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ocotillo\users\ndininger\My Documents\2021-2022 Daily Spreadsheets\2022 Daily Load-Resources-Cost\"/>
    </mc:Choice>
  </mc:AlternateContent>
  <xr:revisionPtr revIDLastSave="0" documentId="13_ncr:1_{EA38E4BC-21F4-4D7F-B00C-CE920D5157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urly Totals" sheetId="2" r:id="rId1"/>
    <sheet name="May 202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898" i="1" l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CE782" i="1" l="1"/>
  <c r="CB782" i="1"/>
  <c r="BY782" i="1"/>
  <c r="BV782" i="1"/>
  <c r="CE781" i="1"/>
  <c r="CB781" i="1"/>
  <c r="BY781" i="1"/>
  <c r="BV781" i="1"/>
  <c r="CE780" i="1"/>
  <c r="CB780" i="1"/>
  <c r="BY780" i="1"/>
  <c r="BV780" i="1"/>
  <c r="CE779" i="1"/>
  <c r="CB779" i="1"/>
  <c r="BY779" i="1"/>
  <c r="BV779" i="1"/>
  <c r="CE778" i="1"/>
  <c r="CB778" i="1"/>
  <c r="BY778" i="1"/>
  <c r="BV778" i="1"/>
  <c r="CE777" i="1"/>
  <c r="CB777" i="1"/>
  <c r="BY777" i="1"/>
  <c r="BV777" i="1"/>
  <c r="CE776" i="1"/>
  <c r="CB776" i="1"/>
  <c r="BY776" i="1"/>
  <c r="BV776" i="1"/>
  <c r="CE775" i="1"/>
  <c r="CB775" i="1"/>
  <c r="BY775" i="1"/>
  <c r="BV775" i="1"/>
  <c r="CE774" i="1"/>
  <c r="CB774" i="1"/>
  <c r="BY774" i="1"/>
  <c r="BV774" i="1"/>
  <c r="CE773" i="1"/>
  <c r="CB773" i="1"/>
  <c r="BY773" i="1"/>
  <c r="BV773" i="1"/>
  <c r="CE772" i="1"/>
  <c r="CB772" i="1"/>
  <c r="BY772" i="1"/>
  <c r="BV772" i="1"/>
  <c r="CE771" i="1"/>
  <c r="CB771" i="1"/>
  <c r="BY771" i="1"/>
  <c r="BV771" i="1"/>
  <c r="CE770" i="1"/>
  <c r="CB770" i="1"/>
  <c r="BY770" i="1"/>
  <c r="BV770" i="1"/>
  <c r="CE769" i="1"/>
  <c r="CB769" i="1"/>
  <c r="BY769" i="1"/>
  <c r="BV769" i="1"/>
  <c r="CE768" i="1"/>
  <c r="CB768" i="1"/>
  <c r="BY768" i="1"/>
  <c r="BV768" i="1"/>
  <c r="CE767" i="1"/>
  <c r="CB767" i="1"/>
  <c r="BY767" i="1"/>
  <c r="BV767" i="1"/>
  <c r="CE766" i="1"/>
  <c r="CB766" i="1"/>
  <c r="BY766" i="1"/>
  <c r="BV766" i="1"/>
  <c r="CE765" i="1"/>
  <c r="CB765" i="1"/>
  <c r="BY765" i="1"/>
  <c r="BV765" i="1"/>
  <c r="CE764" i="1"/>
  <c r="CB764" i="1"/>
  <c r="BY764" i="1"/>
  <c r="BV764" i="1"/>
  <c r="CE763" i="1"/>
  <c r="CB763" i="1"/>
  <c r="BY763" i="1"/>
  <c r="BV763" i="1"/>
  <c r="CE762" i="1"/>
  <c r="CB762" i="1"/>
  <c r="BY762" i="1"/>
  <c r="BV762" i="1"/>
  <c r="CE761" i="1"/>
  <c r="CB761" i="1"/>
  <c r="BY761" i="1"/>
  <c r="BV761" i="1"/>
  <c r="CE760" i="1"/>
  <c r="CB760" i="1"/>
  <c r="BY760" i="1"/>
  <c r="BV760" i="1"/>
  <c r="CE759" i="1"/>
  <c r="CB759" i="1"/>
  <c r="BY759" i="1"/>
  <c r="BV759" i="1"/>
  <c r="Q753" i="1" l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608" i="1" l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869" i="1" l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F434" i="1"/>
  <c r="F433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Q463" i="1" l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492" i="1" l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376" i="1" l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47" i="1" l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CV347" i="1"/>
  <c r="CV346" i="1"/>
  <c r="CV345" i="1"/>
  <c r="CV344" i="1"/>
  <c r="CV343" i="1"/>
  <c r="CV342" i="1"/>
  <c r="CV341" i="1"/>
  <c r="CV340" i="1"/>
  <c r="CV339" i="1"/>
  <c r="CV338" i="1"/>
  <c r="CV337" i="1"/>
  <c r="CV336" i="1"/>
  <c r="CV335" i="1"/>
  <c r="CV334" i="1"/>
  <c r="CV333" i="1"/>
  <c r="CV332" i="1"/>
  <c r="CV331" i="1"/>
  <c r="CV330" i="1"/>
  <c r="CV329" i="1"/>
  <c r="CV328" i="1"/>
  <c r="CV327" i="1"/>
  <c r="CV326" i="1"/>
  <c r="CV325" i="1"/>
  <c r="CV324" i="1"/>
  <c r="CE347" i="1"/>
  <c r="CB347" i="1"/>
  <c r="BY347" i="1"/>
  <c r="BV347" i="1"/>
  <c r="CE346" i="1"/>
  <c r="CB346" i="1"/>
  <c r="BY346" i="1"/>
  <c r="BV346" i="1"/>
  <c r="CE345" i="1"/>
  <c r="CB345" i="1"/>
  <c r="BY345" i="1"/>
  <c r="BV345" i="1"/>
  <c r="CE344" i="1"/>
  <c r="CB344" i="1"/>
  <c r="BY344" i="1"/>
  <c r="BV344" i="1"/>
  <c r="CE343" i="1"/>
  <c r="CB343" i="1"/>
  <c r="BY343" i="1"/>
  <c r="BV343" i="1"/>
  <c r="CE342" i="1"/>
  <c r="CB342" i="1"/>
  <c r="BY342" i="1"/>
  <c r="BV342" i="1"/>
  <c r="CE341" i="1"/>
  <c r="CB341" i="1"/>
  <c r="BY341" i="1"/>
  <c r="BV341" i="1"/>
  <c r="CE340" i="1"/>
  <c r="CB340" i="1"/>
  <c r="BY340" i="1"/>
  <c r="BV340" i="1"/>
  <c r="CE339" i="1"/>
  <c r="CB339" i="1"/>
  <c r="BY339" i="1"/>
  <c r="BV339" i="1"/>
  <c r="CE338" i="1"/>
  <c r="CB338" i="1"/>
  <c r="BY338" i="1"/>
  <c r="BV338" i="1"/>
  <c r="CE337" i="1"/>
  <c r="CB337" i="1"/>
  <c r="BY337" i="1"/>
  <c r="BV337" i="1"/>
  <c r="CE336" i="1"/>
  <c r="CB336" i="1"/>
  <c r="BY336" i="1"/>
  <c r="BV336" i="1"/>
  <c r="CE335" i="1"/>
  <c r="CB335" i="1"/>
  <c r="BY335" i="1"/>
  <c r="BV335" i="1"/>
  <c r="CE334" i="1"/>
  <c r="CB334" i="1"/>
  <c r="BY334" i="1"/>
  <c r="BV334" i="1"/>
  <c r="CE333" i="1"/>
  <c r="CB333" i="1"/>
  <c r="BY333" i="1"/>
  <c r="BV333" i="1"/>
  <c r="CE332" i="1"/>
  <c r="CB332" i="1"/>
  <c r="BY332" i="1"/>
  <c r="BV332" i="1"/>
  <c r="CE331" i="1"/>
  <c r="CB331" i="1"/>
  <c r="BY331" i="1"/>
  <c r="BV331" i="1"/>
  <c r="CE330" i="1"/>
  <c r="CB330" i="1"/>
  <c r="BY330" i="1"/>
  <c r="BV330" i="1"/>
  <c r="CE329" i="1"/>
  <c r="CB329" i="1"/>
  <c r="BY329" i="1"/>
  <c r="BV329" i="1"/>
  <c r="CE328" i="1"/>
  <c r="CB328" i="1"/>
  <c r="BY328" i="1"/>
  <c r="BV328" i="1"/>
  <c r="CE327" i="1"/>
  <c r="CB327" i="1"/>
  <c r="BY327" i="1"/>
  <c r="BV327" i="1"/>
  <c r="CE326" i="1"/>
  <c r="CB326" i="1"/>
  <c r="BY326" i="1"/>
  <c r="BV326" i="1"/>
  <c r="CE325" i="1"/>
  <c r="CB325" i="1"/>
  <c r="BY325" i="1"/>
  <c r="BV325" i="1"/>
  <c r="CE324" i="1"/>
  <c r="CB324" i="1"/>
  <c r="BY324" i="1"/>
  <c r="BV324" i="1"/>
  <c r="Q266" i="1" l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318" i="1" l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CV202" i="1" l="1"/>
  <c r="CV201" i="1"/>
  <c r="CV200" i="1"/>
  <c r="CV199" i="1"/>
  <c r="CV198" i="1"/>
  <c r="CV197" i="1"/>
  <c r="CV196" i="1"/>
  <c r="CV195" i="1"/>
  <c r="CV194" i="1"/>
  <c r="CV193" i="1"/>
  <c r="CV192" i="1"/>
  <c r="CV191" i="1"/>
  <c r="CV190" i="1"/>
  <c r="CV189" i="1"/>
  <c r="CV188" i="1"/>
  <c r="CV187" i="1"/>
  <c r="CV186" i="1"/>
  <c r="CV185" i="1"/>
  <c r="CV184" i="1"/>
  <c r="CV183" i="1"/>
  <c r="CV182" i="1"/>
  <c r="CV181" i="1"/>
  <c r="CV180" i="1"/>
  <c r="CV179" i="1"/>
  <c r="CE202" i="1"/>
  <c r="CE201" i="1"/>
  <c r="CE200" i="1"/>
  <c r="CE199" i="1"/>
  <c r="CE198" i="1"/>
  <c r="CE197" i="1"/>
  <c r="CE196" i="1"/>
  <c r="CE195" i="1"/>
  <c r="CE194" i="1"/>
  <c r="CE193" i="1"/>
  <c r="CE192" i="1"/>
  <c r="CE191" i="1"/>
  <c r="CE190" i="1"/>
  <c r="CE189" i="1"/>
  <c r="CE188" i="1"/>
  <c r="CE187" i="1"/>
  <c r="CE186" i="1"/>
  <c r="CE185" i="1"/>
  <c r="CE184" i="1"/>
  <c r="CE183" i="1"/>
  <c r="CE182" i="1"/>
  <c r="CE181" i="1"/>
  <c r="CE180" i="1"/>
  <c r="CE179" i="1"/>
  <c r="BV202" i="1"/>
  <c r="BV201" i="1"/>
  <c r="BV200" i="1"/>
  <c r="BV199" i="1"/>
  <c r="BV198" i="1"/>
  <c r="BV197" i="1"/>
  <c r="BV196" i="1"/>
  <c r="BV195" i="1"/>
  <c r="BV194" i="1"/>
  <c r="BV193" i="1"/>
  <c r="BV192" i="1"/>
  <c r="BV191" i="1"/>
  <c r="BV190" i="1"/>
  <c r="BV189" i="1"/>
  <c r="BV188" i="1"/>
  <c r="BV187" i="1"/>
  <c r="BV186" i="1"/>
  <c r="BV185" i="1"/>
  <c r="BV184" i="1"/>
  <c r="BV183" i="1"/>
  <c r="BV182" i="1"/>
  <c r="BV181" i="1"/>
  <c r="BV180" i="1"/>
  <c r="BV179" i="1"/>
  <c r="Q202" i="1" l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44" i="1" l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T898" i="1" l="1"/>
  <c r="N898" i="1"/>
  <c r="T897" i="1"/>
  <c r="N897" i="1"/>
  <c r="T896" i="1"/>
  <c r="N896" i="1"/>
  <c r="T895" i="1"/>
  <c r="N895" i="1"/>
  <c r="T894" i="1"/>
  <c r="N894" i="1"/>
  <c r="T893" i="1"/>
  <c r="N893" i="1"/>
  <c r="T892" i="1"/>
  <c r="N892" i="1"/>
  <c r="T891" i="1"/>
  <c r="N891" i="1"/>
  <c r="T890" i="1"/>
  <c r="N890" i="1"/>
  <c r="T889" i="1"/>
  <c r="N889" i="1"/>
  <c r="T888" i="1"/>
  <c r="N888" i="1"/>
  <c r="T887" i="1"/>
  <c r="N887" i="1"/>
  <c r="T886" i="1"/>
  <c r="N886" i="1"/>
  <c r="T885" i="1"/>
  <c r="N885" i="1"/>
  <c r="T884" i="1"/>
  <c r="N884" i="1"/>
  <c r="T883" i="1"/>
  <c r="N883" i="1"/>
  <c r="T882" i="1"/>
  <c r="N882" i="1"/>
  <c r="T881" i="1"/>
  <c r="N881" i="1"/>
  <c r="T880" i="1"/>
  <c r="N880" i="1"/>
  <c r="T879" i="1"/>
  <c r="N879" i="1"/>
  <c r="T878" i="1"/>
  <c r="N878" i="1"/>
  <c r="T877" i="1"/>
  <c r="N877" i="1"/>
  <c r="T876" i="1"/>
  <c r="N876" i="1"/>
  <c r="T875" i="1"/>
  <c r="N875" i="1"/>
  <c r="T869" i="1"/>
  <c r="N869" i="1"/>
  <c r="T868" i="1"/>
  <c r="N868" i="1"/>
  <c r="T867" i="1"/>
  <c r="N867" i="1"/>
  <c r="T866" i="1"/>
  <c r="N866" i="1"/>
  <c r="T865" i="1"/>
  <c r="N865" i="1"/>
  <c r="T864" i="1"/>
  <c r="N864" i="1"/>
  <c r="T863" i="1"/>
  <c r="N863" i="1"/>
  <c r="T862" i="1"/>
  <c r="N862" i="1"/>
  <c r="T861" i="1"/>
  <c r="N861" i="1"/>
  <c r="T860" i="1"/>
  <c r="N860" i="1"/>
  <c r="T859" i="1"/>
  <c r="N859" i="1"/>
  <c r="T858" i="1"/>
  <c r="N858" i="1"/>
  <c r="T857" i="1"/>
  <c r="N857" i="1"/>
  <c r="T856" i="1"/>
  <c r="N856" i="1"/>
  <c r="T855" i="1"/>
  <c r="N855" i="1"/>
  <c r="T854" i="1"/>
  <c r="N854" i="1"/>
  <c r="T853" i="1"/>
  <c r="N853" i="1"/>
  <c r="T852" i="1"/>
  <c r="N852" i="1"/>
  <c r="T851" i="1"/>
  <c r="N851" i="1"/>
  <c r="T850" i="1"/>
  <c r="N850" i="1"/>
  <c r="T849" i="1"/>
  <c r="N849" i="1"/>
  <c r="T848" i="1"/>
  <c r="N848" i="1"/>
  <c r="T847" i="1"/>
  <c r="N847" i="1"/>
  <c r="T846" i="1"/>
  <c r="N846" i="1"/>
  <c r="T840" i="1"/>
  <c r="N840" i="1"/>
  <c r="T839" i="1"/>
  <c r="N839" i="1"/>
  <c r="T838" i="1"/>
  <c r="N838" i="1"/>
  <c r="T837" i="1"/>
  <c r="N837" i="1"/>
  <c r="T836" i="1"/>
  <c r="N836" i="1"/>
  <c r="T835" i="1"/>
  <c r="N835" i="1"/>
  <c r="T834" i="1"/>
  <c r="N834" i="1"/>
  <c r="T833" i="1"/>
  <c r="N833" i="1"/>
  <c r="T832" i="1"/>
  <c r="N832" i="1"/>
  <c r="T831" i="1"/>
  <c r="N831" i="1"/>
  <c r="T830" i="1"/>
  <c r="N830" i="1"/>
  <c r="T829" i="1"/>
  <c r="N829" i="1"/>
  <c r="T828" i="1"/>
  <c r="N828" i="1"/>
  <c r="T827" i="1"/>
  <c r="N827" i="1"/>
  <c r="T826" i="1"/>
  <c r="N826" i="1"/>
  <c r="T825" i="1"/>
  <c r="N825" i="1"/>
  <c r="T824" i="1"/>
  <c r="N824" i="1"/>
  <c r="T823" i="1"/>
  <c r="N823" i="1"/>
  <c r="T822" i="1"/>
  <c r="N822" i="1"/>
  <c r="T821" i="1"/>
  <c r="N821" i="1"/>
  <c r="T820" i="1"/>
  <c r="N820" i="1"/>
  <c r="T819" i="1"/>
  <c r="N819" i="1"/>
  <c r="T818" i="1"/>
  <c r="N818" i="1"/>
  <c r="T817" i="1"/>
  <c r="N817" i="1"/>
  <c r="T811" i="1"/>
  <c r="N811" i="1"/>
  <c r="T810" i="1"/>
  <c r="N810" i="1"/>
  <c r="T809" i="1"/>
  <c r="N809" i="1"/>
  <c r="T808" i="1"/>
  <c r="N808" i="1"/>
  <c r="T807" i="1"/>
  <c r="N807" i="1"/>
  <c r="T806" i="1"/>
  <c r="N806" i="1"/>
  <c r="T805" i="1"/>
  <c r="N805" i="1"/>
  <c r="T804" i="1"/>
  <c r="N804" i="1"/>
  <c r="T803" i="1"/>
  <c r="N803" i="1"/>
  <c r="T802" i="1"/>
  <c r="N802" i="1"/>
  <c r="T801" i="1"/>
  <c r="N801" i="1"/>
  <c r="T800" i="1"/>
  <c r="N800" i="1"/>
  <c r="T799" i="1"/>
  <c r="N799" i="1"/>
  <c r="T798" i="1"/>
  <c r="N798" i="1"/>
  <c r="T797" i="1"/>
  <c r="N797" i="1"/>
  <c r="T796" i="1"/>
  <c r="N796" i="1"/>
  <c r="T795" i="1"/>
  <c r="N795" i="1"/>
  <c r="T794" i="1"/>
  <c r="N794" i="1"/>
  <c r="T793" i="1"/>
  <c r="N793" i="1"/>
  <c r="T792" i="1"/>
  <c r="N792" i="1"/>
  <c r="T791" i="1"/>
  <c r="N791" i="1"/>
  <c r="T790" i="1"/>
  <c r="N790" i="1"/>
  <c r="T789" i="1"/>
  <c r="N789" i="1"/>
  <c r="T788" i="1"/>
  <c r="N788" i="1"/>
  <c r="T782" i="1"/>
  <c r="N782" i="1"/>
  <c r="T781" i="1"/>
  <c r="N781" i="1"/>
  <c r="T780" i="1"/>
  <c r="N780" i="1"/>
  <c r="T779" i="1"/>
  <c r="N779" i="1"/>
  <c r="T778" i="1"/>
  <c r="N778" i="1"/>
  <c r="T777" i="1"/>
  <c r="N777" i="1"/>
  <c r="T776" i="1"/>
  <c r="N776" i="1"/>
  <c r="T775" i="1"/>
  <c r="N775" i="1"/>
  <c r="T774" i="1"/>
  <c r="N774" i="1"/>
  <c r="T773" i="1"/>
  <c r="N773" i="1"/>
  <c r="T772" i="1"/>
  <c r="N772" i="1"/>
  <c r="T771" i="1"/>
  <c r="N771" i="1"/>
  <c r="T770" i="1"/>
  <c r="N770" i="1"/>
  <c r="T769" i="1"/>
  <c r="N769" i="1"/>
  <c r="T768" i="1"/>
  <c r="N768" i="1"/>
  <c r="T767" i="1"/>
  <c r="N767" i="1"/>
  <c r="T766" i="1"/>
  <c r="N766" i="1"/>
  <c r="T765" i="1"/>
  <c r="N765" i="1"/>
  <c r="T764" i="1"/>
  <c r="N764" i="1"/>
  <c r="T763" i="1"/>
  <c r="N763" i="1"/>
  <c r="T762" i="1"/>
  <c r="N762" i="1"/>
  <c r="T761" i="1"/>
  <c r="N761" i="1"/>
  <c r="T760" i="1"/>
  <c r="N760" i="1"/>
  <c r="T759" i="1"/>
  <c r="N759" i="1"/>
  <c r="T753" i="1"/>
  <c r="N753" i="1"/>
  <c r="T752" i="1"/>
  <c r="N752" i="1"/>
  <c r="T751" i="1"/>
  <c r="N751" i="1"/>
  <c r="T750" i="1"/>
  <c r="N750" i="1"/>
  <c r="T749" i="1"/>
  <c r="N749" i="1"/>
  <c r="T748" i="1"/>
  <c r="N748" i="1"/>
  <c r="T747" i="1"/>
  <c r="N747" i="1"/>
  <c r="T746" i="1"/>
  <c r="N746" i="1"/>
  <c r="T745" i="1"/>
  <c r="N745" i="1"/>
  <c r="T744" i="1"/>
  <c r="N744" i="1"/>
  <c r="T743" i="1"/>
  <c r="N743" i="1"/>
  <c r="T742" i="1"/>
  <c r="N742" i="1"/>
  <c r="T741" i="1"/>
  <c r="N741" i="1"/>
  <c r="T740" i="1"/>
  <c r="N740" i="1"/>
  <c r="T739" i="1"/>
  <c r="N739" i="1"/>
  <c r="T738" i="1"/>
  <c r="N738" i="1"/>
  <c r="T737" i="1"/>
  <c r="N737" i="1"/>
  <c r="T736" i="1"/>
  <c r="N736" i="1"/>
  <c r="T735" i="1"/>
  <c r="N735" i="1"/>
  <c r="T734" i="1"/>
  <c r="N734" i="1"/>
  <c r="T733" i="1"/>
  <c r="N733" i="1"/>
  <c r="T732" i="1"/>
  <c r="N732" i="1"/>
  <c r="T731" i="1"/>
  <c r="N731" i="1"/>
  <c r="T730" i="1"/>
  <c r="N730" i="1"/>
  <c r="T724" i="1"/>
  <c r="N724" i="1"/>
  <c r="T723" i="1"/>
  <c r="N723" i="1"/>
  <c r="T722" i="1"/>
  <c r="N722" i="1"/>
  <c r="T721" i="1"/>
  <c r="N721" i="1"/>
  <c r="T720" i="1"/>
  <c r="N720" i="1"/>
  <c r="T719" i="1"/>
  <c r="N719" i="1"/>
  <c r="T718" i="1"/>
  <c r="N718" i="1"/>
  <c r="T717" i="1"/>
  <c r="N717" i="1"/>
  <c r="T716" i="1"/>
  <c r="N716" i="1"/>
  <c r="T715" i="1"/>
  <c r="N715" i="1"/>
  <c r="T714" i="1"/>
  <c r="N714" i="1"/>
  <c r="T713" i="1"/>
  <c r="N713" i="1"/>
  <c r="T712" i="1"/>
  <c r="N712" i="1"/>
  <c r="T711" i="1"/>
  <c r="N711" i="1"/>
  <c r="T710" i="1"/>
  <c r="N710" i="1"/>
  <c r="T709" i="1"/>
  <c r="N709" i="1"/>
  <c r="T708" i="1"/>
  <c r="N708" i="1"/>
  <c r="T707" i="1"/>
  <c r="N707" i="1"/>
  <c r="T706" i="1"/>
  <c r="N706" i="1"/>
  <c r="T705" i="1"/>
  <c r="N705" i="1"/>
  <c r="T704" i="1"/>
  <c r="N704" i="1"/>
  <c r="T703" i="1"/>
  <c r="N703" i="1"/>
  <c r="T702" i="1"/>
  <c r="N702" i="1"/>
  <c r="T701" i="1"/>
  <c r="N701" i="1"/>
  <c r="T695" i="1"/>
  <c r="N695" i="1"/>
  <c r="T694" i="1"/>
  <c r="N694" i="1"/>
  <c r="T693" i="1"/>
  <c r="N693" i="1"/>
  <c r="T692" i="1"/>
  <c r="N692" i="1"/>
  <c r="T691" i="1"/>
  <c r="N691" i="1"/>
  <c r="T690" i="1"/>
  <c r="N690" i="1"/>
  <c r="T689" i="1"/>
  <c r="N689" i="1"/>
  <c r="T688" i="1"/>
  <c r="N688" i="1"/>
  <c r="T687" i="1"/>
  <c r="N687" i="1"/>
  <c r="T686" i="1"/>
  <c r="N686" i="1"/>
  <c r="T685" i="1"/>
  <c r="N685" i="1"/>
  <c r="T684" i="1"/>
  <c r="N684" i="1"/>
  <c r="T683" i="1"/>
  <c r="N683" i="1"/>
  <c r="T682" i="1"/>
  <c r="N682" i="1"/>
  <c r="T681" i="1"/>
  <c r="N681" i="1"/>
  <c r="T680" i="1"/>
  <c r="N680" i="1"/>
  <c r="T679" i="1"/>
  <c r="N679" i="1"/>
  <c r="T678" i="1"/>
  <c r="N678" i="1"/>
  <c r="T677" i="1"/>
  <c r="N677" i="1"/>
  <c r="T676" i="1"/>
  <c r="N676" i="1"/>
  <c r="T675" i="1"/>
  <c r="N675" i="1"/>
  <c r="T674" i="1"/>
  <c r="N674" i="1"/>
  <c r="T673" i="1"/>
  <c r="N673" i="1"/>
  <c r="T672" i="1"/>
  <c r="N672" i="1"/>
  <c r="T666" i="1"/>
  <c r="N666" i="1"/>
  <c r="T665" i="1"/>
  <c r="N665" i="1"/>
  <c r="T664" i="1"/>
  <c r="N664" i="1"/>
  <c r="T663" i="1"/>
  <c r="N663" i="1"/>
  <c r="T662" i="1"/>
  <c r="N662" i="1"/>
  <c r="T661" i="1"/>
  <c r="N661" i="1"/>
  <c r="T660" i="1"/>
  <c r="N660" i="1"/>
  <c r="T659" i="1"/>
  <c r="N659" i="1"/>
  <c r="T658" i="1"/>
  <c r="N658" i="1"/>
  <c r="T657" i="1"/>
  <c r="N657" i="1"/>
  <c r="T656" i="1"/>
  <c r="N656" i="1"/>
  <c r="T655" i="1"/>
  <c r="N655" i="1"/>
  <c r="T654" i="1"/>
  <c r="N654" i="1"/>
  <c r="T653" i="1"/>
  <c r="N653" i="1"/>
  <c r="T652" i="1"/>
  <c r="N652" i="1"/>
  <c r="T651" i="1"/>
  <c r="N651" i="1"/>
  <c r="T650" i="1"/>
  <c r="N650" i="1"/>
  <c r="T649" i="1"/>
  <c r="N649" i="1"/>
  <c r="T648" i="1"/>
  <c r="N648" i="1"/>
  <c r="T647" i="1"/>
  <c r="N647" i="1"/>
  <c r="T646" i="1"/>
  <c r="N646" i="1"/>
  <c r="T645" i="1"/>
  <c r="N645" i="1"/>
  <c r="T644" i="1"/>
  <c r="N644" i="1"/>
  <c r="T643" i="1"/>
  <c r="N643" i="1"/>
  <c r="T637" i="1"/>
  <c r="N637" i="1"/>
  <c r="T636" i="1"/>
  <c r="N636" i="1"/>
  <c r="T635" i="1"/>
  <c r="N635" i="1"/>
  <c r="T634" i="1"/>
  <c r="N634" i="1"/>
  <c r="T633" i="1"/>
  <c r="N633" i="1"/>
  <c r="T632" i="1"/>
  <c r="N632" i="1"/>
  <c r="T631" i="1"/>
  <c r="N631" i="1"/>
  <c r="T630" i="1"/>
  <c r="N630" i="1"/>
  <c r="T629" i="1"/>
  <c r="N629" i="1"/>
  <c r="T628" i="1"/>
  <c r="N628" i="1"/>
  <c r="T627" i="1"/>
  <c r="N627" i="1"/>
  <c r="T626" i="1"/>
  <c r="N626" i="1"/>
  <c r="T625" i="1"/>
  <c r="N625" i="1"/>
  <c r="T624" i="1"/>
  <c r="N624" i="1"/>
  <c r="T623" i="1"/>
  <c r="N623" i="1"/>
  <c r="T622" i="1"/>
  <c r="N622" i="1"/>
  <c r="T621" i="1"/>
  <c r="N621" i="1"/>
  <c r="T620" i="1"/>
  <c r="N620" i="1"/>
  <c r="T619" i="1"/>
  <c r="N619" i="1"/>
  <c r="T618" i="1"/>
  <c r="N618" i="1"/>
  <c r="T617" i="1"/>
  <c r="N617" i="1"/>
  <c r="T616" i="1"/>
  <c r="N616" i="1"/>
  <c r="T615" i="1"/>
  <c r="N615" i="1"/>
  <c r="T614" i="1"/>
  <c r="N614" i="1"/>
  <c r="T608" i="1"/>
  <c r="N608" i="1"/>
  <c r="T607" i="1"/>
  <c r="N607" i="1"/>
  <c r="T606" i="1"/>
  <c r="N606" i="1"/>
  <c r="T605" i="1"/>
  <c r="N605" i="1"/>
  <c r="T604" i="1"/>
  <c r="N604" i="1"/>
  <c r="T603" i="1"/>
  <c r="N603" i="1"/>
  <c r="T602" i="1"/>
  <c r="N602" i="1"/>
  <c r="T601" i="1"/>
  <c r="N601" i="1"/>
  <c r="T600" i="1"/>
  <c r="N600" i="1"/>
  <c r="T599" i="1"/>
  <c r="N599" i="1"/>
  <c r="T598" i="1"/>
  <c r="N598" i="1"/>
  <c r="T597" i="1"/>
  <c r="N597" i="1"/>
  <c r="T596" i="1"/>
  <c r="N596" i="1"/>
  <c r="T595" i="1"/>
  <c r="N595" i="1"/>
  <c r="T594" i="1"/>
  <c r="N594" i="1"/>
  <c r="T593" i="1"/>
  <c r="N593" i="1"/>
  <c r="T592" i="1"/>
  <c r="N592" i="1"/>
  <c r="T591" i="1"/>
  <c r="N591" i="1"/>
  <c r="T590" i="1"/>
  <c r="N590" i="1"/>
  <c r="T589" i="1"/>
  <c r="N589" i="1"/>
  <c r="T588" i="1"/>
  <c r="N588" i="1"/>
  <c r="T587" i="1"/>
  <c r="N587" i="1"/>
  <c r="T586" i="1"/>
  <c r="N586" i="1"/>
  <c r="T585" i="1"/>
  <c r="N585" i="1"/>
  <c r="T579" i="1"/>
  <c r="N579" i="1"/>
  <c r="T578" i="1"/>
  <c r="N578" i="1"/>
  <c r="T577" i="1"/>
  <c r="N577" i="1"/>
  <c r="T576" i="1"/>
  <c r="N576" i="1"/>
  <c r="T575" i="1"/>
  <c r="N575" i="1"/>
  <c r="T574" i="1"/>
  <c r="N574" i="1"/>
  <c r="T573" i="1"/>
  <c r="N573" i="1"/>
  <c r="T572" i="1"/>
  <c r="N572" i="1"/>
  <c r="T571" i="1"/>
  <c r="N571" i="1"/>
  <c r="T570" i="1"/>
  <c r="N570" i="1"/>
  <c r="T569" i="1"/>
  <c r="N569" i="1"/>
  <c r="T568" i="1"/>
  <c r="N568" i="1"/>
  <c r="T567" i="1"/>
  <c r="N567" i="1"/>
  <c r="T566" i="1"/>
  <c r="N566" i="1"/>
  <c r="T565" i="1"/>
  <c r="N565" i="1"/>
  <c r="T564" i="1"/>
  <c r="N564" i="1"/>
  <c r="T563" i="1"/>
  <c r="N563" i="1"/>
  <c r="T562" i="1"/>
  <c r="N562" i="1"/>
  <c r="T561" i="1"/>
  <c r="N561" i="1"/>
  <c r="T560" i="1"/>
  <c r="N560" i="1"/>
  <c r="T559" i="1"/>
  <c r="N559" i="1"/>
  <c r="T558" i="1"/>
  <c r="N558" i="1"/>
  <c r="T557" i="1"/>
  <c r="N557" i="1"/>
  <c r="T556" i="1"/>
  <c r="N556" i="1"/>
  <c r="T550" i="1"/>
  <c r="N550" i="1"/>
  <c r="T549" i="1"/>
  <c r="N549" i="1"/>
  <c r="T548" i="1"/>
  <c r="N548" i="1"/>
  <c r="T547" i="1"/>
  <c r="N547" i="1"/>
  <c r="T546" i="1"/>
  <c r="N546" i="1"/>
  <c r="T545" i="1"/>
  <c r="N545" i="1"/>
  <c r="T544" i="1"/>
  <c r="N544" i="1"/>
  <c r="T543" i="1"/>
  <c r="N543" i="1"/>
  <c r="T542" i="1"/>
  <c r="N542" i="1"/>
  <c r="T541" i="1"/>
  <c r="N541" i="1"/>
  <c r="T540" i="1"/>
  <c r="N540" i="1"/>
  <c r="T539" i="1"/>
  <c r="N539" i="1"/>
  <c r="T538" i="1"/>
  <c r="N538" i="1"/>
  <c r="T537" i="1"/>
  <c r="N537" i="1"/>
  <c r="T536" i="1"/>
  <c r="N536" i="1"/>
  <c r="T535" i="1"/>
  <c r="N535" i="1"/>
  <c r="T534" i="1"/>
  <c r="N534" i="1"/>
  <c r="T533" i="1"/>
  <c r="N533" i="1"/>
  <c r="T532" i="1"/>
  <c r="N532" i="1"/>
  <c r="T531" i="1"/>
  <c r="N531" i="1"/>
  <c r="T530" i="1"/>
  <c r="N530" i="1"/>
  <c r="T529" i="1"/>
  <c r="N529" i="1"/>
  <c r="T528" i="1"/>
  <c r="N528" i="1"/>
  <c r="T527" i="1"/>
  <c r="N527" i="1"/>
  <c r="T521" i="1"/>
  <c r="N521" i="1"/>
  <c r="T520" i="1"/>
  <c r="N520" i="1"/>
  <c r="T519" i="1"/>
  <c r="N519" i="1"/>
  <c r="T518" i="1"/>
  <c r="N518" i="1"/>
  <c r="T517" i="1"/>
  <c r="N517" i="1"/>
  <c r="T516" i="1"/>
  <c r="N516" i="1"/>
  <c r="T515" i="1"/>
  <c r="N515" i="1"/>
  <c r="T514" i="1"/>
  <c r="N514" i="1"/>
  <c r="T513" i="1"/>
  <c r="N513" i="1"/>
  <c r="T512" i="1"/>
  <c r="N512" i="1"/>
  <c r="T511" i="1"/>
  <c r="N511" i="1"/>
  <c r="T510" i="1"/>
  <c r="N510" i="1"/>
  <c r="T509" i="1"/>
  <c r="N509" i="1"/>
  <c r="T508" i="1"/>
  <c r="N508" i="1"/>
  <c r="T507" i="1"/>
  <c r="N507" i="1"/>
  <c r="T506" i="1"/>
  <c r="N506" i="1"/>
  <c r="T505" i="1"/>
  <c r="N505" i="1"/>
  <c r="T504" i="1"/>
  <c r="N504" i="1"/>
  <c r="T503" i="1"/>
  <c r="N503" i="1"/>
  <c r="T502" i="1"/>
  <c r="N502" i="1"/>
  <c r="T501" i="1"/>
  <c r="N501" i="1"/>
  <c r="T500" i="1"/>
  <c r="N500" i="1"/>
  <c r="T499" i="1"/>
  <c r="N499" i="1"/>
  <c r="T498" i="1"/>
  <c r="N498" i="1"/>
  <c r="T492" i="1"/>
  <c r="N492" i="1"/>
  <c r="T491" i="1"/>
  <c r="N491" i="1"/>
  <c r="T490" i="1"/>
  <c r="N490" i="1"/>
  <c r="T489" i="1"/>
  <c r="N489" i="1"/>
  <c r="T488" i="1"/>
  <c r="N488" i="1"/>
  <c r="T487" i="1"/>
  <c r="N487" i="1"/>
  <c r="T486" i="1"/>
  <c r="N486" i="1"/>
  <c r="T485" i="1"/>
  <c r="N485" i="1"/>
  <c r="T484" i="1"/>
  <c r="N484" i="1"/>
  <c r="T483" i="1"/>
  <c r="N483" i="1"/>
  <c r="T482" i="1"/>
  <c r="N482" i="1"/>
  <c r="T481" i="1"/>
  <c r="N481" i="1"/>
  <c r="T480" i="1"/>
  <c r="N480" i="1"/>
  <c r="T479" i="1"/>
  <c r="N479" i="1"/>
  <c r="T478" i="1"/>
  <c r="N478" i="1"/>
  <c r="T477" i="1"/>
  <c r="N477" i="1"/>
  <c r="T476" i="1"/>
  <c r="N476" i="1"/>
  <c r="T475" i="1"/>
  <c r="N475" i="1"/>
  <c r="T474" i="1"/>
  <c r="N474" i="1"/>
  <c r="T473" i="1"/>
  <c r="N473" i="1"/>
  <c r="T472" i="1"/>
  <c r="N472" i="1"/>
  <c r="T471" i="1"/>
  <c r="N471" i="1"/>
  <c r="T470" i="1"/>
  <c r="N470" i="1"/>
  <c r="T469" i="1"/>
  <c r="N469" i="1"/>
  <c r="T463" i="1"/>
  <c r="N463" i="1"/>
  <c r="T462" i="1"/>
  <c r="N462" i="1"/>
  <c r="T461" i="1"/>
  <c r="N461" i="1"/>
  <c r="T460" i="1"/>
  <c r="N460" i="1"/>
  <c r="T459" i="1"/>
  <c r="N459" i="1"/>
  <c r="T458" i="1"/>
  <c r="N458" i="1"/>
  <c r="T457" i="1"/>
  <c r="N457" i="1"/>
  <c r="T456" i="1"/>
  <c r="N456" i="1"/>
  <c r="T455" i="1"/>
  <c r="N455" i="1"/>
  <c r="T454" i="1"/>
  <c r="N454" i="1"/>
  <c r="T453" i="1"/>
  <c r="N453" i="1"/>
  <c r="T452" i="1"/>
  <c r="N452" i="1"/>
  <c r="T451" i="1"/>
  <c r="N451" i="1"/>
  <c r="T450" i="1"/>
  <c r="N450" i="1"/>
  <c r="T449" i="1"/>
  <c r="N449" i="1"/>
  <c r="T448" i="1"/>
  <c r="N448" i="1"/>
  <c r="T447" i="1"/>
  <c r="N447" i="1"/>
  <c r="T446" i="1"/>
  <c r="N446" i="1"/>
  <c r="T445" i="1"/>
  <c r="N445" i="1"/>
  <c r="T444" i="1"/>
  <c r="N444" i="1"/>
  <c r="T443" i="1"/>
  <c r="N443" i="1"/>
  <c r="T442" i="1"/>
  <c r="N442" i="1"/>
  <c r="T441" i="1"/>
  <c r="N441" i="1"/>
  <c r="T440" i="1"/>
  <c r="N440" i="1"/>
  <c r="T434" i="1"/>
  <c r="N434" i="1"/>
  <c r="T433" i="1"/>
  <c r="N433" i="1"/>
  <c r="T432" i="1"/>
  <c r="N432" i="1"/>
  <c r="T431" i="1"/>
  <c r="N431" i="1"/>
  <c r="T430" i="1"/>
  <c r="N430" i="1"/>
  <c r="T429" i="1"/>
  <c r="N429" i="1"/>
  <c r="T428" i="1"/>
  <c r="N428" i="1"/>
  <c r="T427" i="1"/>
  <c r="N427" i="1"/>
  <c r="T426" i="1"/>
  <c r="N426" i="1"/>
  <c r="T425" i="1"/>
  <c r="N425" i="1"/>
  <c r="T424" i="1"/>
  <c r="N424" i="1"/>
  <c r="T423" i="1"/>
  <c r="N423" i="1"/>
  <c r="T422" i="1"/>
  <c r="N422" i="1"/>
  <c r="T421" i="1"/>
  <c r="N421" i="1"/>
  <c r="T420" i="1"/>
  <c r="N420" i="1"/>
  <c r="T419" i="1"/>
  <c r="N419" i="1"/>
  <c r="T418" i="1"/>
  <c r="N418" i="1"/>
  <c r="T417" i="1"/>
  <c r="N417" i="1"/>
  <c r="T416" i="1"/>
  <c r="N416" i="1"/>
  <c r="T415" i="1"/>
  <c r="N415" i="1"/>
  <c r="T414" i="1"/>
  <c r="N414" i="1"/>
  <c r="T413" i="1"/>
  <c r="N413" i="1"/>
  <c r="T412" i="1"/>
  <c r="N412" i="1"/>
  <c r="T411" i="1"/>
  <c r="N411" i="1"/>
  <c r="T405" i="1"/>
  <c r="N405" i="1"/>
  <c r="T404" i="1"/>
  <c r="N404" i="1"/>
  <c r="T403" i="1"/>
  <c r="N403" i="1"/>
  <c r="T402" i="1"/>
  <c r="N402" i="1"/>
  <c r="T401" i="1"/>
  <c r="N401" i="1"/>
  <c r="T400" i="1"/>
  <c r="N400" i="1"/>
  <c r="T399" i="1"/>
  <c r="N399" i="1"/>
  <c r="T398" i="1"/>
  <c r="N398" i="1"/>
  <c r="T397" i="1"/>
  <c r="N397" i="1"/>
  <c r="T396" i="1"/>
  <c r="N396" i="1"/>
  <c r="T395" i="1"/>
  <c r="N395" i="1"/>
  <c r="T394" i="1"/>
  <c r="N394" i="1"/>
  <c r="T393" i="1"/>
  <c r="N393" i="1"/>
  <c r="T392" i="1"/>
  <c r="N392" i="1"/>
  <c r="T391" i="1"/>
  <c r="N391" i="1"/>
  <c r="T390" i="1"/>
  <c r="N390" i="1"/>
  <c r="T389" i="1"/>
  <c r="N389" i="1"/>
  <c r="T388" i="1"/>
  <c r="N388" i="1"/>
  <c r="T387" i="1"/>
  <c r="N387" i="1"/>
  <c r="T386" i="1"/>
  <c r="N386" i="1"/>
  <c r="T385" i="1"/>
  <c r="N385" i="1"/>
  <c r="T384" i="1"/>
  <c r="N384" i="1"/>
  <c r="T383" i="1"/>
  <c r="N383" i="1"/>
  <c r="T382" i="1"/>
  <c r="N382" i="1"/>
  <c r="T376" i="1"/>
  <c r="N376" i="1"/>
  <c r="T375" i="1"/>
  <c r="N375" i="1"/>
  <c r="T374" i="1"/>
  <c r="N374" i="1"/>
  <c r="T373" i="1"/>
  <c r="N373" i="1"/>
  <c r="T372" i="1"/>
  <c r="N372" i="1"/>
  <c r="T371" i="1"/>
  <c r="N371" i="1"/>
  <c r="T370" i="1"/>
  <c r="N370" i="1"/>
  <c r="T369" i="1"/>
  <c r="N369" i="1"/>
  <c r="T368" i="1"/>
  <c r="N368" i="1"/>
  <c r="T367" i="1"/>
  <c r="N367" i="1"/>
  <c r="T366" i="1"/>
  <c r="N366" i="1"/>
  <c r="T365" i="1"/>
  <c r="N365" i="1"/>
  <c r="T364" i="1"/>
  <c r="N364" i="1"/>
  <c r="T363" i="1"/>
  <c r="N363" i="1"/>
  <c r="T362" i="1"/>
  <c r="N362" i="1"/>
  <c r="T361" i="1"/>
  <c r="N361" i="1"/>
  <c r="T360" i="1"/>
  <c r="N360" i="1"/>
  <c r="T359" i="1"/>
  <c r="N359" i="1"/>
  <c r="T358" i="1"/>
  <c r="N358" i="1"/>
  <c r="T357" i="1"/>
  <c r="N357" i="1"/>
  <c r="T356" i="1"/>
  <c r="N356" i="1"/>
  <c r="T355" i="1"/>
  <c r="N355" i="1"/>
  <c r="T354" i="1"/>
  <c r="N354" i="1"/>
  <c r="T353" i="1"/>
  <c r="N353" i="1"/>
  <c r="T347" i="1"/>
  <c r="N347" i="1"/>
  <c r="T346" i="1"/>
  <c r="N346" i="1"/>
  <c r="T345" i="1"/>
  <c r="N345" i="1"/>
  <c r="T344" i="1"/>
  <c r="N344" i="1"/>
  <c r="T343" i="1"/>
  <c r="N343" i="1"/>
  <c r="T342" i="1"/>
  <c r="N342" i="1"/>
  <c r="T341" i="1"/>
  <c r="N341" i="1"/>
  <c r="T340" i="1"/>
  <c r="N340" i="1"/>
  <c r="T339" i="1"/>
  <c r="N339" i="1"/>
  <c r="T338" i="1"/>
  <c r="N338" i="1"/>
  <c r="T337" i="1"/>
  <c r="N337" i="1"/>
  <c r="T336" i="1"/>
  <c r="N336" i="1"/>
  <c r="T335" i="1"/>
  <c r="N335" i="1"/>
  <c r="T334" i="1"/>
  <c r="N334" i="1"/>
  <c r="T333" i="1"/>
  <c r="N333" i="1"/>
  <c r="T332" i="1"/>
  <c r="N332" i="1"/>
  <c r="T331" i="1"/>
  <c r="N331" i="1"/>
  <c r="T330" i="1"/>
  <c r="N330" i="1"/>
  <c r="T329" i="1"/>
  <c r="N329" i="1"/>
  <c r="T328" i="1"/>
  <c r="N328" i="1"/>
  <c r="T327" i="1"/>
  <c r="N327" i="1"/>
  <c r="T326" i="1"/>
  <c r="N326" i="1"/>
  <c r="T325" i="1"/>
  <c r="N325" i="1"/>
  <c r="T324" i="1"/>
  <c r="N324" i="1"/>
  <c r="T318" i="1"/>
  <c r="N318" i="1"/>
  <c r="T317" i="1"/>
  <c r="N317" i="1"/>
  <c r="T316" i="1"/>
  <c r="N316" i="1"/>
  <c r="T315" i="1"/>
  <c r="N315" i="1"/>
  <c r="T314" i="1"/>
  <c r="N314" i="1"/>
  <c r="T313" i="1"/>
  <c r="N313" i="1"/>
  <c r="T312" i="1"/>
  <c r="N312" i="1"/>
  <c r="T311" i="1"/>
  <c r="N311" i="1"/>
  <c r="T310" i="1"/>
  <c r="N310" i="1"/>
  <c r="T309" i="1"/>
  <c r="N309" i="1"/>
  <c r="T308" i="1"/>
  <c r="N308" i="1"/>
  <c r="T307" i="1"/>
  <c r="N307" i="1"/>
  <c r="T306" i="1"/>
  <c r="N306" i="1"/>
  <c r="T305" i="1"/>
  <c r="N305" i="1"/>
  <c r="T304" i="1"/>
  <c r="N304" i="1"/>
  <c r="T303" i="1"/>
  <c r="N303" i="1"/>
  <c r="T302" i="1"/>
  <c r="N302" i="1"/>
  <c r="T301" i="1"/>
  <c r="N301" i="1"/>
  <c r="T300" i="1"/>
  <c r="N300" i="1"/>
  <c r="T299" i="1"/>
  <c r="N299" i="1"/>
  <c r="T298" i="1"/>
  <c r="N298" i="1"/>
  <c r="T297" i="1"/>
  <c r="N297" i="1"/>
  <c r="T296" i="1"/>
  <c r="N296" i="1"/>
  <c r="T295" i="1"/>
  <c r="N295" i="1"/>
  <c r="T289" i="1"/>
  <c r="N289" i="1"/>
  <c r="T288" i="1"/>
  <c r="N288" i="1"/>
  <c r="T287" i="1"/>
  <c r="N287" i="1"/>
  <c r="T286" i="1"/>
  <c r="N286" i="1"/>
  <c r="T285" i="1"/>
  <c r="N285" i="1"/>
  <c r="T284" i="1"/>
  <c r="N284" i="1"/>
  <c r="T283" i="1"/>
  <c r="N283" i="1"/>
  <c r="T282" i="1"/>
  <c r="N282" i="1"/>
  <c r="T281" i="1"/>
  <c r="N281" i="1"/>
  <c r="T280" i="1"/>
  <c r="N280" i="1"/>
  <c r="T279" i="1"/>
  <c r="N279" i="1"/>
  <c r="T278" i="1"/>
  <c r="N278" i="1"/>
  <c r="T277" i="1"/>
  <c r="N277" i="1"/>
  <c r="T276" i="1"/>
  <c r="N276" i="1"/>
  <c r="T275" i="1"/>
  <c r="N275" i="1"/>
  <c r="T274" i="1"/>
  <c r="N274" i="1"/>
  <c r="T273" i="1"/>
  <c r="N273" i="1"/>
  <c r="T272" i="1"/>
  <c r="N272" i="1"/>
  <c r="T271" i="1"/>
  <c r="N271" i="1"/>
  <c r="T270" i="1"/>
  <c r="N270" i="1"/>
  <c r="T269" i="1"/>
  <c r="N269" i="1"/>
  <c r="T268" i="1"/>
  <c r="N268" i="1"/>
  <c r="T267" i="1"/>
  <c r="N267" i="1"/>
  <c r="T266" i="1"/>
  <c r="N266" i="1"/>
  <c r="T260" i="1"/>
  <c r="Q260" i="1"/>
  <c r="N260" i="1"/>
  <c r="T259" i="1"/>
  <c r="Q259" i="1"/>
  <c r="N259" i="1"/>
  <c r="T258" i="1"/>
  <c r="Q258" i="1"/>
  <c r="N258" i="1"/>
  <c r="T257" i="1"/>
  <c r="Q257" i="1"/>
  <c r="N257" i="1"/>
  <c r="T256" i="1"/>
  <c r="Q256" i="1"/>
  <c r="N256" i="1"/>
  <c r="T255" i="1"/>
  <c r="Q255" i="1"/>
  <c r="N255" i="1"/>
  <c r="T254" i="1"/>
  <c r="Q254" i="1"/>
  <c r="N254" i="1"/>
  <c r="T253" i="1"/>
  <c r="Q253" i="1"/>
  <c r="N253" i="1"/>
  <c r="T252" i="1"/>
  <c r="Q252" i="1"/>
  <c r="N252" i="1"/>
  <c r="T251" i="1"/>
  <c r="Q251" i="1"/>
  <c r="N251" i="1"/>
  <c r="T250" i="1"/>
  <c r="Q250" i="1"/>
  <c r="N250" i="1"/>
  <c r="T249" i="1"/>
  <c r="Q249" i="1"/>
  <c r="N249" i="1"/>
  <c r="T248" i="1"/>
  <c r="Q248" i="1"/>
  <c r="N248" i="1"/>
  <c r="T247" i="1"/>
  <c r="Q247" i="1"/>
  <c r="N247" i="1"/>
  <c r="T246" i="1"/>
  <c r="Q246" i="1"/>
  <c r="N246" i="1"/>
  <c r="T245" i="1"/>
  <c r="Q245" i="1"/>
  <c r="N245" i="1"/>
  <c r="T244" i="1"/>
  <c r="Q244" i="1"/>
  <c r="N244" i="1"/>
  <c r="T243" i="1"/>
  <c r="Q243" i="1"/>
  <c r="N243" i="1"/>
  <c r="T242" i="1"/>
  <c r="Q242" i="1"/>
  <c r="N242" i="1"/>
  <c r="T241" i="1"/>
  <c r="Q241" i="1"/>
  <c r="N241" i="1"/>
  <c r="T240" i="1"/>
  <c r="Q240" i="1"/>
  <c r="N240" i="1"/>
  <c r="T239" i="1"/>
  <c r="Q239" i="1"/>
  <c r="N239" i="1"/>
  <c r="T238" i="1"/>
  <c r="Q238" i="1"/>
  <c r="N238" i="1"/>
  <c r="T237" i="1"/>
  <c r="Q237" i="1"/>
  <c r="N237" i="1"/>
  <c r="T231" i="1"/>
  <c r="Q231" i="1"/>
  <c r="N231" i="1"/>
  <c r="T230" i="1"/>
  <c r="Q230" i="1"/>
  <c r="N230" i="1"/>
  <c r="T229" i="1"/>
  <c r="Q229" i="1"/>
  <c r="N229" i="1"/>
  <c r="T228" i="1"/>
  <c r="Q228" i="1"/>
  <c r="N228" i="1"/>
  <c r="T227" i="1"/>
  <c r="Q227" i="1"/>
  <c r="N227" i="1"/>
  <c r="T226" i="1"/>
  <c r="Q226" i="1"/>
  <c r="N226" i="1"/>
  <c r="T225" i="1"/>
  <c r="Q225" i="1"/>
  <c r="N225" i="1"/>
  <c r="T224" i="1"/>
  <c r="Q224" i="1"/>
  <c r="N224" i="1"/>
  <c r="T223" i="1"/>
  <c r="Q223" i="1"/>
  <c r="N223" i="1"/>
  <c r="T222" i="1"/>
  <c r="Q222" i="1"/>
  <c r="N222" i="1"/>
  <c r="T221" i="1"/>
  <c r="Q221" i="1"/>
  <c r="N221" i="1"/>
  <c r="T220" i="1"/>
  <c r="Q220" i="1"/>
  <c r="N220" i="1"/>
  <c r="T219" i="1"/>
  <c r="Q219" i="1"/>
  <c r="N219" i="1"/>
  <c r="T218" i="1"/>
  <c r="Q218" i="1"/>
  <c r="N218" i="1"/>
  <c r="T217" i="1"/>
  <c r="Q217" i="1"/>
  <c r="N217" i="1"/>
  <c r="T216" i="1"/>
  <c r="Q216" i="1"/>
  <c r="N216" i="1"/>
  <c r="T215" i="1"/>
  <c r="Q215" i="1"/>
  <c r="N215" i="1"/>
  <c r="T214" i="1"/>
  <c r="Q214" i="1"/>
  <c r="N214" i="1"/>
  <c r="T213" i="1"/>
  <c r="Q213" i="1"/>
  <c r="N213" i="1"/>
  <c r="T212" i="1"/>
  <c r="Q212" i="1"/>
  <c r="N212" i="1"/>
  <c r="T211" i="1"/>
  <c r="Q211" i="1"/>
  <c r="N211" i="1"/>
  <c r="T210" i="1"/>
  <c r="Q210" i="1"/>
  <c r="N210" i="1"/>
  <c r="T209" i="1"/>
  <c r="Q209" i="1"/>
  <c r="N209" i="1"/>
  <c r="T208" i="1"/>
  <c r="Q208" i="1"/>
  <c r="N208" i="1"/>
  <c r="T202" i="1"/>
  <c r="N202" i="1"/>
  <c r="T201" i="1"/>
  <c r="N201" i="1"/>
  <c r="T200" i="1"/>
  <c r="N200" i="1"/>
  <c r="T199" i="1"/>
  <c r="N199" i="1"/>
  <c r="T198" i="1"/>
  <c r="N198" i="1"/>
  <c r="T197" i="1"/>
  <c r="N197" i="1"/>
  <c r="T196" i="1"/>
  <c r="N196" i="1"/>
  <c r="T195" i="1"/>
  <c r="N195" i="1"/>
  <c r="T194" i="1"/>
  <c r="N194" i="1"/>
  <c r="T193" i="1"/>
  <c r="N193" i="1"/>
  <c r="T192" i="1"/>
  <c r="N192" i="1"/>
  <c r="T191" i="1"/>
  <c r="N191" i="1"/>
  <c r="T190" i="1"/>
  <c r="N190" i="1"/>
  <c r="T189" i="1"/>
  <c r="N189" i="1"/>
  <c r="T188" i="1"/>
  <c r="N188" i="1"/>
  <c r="T187" i="1"/>
  <c r="N187" i="1"/>
  <c r="T186" i="1"/>
  <c r="N186" i="1"/>
  <c r="T185" i="1"/>
  <c r="N185" i="1"/>
  <c r="T184" i="1"/>
  <c r="N184" i="1"/>
  <c r="T183" i="1"/>
  <c r="N183" i="1"/>
  <c r="T182" i="1"/>
  <c r="N182" i="1"/>
  <c r="T181" i="1"/>
  <c r="N181" i="1"/>
  <c r="T180" i="1"/>
  <c r="N180" i="1"/>
  <c r="T179" i="1"/>
  <c r="N179" i="1"/>
  <c r="T173" i="1"/>
  <c r="Q173" i="1"/>
  <c r="N173" i="1"/>
  <c r="T172" i="1"/>
  <c r="Q172" i="1"/>
  <c r="N172" i="1"/>
  <c r="T171" i="1"/>
  <c r="Q171" i="1"/>
  <c r="N171" i="1"/>
  <c r="T170" i="1"/>
  <c r="Q170" i="1"/>
  <c r="N170" i="1"/>
  <c r="T169" i="1"/>
  <c r="Q169" i="1"/>
  <c r="N169" i="1"/>
  <c r="T168" i="1"/>
  <c r="Q168" i="1"/>
  <c r="N168" i="1"/>
  <c r="T167" i="1"/>
  <c r="Q167" i="1"/>
  <c r="N167" i="1"/>
  <c r="T166" i="1"/>
  <c r="Q166" i="1"/>
  <c r="N166" i="1"/>
  <c r="T165" i="1"/>
  <c r="Q165" i="1"/>
  <c r="N165" i="1"/>
  <c r="T164" i="1"/>
  <c r="Q164" i="1"/>
  <c r="N164" i="1"/>
  <c r="T163" i="1"/>
  <c r="Q163" i="1"/>
  <c r="N163" i="1"/>
  <c r="T162" i="1"/>
  <c r="Q162" i="1"/>
  <c r="N162" i="1"/>
  <c r="T161" i="1"/>
  <c r="Q161" i="1"/>
  <c r="N161" i="1"/>
  <c r="T160" i="1"/>
  <c r="Q160" i="1"/>
  <c r="N160" i="1"/>
  <c r="T159" i="1"/>
  <c r="Q159" i="1"/>
  <c r="N159" i="1"/>
  <c r="T158" i="1"/>
  <c r="Q158" i="1"/>
  <c r="N158" i="1"/>
  <c r="T157" i="1"/>
  <c r="Q157" i="1"/>
  <c r="N157" i="1"/>
  <c r="T156" i="1"/>
  <c r="Q156" i="1"/>
  <c r="N156" i="1"/>
  <c r="T155" i="1"/>
  <c r="Q155" i="1"/>
  <c r="N155" i="1"/>
  <c r="T154" i="1"/>
  <c r="Q154" i="1"/>
  <c r="N154" i="1"/>
  <c r="T153" i="1"/>
  <c r="Q153" i="1"/>
  <c r="N153" i="1"/>
  <c r="T152" i="1"/>
  <c r="Q152" i="1"/>
  <c r="N152" i="1"/>
  <c r="T151" i="1"/>
  <c r="Q151" i="1"/>
  <c r="N151" i="1"/>
  <c r="T150" i="1"/>
  <c r="Q150" i="1"/>
  <c r="N150" i="1"/>
  <c r="T144" i="1"/>
  <c r="N144" i="1"/>
  <c r="T143" i="1"/>
  <c r="N143" i="1"/>
  <c r="T142" i="1"/>
  <c r="N142" i="1"/>
  <c r="T141" i="1"/>
  <c r="N141" i="1"/>
  <c r="T140" i="1"/>
  <c r="N140" i="1"/>
  <c r="T139" i="1"/>
  <c r="N139" i="1"/>
  <c r="T138" i="1"/>
  <c r="N138" i="1"/>
  <c r="T137" i="1"/>
  <c r="N137" i="1"/>
  <c r="T136" i="1"/>
  <c r="N136" i="1"/>
  <c r="T135" i="1"/>
  <c r="N135" i="1"/>
  <c r="T134" i="1"/>
  <c r="N134" i="1"/>
  <c r="T133" i="1"/>
  <c r="N133" i="1"/>
  <c r="T132" i="1"/>
  <c r="N132" i="1"/>
  <c r="T131" i="1"/>
  <c r="N131" i="1"/>
  <c r="T130" i="1"/>
  <c r="N130" i="1"/>
  <c r="T129" i="1"/>
  <c r="N129" i="1"/>
  <c r="T128" i="1"/>
  <c r="N128" i="1"/>
  <c r="T127" i="1"/>
  <c r="N127" i="1"/>
  <c r="T126" i="1"/>
  <c r="N126" i="1"/>
  <c r="T125" i="1"/>
  <c r="N125" i="1"/>
  <c r="T124" i="1"/>
  <c r="N124" i="1"/>
  <c r="T123" i="1"/>
  <c r="N123" i="1"/>
  <c r="T122" i="1"/>
  <c r="N122" i="1"/>
  <c r="T121" i="1"/>
  <c r="N121" i="1"/>
  <c r="T115" i="1"/>
  <c r="N115" i="1"/>
  <c r="T114" i="1"/>
  <c r="N114" i="1"/>
  <c r="T113" i="1"/>
  <c r="N113" i="1"/>
  <c r="T112" i="1"/>
  <c r="N112" i="1"/>
  <c r="T111" i="1"/>
  <c r="N111" i="1"/>
  <c r="T110" i="1"/>
  <c r="N110" i="1"/>
  <c r="T109" i="1"/>
  <c r="N109" i="1"/>
  <c r="T108" i="1"/>
  <c r="N108" i="1"/>
  <c r="T107" i="1"/>
  <c r="N107" i="1"/>
  <c r="T106" i="1"/>
  <c r="N106" i="1"/>
  <c r="T105" i="1"/>
  <c r="N105" i="1"/>
  <c r="T104" i="1"/>
  <c r="N104" i="1"/>
  <c r="T103" i="1"/>
  <c r="N103" i="1"/>
  <c r="T102" i="1"/>
  <c r="N102" i="1"/>
  <c r="T101" i="1"/>
  <c r="N101" i="1"/>
  <c r="T100" i="1"/>
  <c r="N100" i="1"/>
  <c r="T99" i="1"/>
  <c r="N99" i="1"/>
  <c r="T98" i="1"/>
  <c r="N98" i="1"/>
  <c r="T97" i="1"/>
  <c r="N97" i="1"/>
  <c r="T96" i="1"/>
  <c r="N96" i="1"/>
  <c r="T95" i="1"/>
  <c r="N95" i="1"/>
  <c r="T94" i="1"/>
  <c r="N94" i="1"/>
  <c r="T93" i="1"/>
  <c r="N93" i="1"/>
  <c r="T92" i="1"/>
  <c r="N92" i="1"/>
  <c r="T86" i="1"/>
  <c r="Q86" i="1"/>
  <c r="N86" i="1"/>
  <c r="T85" i="1"/>
  <c r="Q85" i="1"/>
  <c r="N85" i="1"/>
  <c r="T84" i="1"/>
  <c r="Q84" i="1"/>
  <c r="N84" i="1"/>
  <c r="T83" i="1"/>
  <c r="Q83" i="1"/>
  <c r="N83" i="1"/>
  <c r="T82" i="1"/>
  <c r="Q82" i="1"/>
  <c r="N82" i="1"/>
  <c r="T81" i="1"/>
  <c r="Q81" i="1"/>
  <c r="N81" i="1"/>
  <c r="T80" i="1"/>
  <c r="Q80" i="1"/>
  <c r="N80" i="1"/>
  <c r="T79" i="1"/>
  <c r="Q79" i="1"/>
  <c r="N79" i="1"/>
  <c r="T78" i="1"/>
  <c r="Q78" i="1"/>
  <c r="N78" i="1"/>
  <c r="T77" i="1"/>
  <c r="Q77" i="1"/>
  <c r="N77" i="1"/>
  <c r="T76" i="1"/>
  <c r="Q76" i="1"/>
  <c r="N76" i="1"/>
  <c r="T75" i="1"/>
  <c r="Q75" i="1"/>
  <c r="N75" i="1"/>
  <c r="T74" i="1"/>
  <c r="Q74" i="1"/>
  <c r="N74" i="1"/>
  <c r="T73" i="1"/>
  <c r="Q73" i="1"/>
  <c r="N73" i="1"/>
  <c r="T72" i="1"/>
  <c r="Q72" i="1"/>
  <c r="N72" i="1"/>
  <c r="T71" i="1"/>
  <c r="Q71" i="1"/>
  <c r="N71" i="1"/>
  <c r="T70" i="1"/>
  <c r="Q70" i="1"/>
  <c r="N70" i="1"/>
  <c r="T69" i="1"/>
  <c r="Q69" i="1"/>
  <c r="N69" i="1"/>
  <c r="T68" i="1"/>
  <c r="Q68" i="1"/>
  <c r="N68" i="1"/>
  <c r="T67" i="1"/>
  <c r="Q67" i="1"/>
  <c r="N67" i="1"/>
  <c r="T66" i="1"/>
  <c r="Q66" i="1"/>
  <c r="N66" i="1"/>
  <c r="T65" i="1"/>
  <c r="Q65" i="1"/>
  <c r="N65" i="1"/>
  <c r="T64" i="1"/>
  <c r="Q64" i="1"/>
  <c r="N64" i="1"/>
  <c r="T63" i="1"/>
  <c r="Q63" i="1"/>
  <c r="N63" i="1"/>
  <c r="T57" i="1"/>
  <c r="Q57" i="1"/>
  <c r="N57" i="1"/>
  <c r="T56" i="1"/>
  <c r="Q56" i="1"/>
  <c r="N56" i="1"/>
  <c r="T55" i="1"/>
  <c r="Q55" i="1"/>
  <c r="N55" i="1"/>
  <c r="T54" i="1"/>
  <c r="Q54" i="1"/>
  <c r="N54" i="1"/>
  <c r="T53" i="1"/>
  <c r="Q53" i="1"/>
  <c r="N53" i="1"/>
  <c r="T52" i="1"/>
  <c r="Q52" i="1"/>
  <c r="N52" i="1"/>
  <c r="T51" i="1"/>
  <c r="Q51" i="1"/>
  <c r="N51" i="1"/>
  <c r="T50" i="1"/>
  <c r="Q50" i="1"/>
  <c r="N50" i="1"/>
  <c r="T49" i="1"/>
  <c r="Q49" i="1"/>
  <c r="N49" i="1"/>
  <c r="T48" i="1"/>
  <c r="Q48" i="1"/>
  <c r="N48" i="1"/>
  <c r="T47" i="1"/>
  <c r="Q47" i="1"/>
  <c r="N47" i="1"/>
  <c r="T46" i="1"/>
  <c r="Q46" i="1"/>
  <c r="N46" i="1"/>
  <c r="T45" i="1"/>
  <c r="Q45" i="1"/>
  <c r="N45" i="1"/>
  <c r="T44" i="1"/>
  <c r="Q44" i="1"/>
  <c r="N44" i="1"/>
  <c r="T43" i="1"/>
  <c r="Q43" i="1"/>
  <c r="N43" i="1"/>
  <c r="T42" i="1"/>
  <c r="Q42" i="1"/>
  <c r="N42" i="1"/>
  <c r="T41" i="1"/>
  <c r="Q41" i="1"/>
  <c r="N41" i="1"/>
  <c r="T40" i="1"/>
  <c r="Q40" i="1"/>
  <c r="N40" i="1"/>
  <c r="T39" i="1"/>
  <c r="Q39" i="1"/>
  <c r="N39" i="1"/>
  <c r="T38" i="1"/>
  <c r="Q38" i="1"/>
  <c r="N38" i="1"/>
  <c r="T37" i="1"/>
  <c r="Q37" i="1"/>
  <c r="N37" i="1"/>
  <c r="T36" i="1"/>
  <c r="Q36" i="1"/>
  <c r="N36" i="1"/>
  <c r="T35" i="1"/>
  <c r="Q35" i="1"/>
  <c r="N35" i="1"/>
  <c r="T34" i="1"/>
  <c r="Q34" i="1"/>
  <c r="N34" i="1"/>
  <c r="CV521" i="1" l="1"/>
  <c r="CS521" i="1"/>
  <c r="CP521" i="1"/>
  <c r="CM521" i="1"/>
  <c r="CV520" i="1"/>
  <c r="CS520" i="1"/>
  <c r="CP520" i="1"/>
  <c r="CM520" i="1"/>
  <c r="CV519" i="1"/>
  <c r="CS519" i="1"/>
  <c r="CP519" i="1"/>
  <c r="CM519" i="1"/>
  <c r="CV518" i="1"/>
  <c r="CS518" i="1"/>
  <c r="CP518" i="1"/>
  <c r="CM518" i="1"/>
  <c r="CV517" i="1"/>
  <c r="CS517" i="1"/>
  <c r="CP517" i="1"/>
  <c r="CM517" i="1"/>
  <c r="CV516" i="1"/>
  <c r="CS516" i="1"/>
  <c r="CP516" i="1"/>
  <c r="CM516" i="1"/>
  <c r="CV515" i="1"/>
  <c r="CS515" i="1"/>
  <c r="CP515" i="1"/>
  <c r="CM515" i="1"/>
  <c r="CV514" i="1"/>
  <c r="CS514" i="1"/>
  <c r="CP514" i="1"/>
  <c r="CM514" i="1"/>
  <c r="CV513" i="1"/>
  <c r="CS513" i="1"/>
  <c r="CP513" i="1"/>
  <c r="CM513" i="1"/>
  <c r="CV512" i="1"/>
  <c r="CS512" i="1"/>
  <c r="CP512" i="1"/>
  <c r="CM512" i="1"/>
  <c r="CV511" i="1"/>
  <c r="CS511" i="1"/>
  <c r="CP511" i="1"/>
  <c r="CM511" i="1"/>
  <c r="CV510" i="1"/>
  <c r="CS510" i="1"/>
  <c r="CP510" i="1"/>
  <c r="CM510" i="1"/>
  <c r="CV509" i="1"/>
  <c r="CS509" i="1"/>
  <c r="CP509" i="1"/>
  <c r="CM509" i="1"/>
  <c r="CV508" i="1"/>
  <c r="CS508" i="1"/>
  <c r="CP508" i="1"/>
  <c r="CM508" i="1"/>
  <c r="CV507" i="1"/>
  <c r="CS507" i="1"/>
  <c r="CP507" i="1"/>
  <c r="CM507" i="1"/>
  <c r="CV506" i="1"/>
  <c r="CS506" i="1"/>
  <c r="CP506" i="1"/>
  <c r="CM506" i="1"/>
  <c r="CV505" i="1"/>
  <c r="CS505" i="1"/>
  <c r="CP505" i="1"/>
  <c r="CM505" i="1"/>
  <c r="CV504" i="1"/>
  <c r="CS504" i="1"/>
  <c r="CP504" i="1"/>
  <c r="CM504" i="1"/>
  <c r="CV503" i="1"/>
  <c r="CS503" i="1"/>
  <c r="CP503" i="1"/>
  <c r="CM503" i="1"/>
  <c r="CV502" i="1"/>
  <c r="CS502" i="1"/>
  <c r="CP502" i="1"/>
  <c r="CM502" i="1"/>
  <c r="CV501" i="1"/>
  <c r="CS501" i="1"/>
  <c r="CP501" i="1"/>
  <c r="CM501" i="1"/>
  <c r="CV500" i="1"/>
  <c r="CS500" i="1"/>
  <c r="CP500" i="1"/>
  <c r="CM500" i="1"/>
  <c r="CV499" i="1"/>
  <c r="CS499" i="1"/>
  <c r="CP499" i="1"/>
  <c r="CM499" i="1"/>
  <c r="CV498" i="1"/>
  <c r="CS498" i="1"/>
  <c r="CP498" i="1"/>
  <c r="CM498" i="1"/>
  <c r="CV492" i="1"/>
  <c r="CS492" i="1"/>
  <c r="CP492" i="1"/>
  <c r="CM492" i="1"/>
  <c r="CV491" i="1"/>
  <c r="CS491" i="1"/>
  <c r="CP491" i="1"/>
  <c r="CM491" i="1"/>
  <c r="CV490" i="1"/>
  <c r="CS490" i="1"/>
  <c r="CP490" i="1"/>
  <c r="CM490" i="1"/>
  <c r="CV489" i="1"/>
  <c r="CS489" i="1"/>
  <c r="CP489" i="1"/>
  <c r="CM489" i="1"/>
  <c r="CV488" i="1"/>
  <c r="CS488" i="1"/>
  <c r="CP488" i="1"/>
  <c r="CM488" i="1"/>
  <c r="CV487" i="1"/>
  <c r="CS487" i="1"/>
  <c r="CP487" i="1"/>
  <c r="CM487" i="1"/>
  <c r="CV486" i="1"/>
  <c r="CS486" i="1"/>
  <c r="CP486" i="1"/>
  <c r="CM486" i="1"/>
  <c r="CV485" i="1"/>
  <c r="CS485" i="1"/>
  <c r="CP485" i="1"/>
  <c r="CM485" i="1"/>
  <c r="CV484" i="1"/>
  <c r="CS484" i="1"/>
  <c r="CP484" i="1"/>
  <c r="CM484" i="1"/>
  <c r="CV483" i="1"/>
  <c r="CS483" i="1"/>
  <c r="CP483" i="1"/>
  <c r="CM483" i="1"/>
  <c r="CV482" i="1"/>
  <c r="CS482" i="1"/>
  <c r="CP482" i="1"/>
  <c r="CM482" i="1"/>
  <c r="CV481" i="1"/>
  <c r="CS481" i="1"/>
  <c r="CP481" i="1"/>
  <c r="CM481" i="1"/>
  <c r="CV480" i="1"/>
  <c r="CS480" i="1"/>
  <c r="CP480" i="1"/>
  <c r="CM480" i="1"/>
  <c r="CV479" i="1"/>
  <c r="CS479" i="1"/>
  <c r="CP479" i="1"/>
  <c r="CM479" i="1"/>
  <c r="CV478" i="1"/>
  <c r="CS478" i="1"/>
  <c r="CP478" i="1"/>
  <c r="CM478" i="1"/>
  <c r="CV477" i="1"/>
  <c r="CS477" i="1"/>
  <c r="CP477" i="1"/>
  <c r="CM477" i="1"/>
  <c r="CV476" i="1"/>
  <c r="CS476" i="1"/>
  <c r="CP476" i="1"/>
  <c r="CM476" i="1"/>
  <c r="CV475" i="1"/>
  <c r="CS475" i="1"/>
  <c r="CP475" i="1"/>
  <c r="CM475" i="1"/>
  <c r="CV474" i="1"/>
  <c r="CS474" i="1"/>
  <c r="CP474" i="1"/>
  <c r="CM474" i="1"/>
  <c r="CV473" i="1"/>
  <c r="CS473" i="1"/>
  <c r="CP473" i="1"/>
  <c r="CM473" i="1"/>
  <c r="CV472" i="1"/>
  <c r="CS472" i="1"/>
  <c r="CP472" i="1"/>
  <c r="CM472" i="1"/>
  <c r="CV471" i="1"/>
  <c r="CS471" i="1"/>
  <c r="CP471" i="1"/>
  <c r="CM471" i="1"/>
  <c r="CV470" i="1"/>
  <c r="CS470" i="1"/>
  <c r="CP470" i="1"/>
  <c r="CM470" i="1"/>
  <c r="CV469" i="1"/>
  <c r="CS469" i="1"/>
  <c r="CP469" i="1"/>
  <c r="CM469" i="1"/>
  <c r="CV463" i="1"/>
  <c r="CS463" i="1"/>
  <c r="CP463" i="1"/>
  <c r="CM463" i="1"/>
  <c r="CV462" i="1"/>
  <c r="CS462" i="1"/>
  <c r="CP462" i="1"/>
  <c r="CM462" i="1"/>
  <c r="CV461" i="1"/>
  <c r="CS461" i="1"/>
  <c r="CP461" i="1"/>
  <c r="CM461" i="1"/>
  <c r="CV460" i="1"/>
  <c r="CS460" i="1"/>
  <c r="CP460" i="1"/>
  <c r="CM460" i="1"/>
  <c r="CV459" i="1"/>
  <c r="CS459" i="1"/>
  <c r="CP459" i="1"/>
  <c r="CM459" i="1"/>
  <c r="CV458" i="1"/>
  <c r="CS458" i="1"/>
  <c r="CP458" i="1"/>
  <c r="CM458" i="1"/>
  <c r="CV457" i="1"/>
  <c r="CS457" i="1"/>
  <c r="CP457" i="1"/>
  <c r="CM457" i="1"/>
  <c r="CV456" i="1"/>
  <c r="CS456" i="1"/>
  <c r="CP456" i="1"/>
  <c r="CM456" i="1"/>
  <c r="CV455" i="1"/>
  <c r="CS455" i="1"/>
  <c r="CP455" i="1"/>
  <c r="CM455" i="1"/>
  <c r="CV454" i="1"/>
  <c r="CS454" i="1"/>
  <c r="CP454" i="1"/>
  <c r="CM454" i="1"/>
  <c r="CV453" i="1"/>
  <c r="CS453" i="1"/>
  <c r="CP453" i="1"/>
  <c r="CM453" i="1"/>
  <c r="CV452" i="1"/>
  <c r="CS452" i="1"/>
  <c r="CP452" i="1"/>
  <c r="CM452" i="1"/>
  <c r="CV451" i="1"/>
  <c r="CS451" i="1"/>
  <c r="CP451" i="1"/>
  <c r="CM451" i="1"/>
  <c r="CV450" i="1"/>
  <c r="CS450" i="1"/>
  <c r="CP450" i="1"/>
  <c r="CM450" i="1"/>
  <c r="CV449" i="1"/>
  <c r="CS449" i="1"/>
  <c r="CP449" i="1"/>
  <c r="CM449" i="1"/>
  <c r="CV448" i="1"/>
  <c r="CS448" i="1"/>
  <c r="CP448" i="1"/>
  <c r="CM448" i="1"/>
  <c r="CV447" i="1"/>
  <c r="CS447" i="1"/>
  <c r="CP447" i="1"/>
  <c r="CM447" i="1"/>
  <c r="CV446" i="1"/>
  <c r="CS446" i="1"/>
  <c r="CP446" i="1"/>
  <c r="CM446" i="1"/>
  <c r="CV445" i="1"/>
  <c r="CS445" i="1"/>
  <c r="CP445" i="1"/>
  <c r="CM445" i="1"/>
  <c r="CV444" i="1"/>
  <c r="CS444" i="1"/>
  <c r="CP444" i="1"/>
  <c r="CM444" i="1"/>
  <c r="CV443" i="1"/>
  <c r="CS443" i="1"/>
  <c r="CP443" i="1"/>
  <c r="CM443" i="1"/>
  <c r="CV442" i="1"/>
  <c r="CS442" i="1"/>
  <c r="CP442" i="1"/>
  <c r="CM442" i="1"/>
  <c r="CV441" i="1"/>
  <c r="CS441" i="1"/>
  <c r="CP441" i="1"/>
  <c r="CM441" i="1"/>
  <c r="CV440" i="1"/>
  <c r="CS440" i="1"/>
  <c r="CP440" i="1"/>
  <c r="CM440" i="1"/>
  <c r="CV434" i="1"/>
  <c r="CS434" i="1"/>
  <c r="CP434" i="1"/>
  <c r="CM434" i="1"/>
  <c r="CV433" i="1"/>
  <c r="CS433" i="1"/>
  <c r="CP433" i="1"/>
  <c r="CM433" i="1"/>
  <c r="CV432" i="1"/>
  <c r="CS432" i="1"/>
  <c r="CP432" i="1"/>
  <c r="CM432" i="1"/>
  <c r="CV431" i="1"/>
  <c r="CS431" i="1"/>
  <c r="CP431" i="1"/>
  <c r="CM431" i="1"/>
  <c r="CV430" i="1"/>
  <c r="CS430" i="1"/>
  <c r="CP430" i="1"/>
  <c r="CM430" i="1"/>
  <c r="CV429" i="1"/>
  <c r="CS429" i="1"/>
  <c r="CP429" i="1"/>
  <c r="CM429" i="1"/>
  <c r="CV428" i="1"/>
  <c r="CS428" i="1"/>
  <c r="CP428" i="1"/>
  <c r="CM428" i="1"/>
  <c r="CV427" i="1"/>
  <c r="CS427" i="1"/>
  <c r="CP427" i="1"/>
  <c r="CM427" i="1"/>
  <c r="CV426" i="1"/>
  <c r="CS426" i="1"/>
  <c r="CP426" i="1"/>
  <c r="CM426" i="1"/>
  <c r="CV425" i="1"/>
  <c r="CS425" i="1"/>
  <c r="CP425" i="1"/>
  <c r="CM425" i="1"/>
  <c r="CV424" i="1"/>
  <c r="CS424" i="1"/>
  <c r="CP424" i="1"/>
  <c r="CM424" i="1"/>
  <c r="CV423" i="1"/>
  <c r="CS423" i="1"/>
  <c r="CP423" i="1"/>
  <c r="CM423" i="1"/>
  <c r="CV422" i="1"/>
  <c r="CS422" i="1"/>
  <c r="CP422" i="1"/>
  <c r="CM422" i="1"/>
  <c r="CV421" i="1"/>
  <c r="CS421" i="1"/>
  <c r="CP421" i="1"/>
  <c r="CM421" i="1"/>
  <c r="CV420" i="1"/>
  <c r="CS420" i="1"/>
  <c r="CP420" i="1"/>
  <c r="CM420" i="1"/>
  <c r="CV419" i="1"/>
  <c r="CS419" i="1"/>
  <c r="CP419" i="1"/>
  <c r="CM419" i="1"/>
  <c r="CV418" i="1"/>
  <c r="CS418" i="1"/>
  <c r="CP418" i="1"/>
  <c r="CM418" i="1"/>
  <c r="CV417" i="1"/>
  <c r="CS417" i="1"/>
  <c r="CP417" i="1"/>
  <c r="CM417" i="1"/>
  <c r="CV416" i="1"/>
  <c r="CS416" i="1"/>
  <c r="CP416" i="1"/>
  <c r="CM416" i="1"/>
  <c r="CV415" i="1"/>
  <c r="CS415" i="1"/>
  <c r="CP415" i="1"/>
  <c r="CM415" i="1"/>
  <c r="CV414" i="1"/>
  <c r="CS414" i="1"/>
  <c r="CP414" i="1"/>
  <c r="CM414" i="1"/>
  <c r="CV413" i="1"/>
  <c r="CS413" i="1"/>
  <c r="CP413" i="1"/>
  <c r="CM413" i="1"/>
  <c r="CV412" i="1"/>
  <c r="CS412" i="1"/>
  <c r="CP412" i="1"/>
  <c r="CM412" i="1"/>
  <c r="CV411" i="1"/>
  <c r="CS411" i="1"/>
  <c r="CP411" i="1"/>
  <c r="CM411" i="1"/>
  <c r="CV405" i="1"/>
  <c r="CS405" i="1"/>
  <c r="CP405" i="1"/>
  <c r="CM405" i="1"/>
  <c r="CV404" i="1"/>
  <c r="CS404" i="1"/>
  <c r="CP404" i="1"/>
  <c r="CM404" i="1"/>
  <c r="CV403" i="1"/>
  <c r="CS403" i="1"/>
  <c r="CP403" i="1"/>
  <c r="CM403" i="1"/>
  <c r="CV402" i="1"/>
  <c r="CS402" i="1"/>
  <c r="CP402" i="1"/>
  <c r="CM402" i="1"/>
  <c r="CV401" i="1"/>
  <c r="CS401" i="1"/>
  <c r="CP401" i="1"/>
  <c r="CM401" i="1"/>
  <c r="CV400" i="1"/>
  <c r="CS400" i="1"/>
  <c r="CP400" i="1"/>
  <c r="CM400" i="1"/>
  <c r="CV399" i="1"/>
  <c r="CS399" i="1"/>
  <c r="CP399" i="1"/>
  <c r="CM399" i="1"/>
  <c r="CV398" i="1"/>
  <c r="CS398" i="1"/>
  <c r="CP398" i="1"/>
  <c r="CM398" i="1"/>
  <c r="CV397" i="1"/>
  <c r="CS397" i="1"/>
  <c r="CP397" i="1"/>
  <c r="CM397" i="1"/>
  <c r="CV396" i="1"/>
  <c r="CS396" i="1"/>
  <c r="CP396" i="1"/>
  <c r="CM396" i="1"/>
  <c r="CV395" i="1"/>
  <c r="CS395" i="1"/>
  <c r="CP395" i="1"/>
  <c r="CM395" i="1"/>
  <c r="CV394" i="1"/>
  <c r="CS394" i="1"/>
  <c r="CP394" i="1"/>
  <c r="CM394" i="1"/>
  <c r="CV393" i="1"/>
  <c r="CS393" i="1"/>
  <c r="CP393" i="1"/>
  <c r="CM393" i="1"/>
  <c r="CV392" i="1"/>
  <c r="CS392" i="1"/>
  <c r="CP392" i="1"/>
  <c r="CM392" i="1"/>
  <c r="CV391" i="1"/>
  <c r="CS391" i="1"/>
  <c r="CP391" i="1"/>
  <c r="CM391" i="1"/>
  <c r="CV390" i="1"/>
  <c r="CS390" i="1"/>
  <c r="CP390" i="1"/>
  <c r="CM390" i="1"/>
  <c r="CV389" i="1"/>
  <c r="CS389" i="1"/>
  <c r="CP389" i="1"/>
  <c r="CM389" i="1"/>
  <c r="CV388" i="1"/>
  <c r="CS388" i="1"/>
  <c r="CP388" i="1"/>
  <c r="CM388" i="1"/>
  <c r="CV387" i="1"/>
  <c r="CS387" i="1"/>
  <c r="CP387" i="1"/>
  <c r="CM387" i="1"/>
  <c r="CV386" i="1"/>
  <c r="CS386" i="1"/>
  <c r="CP386" i="1"/>
  <c r="CM386" i="1"/>
  <c r="CV385" i="1"/>
  <c r="CS385" i="1"/>
  <c r="CP385" i="1"/>
  <c r="CM385" i="1"/>
  <c r="CV384" i="1"/>
  <c r="CS384" i="1"/>
  <c r="CP384" i="1"/>
  <c r="CM384" i="1"/>
  <c r="CV383" i="1"/>
  <c r="CS383" i="1"/>
  <c r="CP383" i="1"/>
  <c r="CM383" i="1"/>
  <c r="CV382" i="1"/>
  <c r="CS382" i="1"/>
  <c r="CP382" i="1"/>
  <c r="CM382" i="1"/>
  <c r="CV376" i="1"/>
  <c r="CS376" i="1"/>
  <c r="CP376" i="1"/>
  <c r="CM376" i="1"/>
  <c r="CV375" i="1"/>
  <c r="CS375" i="1"/>
  <c r="CP375" i="1"/>
  <c r="CM375" i="1"/>
  <c r="CV374" i="1"/>
  <c r="CS374" i="1"/>
  <c r="CP374" i="1"/>
  <c r="CM374" i="1"/>
  <c r="CV373" i="1"/>
  <c r="CS373" i="1"/>
  <c r="CP373" i="1"/>
  <c r="CM373" i="1"/>
  <c r="CV372" i="1"/>
  <c r="CS372" i="1"/>
  <c r="CP372" i="1"/>
  <c r="CM372" i="1"/>
  <c r="CV371" i="1"/>
  <c r="CS371" i="1"/>
  <c r="CP371" i="1"/>
  <c r="CM371" i="1"/>
  <c r="CV370" i="1"/>
  <c r="CS370" i="1"/>
  <c r="CP370" i="1"/>
  <c r="CM370" i="1"/>
  <c r="CV369" i="1"/>
  <c r="CS369" i="1"/>
  <c r="CP369" i="1"/>
  <c r="CM369" i="1"/>
  <c r="CV368" i="1"/>
  <c r="CS368" i="1"/>
  <c r="CP368" i="1"/>
  <c r="CM368" i="1"/>
  <c r="CV367" i="1"/>
  <c r="CS367" i="1"/>
  <c r="CP367" i="1"/>
  <c r="CM367" i="1"/>
  <c r="CV366" i="1"/>
  <c r="CS366" i="1"/>
  <c r="CP366" i="1"/>
  <c r="CM366" i="1"/>
  <c r="CV365" i="1"/>
  <c r="CS365" i="1"/>
  <c r="CP365" i="1"/>
  <c r="CM365" i="1"/>
  <c r="CV364" i="1"/>
  <c r="CS364" i="1"/>
  <c r="CP364" i="1"/>
  <c r="CM364" i="1"/>
  <c r="CV363" i="1"/>
  <c r="CS363" i="1"/>
  <c r="CP363" i="1"/>
  <c r="CM363" i="1"/>
  <c r="CV362" i="1"/>
  <c r="CS362" i="1"/>
  <c r="CP362" i="1"/>
  <c r="CM362" i="1"/>
  <c r="CV361" i="1"/>
  <c r="CS361" i="1"/>
  <c r="CP361" i="1"/>
  <c r="CM361" i="1"/>
  <c r="CV360" i="1"/>
  <c r="CS360" i="1"/>
  <c r="CP360" i="1"/>
  <c r="CM360" i="1"/>
  <c r="CV359" i="1"/>
  <c r="CS359" i="1"/>
  <c r="CP359" i="1"/>
  <c r="CM359" i="1"/>
  <c r="CV358" i="1"/>
  <c r="CS358" i="1"/>
  <c r="CP358" i="1"/>
  <c r="CM358" i="1"/>
  <c r="CV357" i="1"/>
  <c r="CS357" i="1"/>
  <c r="CP357" i="1"/>
  <c r="CM357" i="1"/>
  <c r="CV356" i="1"/>
  <c r="CS356" i="1"/>
  <c r="CP356" i="1"/>
  <c r="CM356" i="1"/>
  <c r="CV355" i="1"/>
  <c r="CS355" i="1"/>
  <c r="CP355" i="1"/>
  <c r="CM355" i="1"/>
  <c r="CV354" i="1"/>
  <c r="CS354" i="1"/>
  <c r="CP354" i="1"/>
  <c r="CM354" i="1"/>
  <c r="CV353" i="1"/>
  <c r="CS353" i="1"/>
  <c r="CP353" i="1"/>
  <c r="CM353" i="1"/>
  <c r="CS347" i="1"/>
  <c r="CP347" i="1"/>
  <c r="CM347" i="1"/>
  <c r="CS346" i="1"/>
  <c r="CP346" i="1"/>
  <c r="CM346" i="1"/>
  <c r="CS345" i="1"/>
  <c r="CP345" i="1"/>
  <c r="CM345" i="1"/>
  <c r="CS344" i="1"/>
  <c r="CP344" i="1"/>
  <c r="CM344" i="1"/>
  <c r="CS343" i="1"/>
  <c r="CP343" i="1"/>
  <c r="CM343" i="1"/>
  <c r="CS342" i="1"/>
  <c r="CP342" i="1"/>
  <c r="CM342" i="1"/>
  <c r="CS341" i="1"/>
  <c r="CP341" i="1"/>
  <c r="CM341" i="1"/>
  <c r="CS340" i="1"/>
  <c r="CP340" i="1"/>
  <c r="CM340" i="1"/>
  <c r="CS339" i="1"/>
  <c r="CP339" i="1"/>
  <c r="CM339" i="1"/>
  <c r="CS338" i="1"/>
  <c r="CP338" i="1"/>
  <c r="CM338" i="1"/>
  <c r="CS337" i="1"/>
  <c r="CP337" i="1"/>
  <c r="CM337" i="1"/>
  <c r="CS336" i="1"/>
  <c r="CP336" i="1"/>
  <c r="CM336" i="1"/>
  <c r="CS335" i="1"/>
  <c r="CP335" i="1"/>
  <c r="CM335" i="1"/>
  <c r="CS334" i="1"/>
  <c r="CP334" i="1"/>
  <c r="CM334" i="1"/>
  <c r="CS333" i="1"/>
  <c r="CP333" i="1"/>
  <c r="CM333" i="1"/>
  <c r="CS332" i="1"/>
  <c r="CP332" i="1"/>
  <c r="CM332" i="1"/>
  <c r="CS331" i="1"/>
  <c r="CP331" i="1"/>
  <c r="CM331" i="1"/>
  <c r="CS330" i="1"/>
  <c r="CP330" i="1"/>
  <c r="CM330" i="1"/>
  <c r="CS329" i="1"/>
  <c r="CP329" i="1"/>
  <c r="CM329" i="1"/>
  <c r="CS328" i="1"/>
  <c r="CP328" i="1"/>
  <c r="CM328" i="1"/>
  <c r="CS327" i="1"/>
  <c r="CP327" i="1"/>
  <c r="CM327" i="1"/>
  <c r="CS326" i="1"/>
  <c r="CP326" i="1"/>
  <c r="CM326" i="1"/>
  <c r="CS325" i="1"/>
  <c r="CP325" i="1"/>
  <c r="CM325" i="1"/>
  <c r="CS324" i="1"/>
  <c r="CP324" i="1"/>
  <c r="CM324" i="1"/>
  <c r="CV318" i="1"/>
  <c r="CS318" i="1"/>
  <c r="CP318" i="1"/>
  <c r="CM318" i="1"/>
  <c r="CV317" i="1"/>
  <c r="CS317" i="1"/>
  <c r="CP317" i="1"/>
  <c r="CM317" i="1"/>
  <c r="CV316" i="1"/>
  <c r="CS316" i="1"/>
  <c r="CP316" i="1"/>
  <c r="CM316" i="1"/>
  <c r="CV315" i="1"/>
  <c r="CS315" i="1"/>
  <c r="CP315" i="1"/>
  <c r="CM315" i="1"/>
  <c r="CV314" i="1"/>
  <c r="CS314" i="1"/>
  <c r="CP314" i="1"/>
  <c r="CM314" i="1"/>
  <c r="CV313" i="1"/>
  <c r="CS313" i="1"/>
  <c r="CP313" i="1"/>
  <c r="CM313" i="1"/>
  <c r="CV312" i="1"/>
  <c r="CS312" i="1"/>
  <c r="CP312" i="1"/>
  <c r="CM312" i="1"/>
  <c r="CV311" i="1"/>
  <c r="CS311" i="1"/>
  <c r="CP311" i="1"/>
  <c r="CM311" i="1"/>
  <c r="CV310" i="1"/>
  <c r="CS310" i="1"/>
  <c r="CP310" i="1"/>
  <c r="CM310" i="1"/>
  <c r="CV309" i="1"/>
  <c r="CS309" i="1"/>
  <c r="CP309" i="1"/>
  <c r="CM309" i="1"/>
  <c r="CV308" i="1"/>
  <c r="CS308" i="1"/>
  <c r="CP308" i="1"/>
  <c r="CM308" i="1"/>
  <c r="CV307" i="1"/>
  <c r="CS307" i="1"/>
  <c r="CP307" i="1"/>
  <c r="CM307" i="1"/>
  <c r="CV306" i="1"/>
  <c r="CS306" i="1"/>
  <c r="CP306" i="1"/>
  <c r="CM306" i="1"/>
  <c r="CV305" i="1"/>
  <c r="CS305" i="1"/>
  <c r="CP305" i="1"/>
  <c r="CM305" i="1"/>
  <c r="CV304" i="1"/>
  <c r="CS304" i="1"/>
  <c r="CP304" i="1"/>
  <c r="CM304" i="1"/>
  <c r="CV303" i="1"/>
  <c r="CS303" i="1"/>
  <c r="CP303" i="1"/>
  <c r="CM303" i="1"/>
  <c r="CV302" i="1"/>
  <c r="CS302" i="1"/>
  <c r="CP302" i="1"/>
  <c r="CM302" i="1"/>
  <c r="CV301" i="1"/>
  <c r="CS301" i="1"/>
  <c r="CP301" i="1"/>
  <c r="CM301" i="1"/>
  <c r="CV300" i="1"/>
  <c r="CS300" i="1"/>
  <c r="CP300" i="1"/>
  <c r="CM300" i="1"/>
  <c r="CV299" i="1"/>
  <c r="CS299" i="1"/>
  <c r="CP299" i="1"/>
  <c r="CM299" i="1"/>
  <c r="CV298" i="1"/>
  <c r="CS298" i="1"/>
  <c r="CP298" i="1"/>
  <c r="CM298" i="1"/>
  <c r="CV297" i="1"/>
  <c r="CS297" i="1"/>
  <c r="CP297" i="1"/>
  <c r="CM297" i="1"/>
  <c r="CV296" i="1"/>
  <c r="CS296" i="1"/>
  <c r="CP296" i="1"/>
  <c r="CM296" i="1"/>
  <c r="CV295" i="1"/>
  <c r="CS295" i="1"/>
  <c r="CP295" i="1"/>
  <c r="CM295" i="1"/>
  <c r="CV289" i="1"/>
  <c r="CS289" i="1"/>
  <c r="CP289" i="1"/>
  <c r="CM289" i="1"/>
  <c r="CV288" i="1"/>
  <c r="CS288" i="1"/>
  <c r="CP288" i="1"/>
  <c r="CM288" i="1"/>
  <c r="CV287" i="1"/>
  <c r="CS287" i="1"/>
  <c r="CP287" i="1"/>
  <c r="CM287" i="1"/>
  <c r="CV286" i="1"/>
  <c r="CS286" i="1"/>
  <c r="CP286" i="1"/>
  <c r="CM286" i="1"/>
  <c r="CV285" i="1"/>
  <c r="CS285" i="1"/>
  <c r="CP285" i="1"/>
  <c r="CM285" i="1"/>
  <c r="CV284" i="1"/>
  <c r="CS284" i="1"/>
  <c r="CP284" i="1"/>
  <c r="CM284" i="1"/>
  <c r="CV283" i="1"/>
  <c r="CS283" i="1"/>
  <c r="CP283" i="1"/>
  <c r="CM283" i="1"/>
  <c r="CV282" i="1"/>
  <c r="CS282" i="1"/>
  <c r="CP282" i="1"/>
  <c r="CM282" i="1"/>
  <c r="CV281" i="1"/>
  <c r="CS281" i="1"/>
  <c r="CP281" i="1"/>
  <c r="CM281" i="1"/>
  <c r="CV280" i="1"/>
  <c r="CS280" i="1"/>
  <c r="CP280" i="1"/>
  <c r="CM280" i="1"/>
  <c r="CV279" i="1"/>
  <c r="CS279" i="1"/>
  <c r="CP279" i="1"/>
  <c r="CM279" i="1"/>
  <c r="CV278" i="1"/>
  <c r="CS278" i="1"/>
  <c r="CP278" i="1"/>
  <c r="CM278" i="1"/>
  <c r="CV277" i="1"/>
  <c r="CS277" i="1"/>
  <c r="CP277" i="1"/>
  <c r="CM277" i="1"/>
  <c r="CV276" i="1"/>
  <c r="CS276" i="1"/>
  <c r="CP276" i="1"/>
  <c r="CM276" i="1"/>
  <c r="CV275" i="1"/>
  <c r="CS275" i="1"/>
  <c r="CP275" i="1"/>
  <c r="CM275" i="1"/>
  <c r="CV274" i="1"/>
  <c r="CS274" i="1"/>
  <c r="CP274" i="1"/>
  <c r="CM274" i="1"/>
  <c r="CV273" i="1"/>
  <c r="CS273" i="1"/>
  <c r="CP273" i="1"/>
  <c r="CM273" i="1"/>
  <c r="CV272" i="1"/>
  <c r="CS272" i="1"/>
  <c r="CP272" i="1"/>
  <c r="CM272" i="1"/>
  <c r="CV271" i="1"/>
  <c r="CS271" i="1"/>
  <c r="CP271" i="1"/>
  <c r="CM271" i="1"/>
  <c r="CV270" i="1"/>
  <c r="CS270" i="1"/>
  <c r="CP270" i="1"/>
  <c r="CM270" i="1"/>
  <c r="CV269" i="1"/>
  <c r="CS269" i="1"/>
  <c r="CP269" i="1"/>
  <c r="CM269" i="1"/>
  <c r="CV268" i="1"/>
  <c r="CS268" i="1"/>
  <c r="CP268" i="1"/>
  <c r="CM268" i="1"/>
  <c r="CV267" i="1"/>
  <c r="CS267" i="1"/>
  <c r="CP267" i="1"/>
  <c r="CM267" i="1"/>
  <c r="CV266" i="1"/>
  <c r="CS266" i="1"/>
  <c r="CP266" i="1"/>
  <c r="CM266" i="1"/>
  <c r="CV260" i="1"/>
  <c r="CS260" i="1"/>
  <c r="CP260" i="1"/>
  <c r="CM260" i="1"/>
  <c r="CV259" i="1"/>
  <c r="CS259" i="1"/>
  <c r="CP259" i="1"/>
  <c r="CM259" i="1"/>
  <c r="CV258" i="1"/>
  <c r="CS258" i="1"/>
  <c r="CP258" i="1"/>
  <c r="CM258" i="1"/>
  <c r="CV257" i="1"/>
  <c r="CS257" i="1"/>
  <c r="CP257" i="1"/>
  <c r="CM257" i="1"/>
  <c r="CV256" i="1"/>
  <c r="CS256" i="1"/>
  <c r="CP256" i="1"/>
  <c r="CM256" i="1"/>
  <c r="CV255" i="1"/>
  <c r="CS255" i="1"/>
  <c r="CP255" i="1"/>
  <c r="CM255" i="1"/>
  <c r="CV254" i="1"/>
  <c r="CS254" i="1"/>
  <c r="CP254" i="1"/>
  <c r="CM254" i="1"/>
  <c r="CV253" i="1"/>
  <c r="CS253" i="1"/>
  <c r="CP253" i="1"/>
  <c r="CM253" i="1"/>
  <c r="CV252" i="1"/>
  <c r="CS252" i="1"/>
  <c r="CP252" i="1"/>
  <c r="CM252" i="1"/>
  <c r="CV251" i="1"/>
  <c r="CS251" i="1"/>
  <c r="CP251" i="1"/>
  <c r="CM251" i="1"/>
  <c r="CV250" i="1"/>
  <c r="CS250" i="1"/>
  <c r="CP250" i="1"/>
  <c r="CM250" i="1"/>
  <c r="CV249" i="1"/>
  <c r="CS249" i="1"/>
  <c r="CP249" i="1"/>
  <c r="CM249" i="1"/>
  <c r="CV248" i="1"/>
  <c r="CS248" i="1"/>
  <c r="CP248" i="1"/>
  <c r="CM248" i="1"/>
  <c r="CV247" i="1"/>
  <c r="CS247" i="1"/>
  <c r="CP247" i="1"/>
  <c r="CM247" i="1"/>
  <c r="CV246" i="1"/>
  <c r="CS246" i="1"/>
  <c r="CP246" i="1"/>
  <c r="CM246" i="1"/>
  <c r="CV245" i="1"/>
  <c r="CS245" i="1"/>
  <c r="CP245" i="1"/>
  <c r="CM245" i="1"/>
  <c r="CV244" i="1"/>
  <c r="CS244" i="1"/>
  <c r="CP244" i="1"/>
  <c r="CM244" i="1"/>
  <c r="CV243" i="1"/>
  <c r="CS243" i="1"/>
  <c r="CP243" i="1"/>
  <c r="CM243" i="1"/>
  <c r="CV242" i="1"/>
  <c r="CS242" i="1"/>
  <c r="CP242" i="1"/>
  <c r="CM242" i="1"/>
  <c r="CV241" i="1"/>
  <c r="CS241" i="1"/>
  <c r="CP241" i="1"/>
  <c r="CM241" i="1"/>
  <c r="CV240" i="1"/>
  <c r="CS240" i="1"/>
  <c r="CP240" i="1"/>
  <c r="CM240" i="1"/>
  <c r="CV239" i="1"/>
  <c r="CS239" i="1"/>
  <c r="CP239" i="1"/>
  <c r="CM239" i="1"/>
  <c r="CV238" i="1"/>
  <c r="CS238" i="1"/>
  <c r="CP238" i="1"/>
  <c r="CM238" i="1"/>
  <c r="CV237" i="1"/>
  <c r="CS237" i="1"/>
  <c r="CP237" i="1"/>
  <c r="CM237" i="1"/>
  <c r="CV231" i="1"/>
  <c r="CS231" i="1"/>
  <c r="CP231" i="1"/>
  <c r="CM231" i="1"/>
  <c r="CV230" i="1"/>
  <c r="CS230" i="1"/>
  <c r="CP230" i="1"/>
  <c r="CM230" i="1"/>
  <c r="CV229" i="1"/>
  <c r="CS229" i="1"/>
  <c r="CP229" i="1"/>
  <c r="CM229" i="1"/>
  <c r="CV228" i="1"/>
  <c r="CS228" i="1"/>
  <c r="CP228" i="1"/>
  <c r="CM228" i="1"/>
  <c r="CV227" i="1"/>
  <c r="CS227" i="1"/>
  <c r="CP227" i="1"/>
  <c r="CM227" i="1"/>
  <c r="CV226" i="1"/>
  <c r="CS226" i="1"/>
  <c r="CP226" i="1"/>
  <c r="CM226" i="1"/>
  <c r="CV225" i="1"/>
  <c r="CS225" i="1"/>
  <c r="CP225" i="1"/>
  <c r="CM225" i="1"/>
  <c r="CV224" i="1"/>
  <c r="CS224" i="1"/>
  <c r="CP224" i="1"/>
  <c r="CM224" i="1"/>
  <c r="CV223" i="1"/>
  <c r="CS223" i="1"/>
  <c r="CP223" i="1"/>
  <c r="CM223" i="1"/>
  <c r="CV222" i="1"/>
  <c r="CS222" i="1"/>
  <c r="CP222" i="1"/>
  <c r="CM222" i="1"/>
  <c r="CV221" i="1"/>
  <c r="CS221" i="1"/>
  <c r="CP221" i="1"/>
  <c r="CM221" i="1"/>
  <c r="CV220" i="1"/>
  <c r="CS220" i="1"/>
  <c r="CP220" i="1"/>
  <c r="CM220" i="1"/>
  <c r="CV219" i="1"/>
  <c r="CS219" i="1"/>
  <c r="CP219" i="1"/>
  <c r="CM219" i="1"/>
  <c r="CV218" i="1"/>
  <c r="CS218" i="1"/>
  <c r="CP218" i="1"/>
  <c r="CM218" i="1"/>
  <c r="CV217" i="1"/>
  <c r="CS217" i="1"/>
  <c r="CP217" i="1"/>
  <c r="CM217" i="1"/>
  <c r="CV216" i="1"/>
  <c r="CS216" i="1"/>
  <c r="CP216" i="1"/>
  <c r="CM216" i="1"/>
  <c r="CV215" i="1"/>
  <c r="CS215" i="1"/>
  <c r="CP215" i="1"/>
  <c r="CM215" i="1"/>
  <c r="CV214" i="1"/>
  <c r="CS214" i="1"/>
  <c r="CP214" i="1"/>
  <c r="CM214" i="1"/>
  <c r="CV213" i="1"/>
  <c r="CS213" i="1"/>
  <c r="CP213" i="1"/>
  <c r="CM213" i="1"/>
  <c r="CV212" i="1"/>
  <c r="CS212" i="1"/>
  <c r="CP212" i="1"/>
  <c r="CM212" i="1"/>
  <c r="CV211" i="1"/>
  <c r="CS211" i="1"/>
  <c r="CP211" i="1"/>
  <c r="CM211" i="1"/>
  <c r="CV210" i="1"/>
  <c r="CS210" i="1"/>
  <c r="CP210" i="1"/>
  <c r="CM210" i="1"/>
  <c r="CV209" i="1"/>
  <c r="CS209" i="1"/>
  <c r="CP209" i="1"/>
  <c r="CM209" i="1"/>
  <c r="CV208" i="1"/>
  <c r="CS208" i="1"/>
  <c r="CP208" i="1"/>
  <c r="CM208" i="1"/>
  <c r="CS202" i="1"/>
  <c r="CP202" i="1"/>
  <c r="CM202" i="1"/>
  <c r="CS201" i="1"/>
  <c r="CP201" i="1"/>
  <c r="CM201" i="1"/>
  <c r="CS200" i="1"/>
  <c r="CP200" i="1"/>
  <c r="CM200" i="1"/>
  <c r="CS199" i="1"/>
  <c r="CP199" i="1"/>
  <c r="CM199" i="1"/>
  <c r="CS198" i="1"/>
  <c r="CP198" i="1"/>
  <c r="CM198" i="1"/>
  <c r="CS197" i="1"/>
  <c r="CP197" i="1"/>
  <c r="CM197" i="1"/>
  <c r="CS196" i="1"/>
  <c r="CP196" i="1"/>
  <c r="CM196" i="1"/>
  <c r="CS195" i="1"/>
  <c r="CP195" i="1"/>
  <c r="CM195" i="1"/>
  <c r="CS194" i="1"/>
  <c r="CP194" i="1"/>
  <c r="CM194" i="1"/>
  <c r="CS193" i="1"/>
  <c r="CP193" i="1"/>
  <c r="CM193" i="1"/>
  <c r="CS192" i="1"/>
  <c r="CP192" i="1"/>
  <c r="CM192" i="1"/>
  <c r="CS191" i="1"/>
  <c r="CP191" i="1"/>
  <c r="CM191" i="1"/>
  <c r="CS190" i="1"/>
  <c r="CP190" i="1"/>
  <c r="CM190" i="1"/>
  <c r="CS189" i="1"/>
  <c r="CP189" i="1"/>
  <c r="CM189" i="1"/>
  <c r="CS188" i="1"/>
  <c r="CP188" i="1"/>
  <c r="CM188" i="1"/>
  <c r="CS187" i="1"/>
  <c r="CP187" i="1"/>
  <c r="CM187" i="1"/>
  <c r="CS186" i="1"/>
  <c r="CP186" i="1"/>
  <c r="CM186" i="1"/>
  <c r="CS185" i="1"/>
  <c r="CP185" i="1"/>
  <c r="CM185" i="1"/>
  <c r="CS184" i="1"/>
  <c r="CP184" i="1"/>
  <c r="CM184" i="1"/>
  <c r="CS183" i="1"/>
  <c r="CP183" i="1"/>
  <c r="CM183" i="1"/>
  <c r="CS182" i="1"/>
  <c r="CP182" i="1"/>
  <c r="CM182" i="1"/>
  <c r="CS181" i="1"/>
  <c r="CP181" i="1"/>
  <c r="CM181" i="1"/>
  <c r="CS180" i="1"/>
  <c r="CP180" i="1"/>
  <c r="CM180" i="1"/>
  <c r="CS179" i="1"/>
  <c r="CP179" i="1"/>
  <c r="CM179" i="1"/>
  <c r="CV173" i="1"/>
  <c r="CS173" i="1"/>
  <c r="CP173" i="1"/>
  <c r="CM173" i="1"/>
  <c r="CV172" i="1"/>
  <c r="CS172" i="1"/>
  <c r="CP172" i="1"/>
  <c r="CM172" i="1"/>
  <c r="CV171" i="1"/>
  <c r="CS171" i="1"/>
  <c r="CP171" i="1"/>
  <c r="CM171" i="1"/>
  <c r="CV170" i="1"/>
  <c r="CS170" i="1"/>
  <c r="CP170" i="1"/>
  <c r="CM170" i="1"/>
  <c r="CV169" i="1"/>
  <c r="CS169" i="1"/>
  <c r="CP169" i="1"/>
  <c r="CM169" i="1"/>
  <c r="CV168" i="1"/>
  <c r="CS168" i="1"/>
  <c r="CP168" i="1"/>
  <c r="CM168" i="1"/>
  <c r="CV167" i="1"/>
  <c r="CS167" i="1"/>
  <c r="CP167" i="1"/>
  <c r="CM167" i="1"/>
  <c r="CV166" i="1"/>
  <c r="CS166" i="1"/>
  <c r="CP166" i="1"/>
  <c r="CM166" i="1"/>
  <c r="CV165" i="1"/>
  <c r="CS165" i="1"/>
  <c r="CP165" i="1"/>
  <c r="CM165" i="1"/>
  <c r="CV164" i="1"/>
  <c r="CS164" i="1"/>
  <c r="CP164" i="1"/>
  <c r="CM164" i="1"/>
  <c r="CV163" i="1"/>
  <c r="CS163" i="1"/>
  <c r="CP163" i="1"/>
  <c r="CM163" i="1"/>
  <c r="CV162" i="1"/>
  <c r="CS162" i="1"/>
  <c r="CP162" i="1"/>
  <c r="CM162" i="1"/>
  <c r="CV161" i="1"/>
  <c r="CS161" i="1"/>
  <c r="CP161" i="1"/>
  <c r="CM161" i="1"/>
  <c r="CV160" i="1"/>
  <c r="CS160" i="1"/>
  <c r="CP160" i="1"/>
  <c r="CM160" i="1"/>
  <c r="CV159" i="1"/>
  <c r="CS159" i="1"/>
  <c r="CP159" i="1"/>
  <c r="CM159" i="1"/>
  <c r="CV158" i="1"/>
  <c r="CS158" i="1"/>
  <c r="CP158" i="1"/>
  <c r="CM158" i="1"/>
  <c r="CV157" i="1"/>
  <c r="CS157" i="1"/>
  <c r="CP157" i="1"/>
  <c r="CM157" i="1"/>
  <c r="CV156" i="1"/>
  <c r="CS156" i="1"/>
  <c r="CP156" i="1"/>
  <c r="CM156" i="1"/>
  <c r="CV155" i="1"/>
  <c r="CS155" i="1"/>
  <c r="CP155" i="1"/>
  <c r="CM155" i="1"/>
  <c r="CV154" i="1"/>
  <c r="CS154" i="1"/>
  <c r="CP154" i="1"/>
  <c r="CM154" i="1"/>
  <c r="CV153" i="1"/>
  <c r="CS153" i="1"/>
  <c r="CP153" i="1"/>
  <c r="CM153" i="1"/>
  <c r="CV152" i="1"/>
  <c r="CS152" i="1"/>
  <c r="CP152" i="1"/>
  <c r="CM152" i="1"/>
  <c r="CV151" i="1"/>
  <c r="CS151" i="1"/>
  <c r="CP151" i="1"/>
  <c r="CM151" i="1"/>
  <c r="CV150" i="1"/>
  <c r="CS150" i="1"/>
  <c r="CP150" i="1"/>
  <c r="CM150" i="1"/>
  <c r="CV144" i="1"/>
  <c r="CS144" i="1"/>
  <c r="CP144" i="1"/>
  <c r="CM144" i="1"/>
  <c r="CV143" i="1"/>
  <c r="CS143" i="1"/>
  <c r="CP143" i="1"/>
  <c r="CM143" i="1"/>
  <c r="CV142" i="1"/>
  <c r="CS142" i="1"/>
  <c r="CP142" i="1"/>
  <c r="CM142" i="1"/>
  <c r="CV141" i="1"/>
  <c r="CS141" i="1"/>
  <c r="CP141" i="1"/>
  <c r="CM141" i="1"/>
  <c r="CV140" i="1"/>
  <c r="CS140" i="1"/>
  <c r="CP140" i="1"/>
  <c r="CM140" i="1"/>
  <c r="CV139" i="1"/>
  <c r="CS139" i="1"/>
  <c r="CP139" i="1"/>
  <c r="CM139" i="1"/>
  <c r="CV138" i="1"/>
  <c r="CS138" i="1"/>
  <c r="CP138" i="1"/>
  <c r="CM138" i="1"/>
  <c r="CV137" i="1"/>
  <c r="CS137" i="1"/>
  <c r="CP137" i="1"/>
  <c r="CM137" i="1"/>
  <c r="CV136" i="1"/>
  <c r="CS136" i="1"/>
  <c r="CP136" i="1"/>
  <c r="CM136" i="1"/>
  <c r="CV135" i="1"/>
  <c r="CS135" i="1"/>
  <c r="CP135" i="1"/>
  <c r="CM135" i="1"/>
  <c r="CV134" i="1"/>
  <c r="CS134" i="1"/>
  <c r="CP134" i="1"/>
  <c r="CM134" i="1"/>
  <c r="CV133" i="1"/>
  <c r="CS133" i="1"/>
  <c r="CP133" i="1"/>
  <c r="CM133" i="1"/>
  <c r="CV132" i="1"/>
  <c r="CS132" i="1"/>
  <c r="CP132" i="1"/>
  <c r="CM132" i="1"/>
  <c r="CV131" i="1"/>
  <c r="CS131" i="1"/>
  <c r="CP131" i="1"/>
  <c r="CM131" i="1"/>
  <c r="CV130" i="1"/>
  <c r="CS130" i="1"/>
  <c r="CP130" i="1"/>
  <c r="CM130" i="1"/>
  <c r="CV129" i="1"/>
  <c r="CS129" i="1"/>
  <c r="CP129" i="1"/>
  <c r="CM129" i="1"/>
  <c r="CV128" i="1"/>
  <c r="CS128" i="1"/>
  <c r="CP128" i="1"/>
  <c r="CM128" i="1"/>
  <c r="CV127" i="1"/>
  <c r="CS127" i="1"/>
  <c r="CP127" i="1"/>
  <c r="CM127" i="1"/>
  <c r="CV126" i="1"/>
  <c r="CS126" i="1"/>
  <c r="CP126" i="1"/>
  <c r="CM126" i="1"/>
  <c r="CV125" i="1"/>
  <c r="CS125" i="1"/>
  <c r="CP125" i="1"/>
  <c r="CM125" i="1"/>
  <c r="CV124" i="1"/>
  <c r="CS124" i="1"/>
  <c r="CP124" i="1"/>
  <c r="CM124" i="1"/>
  <c r="CV123" i="1"/>
  <c r="CS123" i="1"/>
  <c r="CP123" i="1"/>
  <c r="CM123" i="1"/>
  <c r="CV122" i="1"/>
  <c r="CS122" i="1"/>
  <c r="CP122" i="1"/>
  <c r="CM122" i="1"/>
  <c r="CV121" i="1"/>
  <c r="CS121" i="1"/>
  <c r="CP121" i="1"/>
  <c r="CM121" i="1"/>
  <c r="CV115" i="1"/>
  <c r="CS115" i="1"/>
  <c r="CP115" i="1"/>
  <c r="CM115" i="1"/>
  <c r="CV114" i="1"/>
  <c r="CS114" i="1"/>
  <c r="CP114" i="1"/>
  <c r="CM114" i="1"/>
  <c r="CV113" i="1"/>
  <c r="CS113" i="1"/>
  <c r="CP113" i="1"/>
  <c r="CM113" i="1"/>
  <c r="CV112" i="1"/>
  <c r="CS112" i="1"/>
  <c r="CP112" i="1"/>
  <c r="CM112" i="1"/>
  <c r="CV111" i="1"/>
  <c r="CS111" i="1"/>
  <c r="CP111" i="1"/>
  <c r="CM111" i="1"/>
  <c r="CV110" i="1"/>
  <c r="CS110" i="1"/>
  <c r="CP110" i="1"/>
  <c r="CM110" i="1"/>
  <c r="CV109" i="1"/>
  <c r="CS109" i="1"/>
  <c r="CP109" i="1"/>
  <c r="CM109" i="1"/>
  <c r="CV108" i="1"/>
  <c r="CS108" i="1"/>
  <c r="CP108" i="1"/>
  <c r="CM108" i="1"/>
  <c r="CV107" i="1"/>
  <c r="CS107" i="1"/>
  <c r="CP107" i="1"/>
  <c r="CM107" i="1"/>
  <c r="CV106" i="1"/>
  <c r="CS106" i="1"/>
  <c r="CP106" i="1"/>
  <c r="CM106" i="1"/>
  <c r="CV105" i="1"/>
  <c r="CS105" i="1"/>
  <c r="CP105" i="1"/>
  <c r="CM105" i="1"/>
  <c r="CV104" i="1"/>
  <c r="CS104" i="1"/>
  <c r="CP104" i="1"/>
  <c r="CM104" i="1"/>
  <c r="CV103" i="1"/>
  <c r="CS103" i="1"/>
  <c r="CP103" i="1"/>
  <c r="CM103" i="1"/>
  <c r="CV102" i="1"/>
  <c r="CS102" i="1"/>
  <c r="CP102" i="1"/>
  <c r="CM102" i="1"/>
  <c r="CV101" i="1"/>
  <c r="CS101" i="1"/>
  <c r="CP101" i="1"/>
  <c r="CM101" i="1"/>
  <c r="CV100" i="1"/>
  <c r="CS100" i="1"/>
  <c r="CP100" i="1"/>
  <c r="CM100" i="1"/>
  <c r="CV99" i="1"/>
  <c r="CS99" i="1"/>
  <c r="CP99" i="1"/>
  <c r="CM99" i="1"/>
  <c r="CV98" i="1"/>
  <c r="CS98" i="1"/>
  <c r="CP98" i="1"/>
  <c r="CM98" i="1"/>
  <c r="CV97" i="1"/>
  <c r="CS97" i="1"/>
  <c r="CP97" i="1"/>
  <c r="CM97" i="1"/>
  <c r="CV96" i="1"/>
  <c r="CS96" i="1"/>
  <c r="CP96" i="1"/>
  <c r="CM96" i="1"/>
  <c r="CV95" i="1"/>
  <c r="CS95" i="1"/>
  <c r="CP95" i="1"/>
  <c r="CM95" i="1"/>
  <c r="CV94" i="1"/>
  <c r="CS94" i="1"/>
  <c r="CP94" i="1"/>
  <c r="CM94" i="1"/>
  <c r="CV93" i="1"/>
  <c r="CS93" i="1"/>
  <c r="CP93" i="1"/>
  <c r="CM93" i="1"/>
  <c r="CV92" i="1"/>
  <c r="CS92" i="1"/>
  <c r="CP92" i="1"/>
  <c r="CM92" i="1"/>
  <c r="CV86" i="1"/>
  <c r="CS86" i="1"/>
  <c r="CP86" i="1"/>
  <c r="CM86" i="1"/>
  <c r="CV85" i="1"/>
  <c r="CS85" i="1"/>
  <c r="CP85" i="1"/>
  <c r="CM85" i="1"/>
  <c r="CV84" i="1"/>
  <c r="CS84" i="1"/>
  <c r="CP84" i="1"/>
  <c r="CM84" i="1"/>
  <c r="CV83" i="1"/>
  <c r="CS83" i="1"/>
  <c r="CP83" i="1"/>
  <c r="CM83" i="1"/>
  <c r="CV82" i="1"/>
  <c r="CS82" i="1"/>
  <c r="CP82" i="1"/>
  <c r="CM82" i="1"/>
  <c r="CV81" i="1"/>
  <c r="CS81" i="1"/>
  <c r="CP81" i="1"/>
  <c r="CM81" i="1"/>
  <c r="CV80" i="1"/>
  <c r="CS80" i="1"/>
  <c r="CP80" i="1"/>
  <c r="CM80" i="1"/>
  <c r="CV79" i="1"/>
  <c r="CS79" i="1"/>
  <c r="CP79" i="1"/>
  <c r="CM79" i="1"/>
  <c r="CV78" i="1"/>
  <c r="CS78" i="1"/>
  <c r="CP78" i="1"/>
  <c r="CM78" i="1"/>
  <c r="CV77" i="1"/>
  <c r="CS77" i="1"/>
  <c r="CP77" i="1"/>
  <c r="CM77" i="1"/>
  <c r="CV76" i="1"/>
  <c r="CS76" i="1"/>
  <c r="CP76" i="1"/>
  <c r="CM76" i="1"/>
  <c r="CV75" i="1"/>
  <c r="CS75" i="1"/>
  <c r="CP75" i="1"/>
  <c r="CM75" i="1"/>
  <c r="CV74" i="1"/>
  <c r="CS74" i="1"/>
  <c r="CP74" i="1"/>
  <c r="CM74" i="1"/>
  <c r="CV73" i="1"/>
  <c r="CS73" i="1"/>
  <c r="CP73" i="1"/>
  <c r="CM73" i="1"/>
  <c r="CV72" i="1"/>
  <c r="CS72" i="1"/>
  <c r="CP72" i="1"/>
  <c r="CM72" i="1"/>
  <c r="CV71" i="1"/>
  <c r="CS71" i="1"/>
  <c r="CP71" i="1"/>
  <c r="CM71" i="1"/>
  <c r="CV70" i="1"/>
  <c r="CS70" i="1"/>
  <c r="CP70" i="1"/>
  <c r="CM70" i="1"/>
  <c r="CV69" i="1"/>
  <c r="CS69" i="1"/>
  <c r="CP69" i="1"/>
  <c r="CM69" i="1"/>
  <c r="CV68" i="1"/>
  <c r="CS68" i="1"/>
  <c r="CP68" i="1"/>
  <c r="CM68" i="1"/>
  <c r="CV67" i="1"/>
  <c r="CS67" i="1"/>
  <c r="CP67" i="1"/>
  <c r="CM67" i="1"/>
  <c r="CV66" i="1"/>
  <c r="CS66" i="1"/>
  <c r="CP66" i="1"/>
  <c r="CM66" i="1"/>
  <c r="CV65" i="1"/>
  <c r="CS65" i="1"/>
  <c r="CP65" i="1"/>
  <c r="CM65" i="1"/>
  <c r="CV64" i="1"/>
  <c r="CS64" i="1"/>
  <c r="CP64" i="1"/>
  <c r="CM64" i="1"/>
  <c r="CV63" i="1"/>
  <c r="CS63" i="1"/>
  <c r="CP63" i="1"/>
  <c r="CM63" i="1"/>
  <c r="CV57" i="1"/>
  <c r="CS57" i="1"/>
  <c r="CP57" i="1"/>
  <c r="CM57" i="1"/>
  <c r="CV56" i="1"/>
  <c r="CS56" i="1"/>
  <c r="CP56" i="1"/>
  <c r="CM56" i="1"/>
  <c r="CV55" i="1"/>
  <c r="CS55" i="1"/>
  <c r="CP55" i="1"/>
  <c r="CM55" i="1"/>
  <c r="CV54" i="1"/>
  <c r="CS54" i="1"/>
  <c r="CP54" i="1"/>
  <c r="CM54" i="1"/>
  <c r="CV53" i="1"/>
  <c r="CS53" i="1"/>
  <c r="CP53" i="1"/>
  <c r="CM53" i="1"/>
  <c r="CV52" i="1"/>
  <c r="CS52" i="1"/>
  <c r="CP52" i="1"/>
  <c r="CM52" i="1"/>
  <c r="CV51" i="1"/>
  <c r="CS51" i="1"/>
  <c r="CP51" i="1"/>
  <c r="CM51" i="1"/>
  <c r="CV50" i="1"/>
  <c r="CS50" i="1"/>
  <c r="CP50" i="1"/>
  <c r="CM50" i="1"/>
  <c r="CV49" i="1"/>
  <c r="CS49" i="1"/>
  <c r="CP49" i="1"/>
  <c r="CM49" i="1"/>
  <c r="CV48" i="1"/>
  <c r="CS48" i="1"/>
  <c r="CP48" i="1"/>
  <c r="CM48" i="1"/>
  <c r="CV47" i="1"/>
  <c r="CS47" i="1"/>
  <c r="CP47" i="1"/>
  <c r="CM47" i="1"/>
  <c r="CV46" i="1"/>
  <c r="CS46" i="1"/>
  <c r="CP46" i="1"/>
  <c r="CM46" i="1"/>
  <c r="CV45" i="1"/>
  <c r="CS45" i="1"/>
  <c r="CP45" i="1"/>
  <c r="CM45" i="1"/>
  <c r="CV44" i="1"/>
  <c r="CS44" i="1"/>
  <c r="CP44" i="1"/>
  <c r="CM44" i="1"/>
  <c r="CV43" i="1"/>
  <c r="CS43" i="1"/>
  <c r="CP43" i="1"/>
  <c r="CM43" i="1"/>
  <c r="CV42" i="1"/>
  <c r="CS42" i="1"/>
  <c r="CP42" i="1"/>
  <c r="CM42" i="1"/>
  <c r="CV41" i="1"/>
  <c r="CS41" i="1"/>
  <c r="CP41" i="1"/>
  <c r="CM41" i="1"/>
  <c r="CV40" i="1"/>
  <c r="CS40" i="1"/>
  <c r="CP40" i="1"/>
  <c r="CM40" i="1"/>
  <c r="CV39" i="1"/>
  <c r="CS39" i="1"/>
  <c r="CP39" i="1"/>
  <c r="CM39" i="1"/>
  <c r="CV38" i="1"/>
  <c r="CS38" i="1"/>
  <c r="CP38" i="1"/>
  <c r="CM38" i="1"/>
  <c r="CV37" i="1"/>
  <c r="CS37" i="1"/>
  <c r="CP37" i="1"/>
  <c r="CM37" i="1"/>
  <c r="CV36" i="1"/>
  <c r="CS36" i="1"/>
  <c r="CP36" i="1"/>
  <c r="CM36" i="1"/>
  <c r="CV35" i="1"/>
  <c r="CS35" i="1"/>
  <c r="CP35" i="1"/>
  <c r="CM35" i="1"/>
  <c r="CV34" i="1"/>
  <c r="CS34" i="1"/>
  <c r="CP34" i="1"/>
  <c r="CM34" i="1"/>
  <c r="CE898" i="1"/>
  <c r="CB898" i="1"/>
  <c r="BY898" i="1"/>
  <c r="BV898" i="1"/>
  <c r="CE897" i="1"/>
  <c r="CB897" i="1"/>
  <c r="BY897" i="1"/>
  <c r="BV897" i="1"/>
  <c r="CE896" i="1"/>
  <c r="CB896" i="1"/>
  <c r="BY896" i="1"/>
  <c r="BV896" i="1"/>
  <c r="CE895" i="1"/>
  <c r="CB895" i="1"/>
  <c r="BY895" i="1"/>
  <c r="BV895" i="1"/>
  <c r="CE894" i="1"/>
  <c r="CB894" i="1"/>
  <c r="BY894" i="1"/>
  <c r="BV894" i="1"/>
  <c r="CE893" i="1"/>
  <c r="CB893" i="1"/>
  <c r="BY893" i="1"/>
  <c r="BV893" i="1"/>
  <c r="CE892" i="1"/>
  <c r="CB892" i="1"/>
  <c r="BY892" i="1"/>
  <c r="BV892" i="1"/>
  <c r="CE891" i="1"/>
  <c r="CB891" i="1"/>
  <c r="BY891" i="1"/>
  <c r="BV891" i="1"/>
  <c r="CE890" i="1"/>
  <c r="CB890" i="1"/>
  <c r="BY890" i="1"/>
  <c r="BV890" i="1"/>
  <c r="CE889" i="1"/>
  <c r="CB889" i="1"/>
  <c r="BY889" i="1"/>
  <c r="BV889" i="1"/>
  <c r="CE888" i="1"/>
  <c r="CB888" i="1"/>
  <c r="BY888" i="1"/>
  <c r="BV888" i="1"/>
  <c r="CE887" i="1"/>
  <c r="CB887" i="1"/>
  <c r="BY887" i="1"/>
  <c r="BV887" i="1"/>
  <c r="CE886" i="1"/>
  <c r="CB886" i="1"/>
  <c r="BY886" i="1"/>
  <c r="BV886" i="1"/>
  <c r="CE885" i="1"/>
  <c r="CB885" i="1"/>
  <c r="BY885" i="1"/>
  <c r="BV885" i="1"/>
  <c r="CE884" i="1"/>
  <c r="CB884" i="1"/>
  <c r="BY884" i="1"/>
  <c r="BV884" i="1"/>
  <c r="CE883" i="1"/>
  <c r="CB883" i="1"/>
  <c r="BY883" i="1"/>
  <c r="BV883" i="1"/>
  <c r="CE882" i="1"/>
  <c r="CB882" i="1"/>
  <c r="BY882" i="1"/>
  <c r="BV882" i="1"/>
  <c r="CE881" i="1"/>
  <c r="CB881" i="1"/>
  <c r="BY881" i="1"/>
  <c r="BV881" i="1"/>
  <c r="CE880" i="1"/>
  <c r="CB880" i="1"/>
  <c r="BY880" i="1"/>
  <c r="BV880" i="1"/>
  <c r="CE879" i="1"/>
  <c r="CB879" i="1"/>
  <c r="BY879" i="1"/>
  <c r="BV879" i="1"/>
  <c r="CE878" i="1"/>
  <c r="CB878" i="1"/>
  <c r="BY878" i="1"/>
  <c r="BV878" i="1"/>
  <c r="CE877" i="1"/>
  <c r="CB877" i="1"/>
  <c r="BY877" i="1"/>
  <c r="BV877" i="1"/>
  <c r="CE876" i="1"/>
  <c r="CB876" i="1"/>
  <c r="BY876" i="1"/>
  <c r="BV876" i="1"/>
  <c r="CE875" i="1"/>
  <c r="CB875" i="1"/>
  <c r="BY875" i="1"/>
  <c r="BV875" i="1"/>
  <c r="CE869" i="1"/>
  <c r="CB869" i="1"/>
  <c r="BY869" i="1"/>
  <c r="BV869" i="1"/>
  <c r="CE868" i="1"/>
  <c r="CB868" i="1"/>
  <c r="BY868" i="1"/>
  <c r="BV868" i="1"/>
  <c r="CE867" i="1"/>
  <c r="CB867" i="1"/>
  <c r="BY867" i="1"/>
  <c r="BV867" i="1"/>
  <c r="CE866" i="1"/>
  <c r="CB866" i="1"/>
  <c r="BY866" i="1"/>
  <c r="BV866" i="1"/>
  <c r="CE865" i="1"/>
  <c r="CB865" i="1"/>
  <c r="BY865" i="1"/>
  <c r="BV865" i="1"/>
  <c r="CE864" i="1"/>
  <c r="CB864" i="1"/>
  <c r="BY864" i="1"/>
  <c r="BV864" i="1"/>
  <c r="CE863" i="1"/>
  <c r="CB863" i="1"/>
  <c r="BY863" i="1"/>
  <c r="BV863" i="1"/>
  <c r="CE862" i="1"/>
  <c r="CB862" i="1"/>
  <c r="BY862" i="1"/>
  <c r="BV862" i="1"/>
  <c r="CE861" i="1"/>
  <c r="CB861" i="1"/>
  <c r="BY861" i="1"/>
  <c r="BV861" i="1"/>
  <c r="CE860" i="1"/>
  <c r="CB860" i="1"/>
  <c r="BY860" i="1"/>
  <c r="BV860" i="1"/>
  <c r="CE859" i="1"/>
  <c r="CB859" i="1"/>
  <c r="BY859" i="1"/>
  <c r="BV859" i="1"/>
  <c r="CE858" i="1"/>
  <c r="CB858" i="1"/>
  <c r="BY858" i="1"/>
  <c r="BV858" i="1"/>
  <c r="CE857" i="1"/>
  <c r="CB857" i="1"/>
  <c r="BY857" i="1"/>
  <c r="BV857" i="1"/>
  <c r="CE856" i="1"/>
  <c r="CB856" i="1"/>
  <c r="BY856" i="1"/>
  <c r="BV856" i="1"/>
  <c r="CE855" i="1"/>
  <c r="CB855" i="1"/>
  <c r="BY855" i="1"/>
  <c r="BV855" i="1"/>
  <c r="CE854" i="1"/>
  <c r="CB854" i="1"/>
  <c r="BY854" i="1"/>
  <c r="BV854" i="1"/>
  <c r="CE853" i="1"/>
  <c r="CB853" i="1"/>
  <c r="BY853" i="1"/>
  <c r="BV853" i="1"/>
  <c r="CE852" i="1"/>
  <c r="CB852" i="1"/>
  <c r="BY852" i="1"/>
  <c r="BV852" i="1"/>
  <c r="CE851" i="1"/>
  <c r="CB851" i="1"/>
  <c r="BY851" i="1"/>
  <c r="BV851" i="1"/>
  <c r="CE850" i="1"/>
  <c r="CB850" i="1"/>
  <c r="BY850" i="1"/>
  <c r="BV850" i="1"/>
  <c r="CE849" i="1"/>
  <c r="CB849" i="1"/>
  <c r="BY849" i="1"/>
  <c r="BV849" i="1"/>
  <c r="CE848" i="1"/>
  <c r="CB848" i="1"/>
  <c r="BY848" i="1"/>
  <c r="BV848" i="1"/>
  <c r="CE847" i="1"/>
  <c r="CB847" i="1"/>
  <c r="BY847" i="1"/>
  <c r="BV847" i="1"/>
  <c r="CE846" i="1"/>
  <c r="CB846" i="1"/>
  <c r="BY846" i="1"/>
  <c r="BV846" i="1"/>
  <c r="CE840" i="1"/>
  <c r="CB840" i="1"/>
  <c r="BY840" i="1"/>
  <c r="BV840" i="1"/>
  <c r="CE839" i="1"/>
  <c r="CB839" i="1"/>
  <c r="BY839" i="1"/>
  <c r="BV839" i="1"/>
  <c r="CE838" i="1"/>
  <c r="CB838" i="1"/>
  <c r="BY838" i="1"/>
  <c r="BV838" i="1"/>
  <c r="CE837" i="1"/>
  <c r="CB837" i="1"/>
  <c r="BY837" i="1"/>
  <c r="BV837" i="1"/>
  <c r="CE836" i="1"/>
  <c r="CB836" i="1"/>
  <c r="BY836" i="1"/>
  <c r="BV836" i="1"/>
  <c r="CE835" i="1"/>
  <c r="CB835" i="1"/>
  <c r="BY835" i="1"/>
  <c r="BV835" i="1"/>
  <c r="CE834" i="1"/>
  <c r="CB834" i="1"/>
  <c r="BY834" i="1"/>
  <c r="BV834" i="1"/>
  <c r="CE833" i="1"/>
  <c r="CB833" i="1"/>
  <c r="BY833" i="1"/>
  <c r="BV833" i="1"/>
  <c r="CE832" i="1"/>
  <c r="CB832" i="1"/>
  <c r="BY832" i="1"/>
  <c r="BV832" i="1"/>
  <c r="CE831" i="1"/>
  <c r="CB831" i="1"/>
  <c r="BY831" i="1"/>
  <c r="BV831" i="1"/>
  <c r="CE830" i="1"/>
  <c r="CB830" i="1"/>
  <c r="BY830" i="1"/>
  <c r="BV830" i="1"/>
  <c r="CE829" i="1"/>
  <c r="CB829" i="1"/>
  <c r="BY829" i="1"/>
  <c r="BV829" i="1"/>
  <c r="CE828" i="1"/>
  <c r="CB828" i="1"/>
  <c r="BY828" i="1"/>
  <c r="BV828" i="1"/>
  <c r="CE827" i="1"/>
  <c r="CB827" i="1"/>
  <c r="BY827" i="1"/>
  <c r="BV827" i="1"/>
  <c r="CE826" i="1"/>
  <c r="CB826" i="1"/>
  <c r="BY826" i="1"/>
  <c r="BV826" i="1"/>
  <c r="CE825" i="1"/>
  <c r="CB825" i="1"/>
  <c r="BY825" i="1"/>
  <c r="BV825" i="1"/>
  <c r="CE824" i="1"/>
  <c r="CB824" i="1"/>
  <c r="BY824" i="1"/>
  <c r="BV824" i="1"/>
  <c r="CE823" i="1"/>
  <c r="CB823" i="1"/>
  <c r="BY823" i="1"/>
  <c r="BV823" i="1"/>
  <c r="CE822" i="1"/>
  <c r="CB822" i="1"/>
  <c r="BY822" i="1"/>
  <c r="BV822" i="1"/>
  <c r="CE821" i="1"/>
  <c r="CB821" i="1"/>
  <c r="BY821" i="1"/>
  <c r="BV821" i="1"/>
  <c r="CE820" i="1"/>
  <c r="CB820" i="1"/>
  <c r="BY820" i="1"/>
  <c r="BV820" i="1"/>
  <c r="CE819" i="1"/>
  <c r="CB819" i="1"/>
  <c r="BY819" i="1"/>
  <c r="BV819" i="1"/>
  <c r="CE818" i="1"/>
  <c r="CB818" i="1"/>
  <c r="BY818" i="1"/>
  <c r="BV818" i="1"/>
  <c r="CE817" i="1"/>
  <c r="CB817" i="1"/>
  <c r="BY817" i="1"/>
  <c r="BV817" i="1"/>
  <c r="CE811" i="1"/>
  <c r="CB811" i="1"/>
  <c r="BY811" i="1"/>
  <c r="BV811" i="1"/>
  <c r="CE810" i="1"/>
  <c r="CB810" i="1"/>
  <c r="BY810" i="1"/>
  <c r="BV810" i="1"/>
  <c r="CE809" i="1"/>
  <c r="CB809" i="1"/>
  <c r="BY809" i="1"/>
  <c r="BV809" i="1"/>
  <c r="CE808" i="1"/>
  <c r="CB808" i="1"/>
  <c r="BY808" i="1"/>
  <c r="BV808" i="1"/>
  <c r="CE807" i="1"/>
  <c r="CB807" i="1"/>
  <c r="BY807" i="1"/>
  <c r="BV807" i="1"/>
  <c r="CE806" i="1"/>
  <c r="CB806" i="1"/>
  <c r="BY806" i="1"/>
  <c r="BV806" i="1"/>
  <c r="CE805" i="1"/>
  <c r="CB805" i="1"/>
  <c r="BY805" i="1"/>
  <c r="BV805" i="1"/>
  <c r="CE804" i="1"/>
  <c r="CB804" i="1"/>
  <c r="BY804" i="1"/>
  <c r="BV804" i="1"/>
  <c r="CE803" i="1"/>
  <c r="CB803" i="1"/>
  <c r="BY803" i="1"/>
  <c r="BV803" i="1"/>
  <c r="CE802" i="1"/>
  <c r="CB802" i="1"/>
  <c r="BY802" i="1"/>
  <c r="BV802" i="1"/>
  <c r="CE801" i="1"/>
  <c r="CB801" i="1"/>
  <c r="BY801" i="1"/>
  <c r="BV801" i="1"/>
  <c r="CE800" i="1"/>
  <c r="CB800" i="1"/>
  <c r="BY800" i="1"/>
  <c r="BV800" i="1"/>
  <c r="CE799" i="1"/>
  <c r="CB799" i="1"/>
  <c r="BY799" i="1"/>
  <c r="BV799" i="1"/>
  <c r="CE798" i="1"/>
  <c r="CB798" i="1"/>
  <c r="BY798" i="1"/>
  <c r="BV798" i="1"/>
  <c r="CE797" i="1"/>
  <c r="CB797" i="1"/>
  <c r="BY797" i="1"/>
  <c r="BV797" i="1"/>
  <c r="CE796" i="1"/>
  <c r="CB796" i="1"/>
  <c r="BY796" i="1"/>
  <c r="BV796" i="1"/>
  <c r="CE795" i="1"/>
  <c r="CB795" i="1"/>
  <c r="BY795" i="1"/>
  <c r="BV795" i="1"/>
  <c r="CE794" i="1"/>
  <c r="CB794" i="1"/>
  <c r="BY794" i="1"/>
  <c r="BV794" i="1"/>
  <c r="CE793" i="1"/>
  <c r="CB793" i="1"/>
  <c r="BY793" i="1"/>
  <c r="BV793" i="1"/>
  <c r="CE792" i="1"/>
  <c r="CB792" i="1"/>
  <c r="BY792" i="1"/>
  <c r="BV792" i="1"/>
  <c r="CE791" i="1"/>
  <c r="CB791" i="1"/>
  <c r="BY791" i="1"/>
  <c r="BV791" i="1"/>
  <c r="CE790" i="1"/>
  <c r="CB790" i="1"/>
  <c r="BY790" i="1"/>
  <c r="BV790" i="1"/>
  <c r="CE789" i="1"/>
  <c r="CB789" i="1"/>
  <c r="BY789" i="1"/>
  <c r="BV789" i="1"/>
  <c r="CE788" i="1"/>
  <c r="CB788" i="1"/>
  <c r="BY788" i="1"/>
  <c r="BV788" i="1"/>
  <c r="CE753" i="1"/>
  <c r="CB753" i="1"/>
  <c r="BY753" i="1"/>
  <c r="BV753" i="1"/>
  <c r="CE752" i="1"/>
  <c r="CB752" i="1"/>
  <c r="BY752" i="1"/>
  <c r="BV752" i="1"/>
  <c r="CE751" i="1"/>
  <c r="CB751" i="1"/>
  <c r="BY751" i="1"/>
  <c r="BV751" i="1"/>
  <c r="CE750" i="1"/>
  <c r="CB750" i="1"/>
  <c r="BY750" i="1"/>
  <c r="BV750" i="1"/>
  <c r="CE749" i="1"/>
  <c r="CB749" i="1"/>
  <c r="BY749" i="1"/>
  <c r="BV749" i="1"/>
  <c r="CE748" i="1"/>
  <c r="CB748" i="1"/>
  <c r="BY748" i="1"/>
  <c r="BV748" i="1"/>
  <c r="CE747" i="1"/>
  <c r="CB747" i="1"/>
  <c r="BY747" i="1"/>
  <c r="BV747" i="1"/>
  <c r="CE746" i="1"/>
  <c r="CB746" i="1"/>
  <c r="BY746" i="1"/>
  <c r="BV746" i="1"/>
  <c r="CE745" i="1"/>
  <c r="CB745" i="1"/>
  <c r="BY745" i="1"/>
  <c r="BV745" i="1"/>
  <c r="CE744" i="1"/>
  <c r="CB744" i="1"/>
  <c r="BY744" i="1"/>
  <c r="BV744" i="1"/>
  <c r="CE743" i="1"/>
  <c r="CB743" i="1"/>
  <c r="BY743" i="1"/>
  <c r="BV743" i="1"/>
  <c r="CE742" i="1"/>
  <c r="CB742" i="1"/>
  <c r="BY742" i="1"/>
  <c r="BV742" i="1"/>
  <c r="CE741" i="1"/>
  <c r="CB741" i="1"/>
  <c r="BY741" i="1"/>
  <c r="BV741" i="1"/>
  <c r="CE740" i="1"/>
  <c r="CB740" i="1"/>
  <c r="BY740" i="1"/>
  <c r="BV740" i="1"/>
  <c r="CE739" i="1"/>
  <c r="CB739" i="1"/>
  <c r="BY739" i="1"/>
  <c r="BV739" i="1"/>
  <c r="CE738" i="1"/>
  <c r="CB738" i="1"/>
  <c r="BY738" i="1"/>
  <c r="BV738" i="1"/>
  <c r="CE737" i="1"/>
  <c r="CB737" i="1"/>
  <c r="BY737" i="1"/>
  <c r="BV737" i="1"/>
  <c r="CE736" i="1"/>
  <c r="CB736" i="1"/>
  <c r="BY736" i="1"/>
  <c r="BV736" i="1"/>
  <c r="CE735" i="1"/>
  <c r="CB735" i="1"/>
  <c r="BY735" i="1"/>
  <c r="BV735" i="1"/>
  <c r="CE734" i="1"/>
  <c r="CB734" i="1"/>
  <c r="BY734" i="1"/>
  <c r="BV734" i="1"/>
  <c r="CE733" i="1"/>
  <c r="CB733" i="1"/>
  <c r="BY733" i="1"/>
  <c r="BV733" i="1"/>
  <c r="CE732" i="1"/>
  <c r="CB732" i="1"/>
  <c r="BY732" i="1"/>
  <c r="BV732" i="1"/>
  <c r="CE731" i="1"/>
  <c r="CB731" i="1"/>
  <c r="BY731" i="1"/>
  <c r="BV731" i="1"/>
  <c r="CE730" i="1"/>
  <c r="CB730" i="1"/>
  <c r="BY730" i="1"/>
  <c r="BV730" i="1"/>
  <c r="CE724" i="1"/>
  <c r="CB724" i="1"/>
  <c r="BY724" i="1"/>
  <c r="BV724" i="1"/>
  <c r="CE723" i="1"/>
  <c r="CB723" i="1"/>
  <c r="BY723" i="1"/>
  <c r="BV723" i="1"/>
  <c r="CE722" i="1"/>
  <c r="CB722" i="1"/>
  <c r="BY722" i="1"/>
  <c r="BV722" i="1"/>
  <c r="CE721" i="1"/>
  <c r="CB721" i="1"/>
  <c r="BY721" i="1"/>
  <c r="BV721" i="1"/>
  <c r="CE720" i="1"/>
  <c r="CB720" i="1"/>
  <c r="BY720" i="1"/>
  <c r="BV720" i="1"/>
  <c r="CE719" i="1"/>
  <c r="CB719" i="1"/>
  <c r="BY719" i="1"/>
  <c r="BV719" i="1"/>
  <c r="CE718" i="1"/>
  <c r="CB718" i="1"/>
  <c r="BY718" i="1"/>
  <c r="BV718" i="1"/>
  <c r="CE717" i="1"/>
  <c r="CB717" i="1"/>
  <c r="BY717" i="1"/>
  <c r="BV717" i="1"/>
  <c r="CE716" i="1"/>
  <c r="CB716" i="1"/>
  <c r="BY716" i="1"/>
  <c r="BV716" i="1"/>
  <c r="CE715" i="1"/>
  <c r="CB715" i="1"/>
  <c r="BY715" i="1"/>
  <c r="BV715" i="1"/>
  <c r="CE714" i="1"/>
  <c r="CB714" i="1"/>
  <c r="BY714" i="1"/>
  <c r="BV714" i="1"/>
  <c r="CE713" i="1"/>
  <c r="CB713" i="1"/>
  <c r="BY713" i="1"/>
  <c r="BV713" i="1"/>
  <c r="CE712" i="1"/>
  <c r="CB712" i="1"/>
  <c r="BY712" i="1"/>
  <c r="BV712" i="1"/>
  <c r="CE711" i="1"/>
  <c r="CB711" i="1"/>
  <c r="BY711" i="1"/>
  <c r="BV711" i="1"/>
  <c r="CE710" i="1"/>
  <c r="CB710" i="1"/>
  <c r="BY710" i="1"/>
  <c r="BV710" i="1"/>
  <c r="CE709" i="1"/>
  <c r="CB709" i="1"/>
  <c r="BY709" i="1"/>
  <c r="BV709" i="1"/>
  <c r="CE708" i="1"/>
  <c r="CB708" i="1"/>
  <c r="BY708" i="1"/>
  <c r="BV708" i="1"/>
  <c r="CE707" i="1"/>
  <c r="CB707" i="1"/>
  <c r="BY707" i="1"/>
  <c r="BV707" i="1"/>
  <c r="CE706" i="1"/>
  <c r="CB706" i="1"/>
  <c r="BY706" i="1"/>
  <c r="BV706" i="1"/>
  <c r="CE705" i="1"/>
  <c r="CB705" i="1"/>
  <c r="BY705" i="1"/>
  <c r="BV705" i="1"/>
  <c r="CE704" i="1"/>
  <c r="CB704" i="1"/>
  <c r="BY704" i="1"/>
  <c r="BV704" i="1"/>
  <c r="CE703" i="1"/>
  <c r="CB703" i="1"/>
  <c r="BY703" i="1"/>
  <c r="BV703" i="1"/>
  <c r="CE702" i="1"/>
  <c r="CB702" i="1"/>
  <c r="BY702" i="1"/>
  <c r="BV702" i="1"/>
  <c r="CE701" i="1"/>
  <c r="CB701" i="1"/>
  <c r="BY701" i="1"/>
  <c r="BV701" i="1"/>
  <c r="CE695" i="1"/>
  <c r="CB695" i="1"/>
  <c r="BY695" i="1"/>
  <c r="BV695" i="1"/>
  <c r="CE694" i="1"/>
  <c r="CB694" i="1"/>
  <c r="BY694" i="1"/>
  <c r="BV694" i="1"/>
  <c r="CE693" i="1"/>
  <c r="CB693" i="1"/>
  <c r="BY693" i="1"/>
  <c r="BV693" i="1"/>
  <c r="CE692" i="1"/>
  <c r="CB692" i="1"/>
  <c r="BY692" i="1"/>
  <c r="BV692" i="1"/>
  <c r="CE691" i="1"/>
  <c r="CB691" i="1"/>
  <c r="BY691" i="1"/>
  <c r="BV691" i="1"/>
  <c r="CE690" i="1"/>
  <c r="CB690" i="1"/>
  <c r="BY690" i="1"/>
  <c r="BV690" i="1"/>
  <c r="CE689" i="1"/>
  <c r="CB689" i="1"/>
  <c r="BY689" i="1"/>
  <c r="BV689" i="1"/>
  <c r="CE688" i="1"/>
  <c r="CB688" i="1"/>
  <c r="BY688" i="1"/>
  <c r="BV688" i="1"/>
  <c r="CE687" i="1"/>
  <c r="CB687" i="1"/>
  <c r="BY687" i="1"/>
  <c r="BV687" i="1"/>
  <c r="CE686" i="1"/>
  <c r="CB686" i="1"/>
  <c r="BY686" i="1"/>
  <c r="BV686" i="1"/>
  <c r="CE685" i="1"/>
  <c r="CB685" i="1"/>
  <c r="BY685" i="1"/>
  <c r="BV685" i="1"/>
  <c r="CE684" i="1"/>
  <c r="CB684" i="1"/>
  <c r="BY684" i="1"/>
  <c r="BV684" i="1"/>
  <c r="CE683" i="1"/>
  <c r="CB683" i="1"/>
  <c r="BY683" i="1"/>
  <c r="BV683" i="1"/>
  <c r="CE682" i="1"/>
  <c r="CB682" i="1"/>
  <c r="BY682" i="1"/>
  <c r="BV682" i="1"/>
  <c r="CE681" i="1"/>
  <c r="CB681" i="1"/>
  <c r="BY681" i="1"/>
  <c r="BV681" i="1"/>
  <c r="CE680" i="1"/>
  <c r="CB680" i="1"/>
  <c r="BY680" i="1"/>
  <c r="BV680" i="1"/>
  <c r="CE679" i="1"/>
  <c r="CB679" i="1"/>
  <c r="BY679" i="1"/>
  <c r="BV679" i="1"/>
  <c r="CE678" i="1"/>
  <c r="CB678" i="1"/>
  <c r="BY678" i="1"/>
  <c r="BV678" i="1"/>
  <c r="CE677" i="1"/>
  <c r="CB677" i="1"/>
  <c r="BY677" i="1"/>
  <c r="BV677" i="1"/>
  <c r="CE676" i="1"/>
  <c r="CB676" i="1"/>
  <c r="BY676" i="1"/>
  <c r="BV676" i="1"/>
  <c r="CE675" i="1"/>
  <c r="CB675" i="1"/>
  <c r="BY675" i="1"/>
  <c r="BV675" i="1"/>
  <c r="CE674" i="1"/>
  <c r="CB674" i="1"/>
  <c r="BY674" i="1"/>
  <c r="BV674" i="1"/>
  <c r="CE673" i="1"/>
  <c r="CB673" i="1"/>
  <c r="BY673" i="1"/>
  <c r="BV673" i="1"/>
  <c r="CE672" i="1"/>
  <c r="CB672" i="1"/>
  <c r="BY672" i="1"/>
  <c r="BV672" i="1"/>
  <c r="CE666" i="1"/>
  <c r="CB666" i="1"/>
  <c r="BY666" i="1"/>
  <c r="BV666" i="1"/>
  <c r="CE665" i="1"/>
  <c r="CB665" i="1"/>
  <c r="BY665" i="1"/>
  <c r="BV665" i="1"/>
  <c r="CE664" i="1"/>
  <c r="CB664" i="1"/>
  <c r="BY664" i="1"/>
  <c r="BV664" i="1"/>
  <c r="CE663" i="1"/>
  <c r="CB663" i="1"/>
  <c r="BY663" i="1"/>
  <c r="BV663" i="1"/>
  <c r="CE662" i="1"/>
  <c r="CB662" i="1"/>
  <c r="BY662" i="1"/>
  <c r="BV662" i="1"/>
  <c r="CE661" i="1"/>
  <c r="CB661" i="1"/>
  <c r="BY661" i="1"/>
  <c r="BV661" i="1"/>
  <c r="CE660" i="1"/>
  <c r="CB660" i="1"/>
  <c r="BY660" i="1"/>
  <c r="BV660" i="1"/>
  <c r="CE659" i="1"/>
  <c r="CB659" i="1"/>
  <c r="BY659" i="1"/>
  <c r="BV659" i="1"/>
  <c r="CE658" i="1"/>
  <c r="CB658" i="1"/>
  <c r="BY658" i="1"/>
  <c r="BV658" i="1"/>
  <c r="CE657" i="1"/>
  <c r="CB657" i="1"/>
  <c r="BY657" i="1"/>
  <c r="BV657" i="1"/>
  <c r="CE656" i="1"/>
  <c r="CB656" i="1"/>
  <c r="BY656" i="1"/>
  <c r="BV656" i="1"/>
  <c r="CE655" i="1"/>
  <c r="CB655" i="1"/>
  <c r="BY655" i="1"/>
  <c r="BV655" i="1"/>
  <c r="CE654" i="1"/>
  <c r="CB654" i="1"/>
  <c r="BY654" i="1"/>
  <c r="BV654" i="1"/>
  <c r="CE653" i="1"/>
  <c r="CB653" i="1"/>
  <c r="BY653" i="1"/>
  <c r="BV653" i="1"/>
  <c r="CE652" i="1"/>
  <c r="CB652" i="1"/>
  <c r="BY652" i="1"/>
  <c r="BV652" i="1"/>
  <c r="CE651" i="1"/>
  <c r="CB651" i="1"/>
  <c r="BY651" i="1"/>
  <c r="BV651" i="1"/>
  <c r="CE650" i="1"/>
  <c r="CB650" i="1"/>
  <c r="BY650" i="1"/>
  <c r="BV650" i="1"/>
  <c r="CE649" i="1"/>
  <c r="CB649" i="1"/>
  <c r="BY649" i="1"/>
  <c r="BV649" i="1"/>
  <c r="CE648" i="1"/>
  <c r="CB648" i="1"/>
  <c r="BY648" i="1"/>
  <c r="BV648" i="1"/>
  <c r="CE647" i="1"/>
  <c r="CB647" i="1"/>
  <c r="BY647" i="1"/>
  <c r="BV647" i="1"/>
  <c r="CE646" i="1"/>
  <c r="CB646" i="1"/>
  <c r="BY646" i="1"/>
  <c r="BV646" i="1"/>
  <c r="CE645" i="1"/>
  <c r="CB645" i="1"/>
  <c r="BY645" i="1"/>
  <c r="BV645" i="1"/>
  <c r="CE644" i="1"/>
  <c r="CB644" i="1"/>
  <c r="BY644" i="1"/>
  <c r="BV644" i="1"/>
  <c r="CE643" i="1"/>
  <c r="CB643" i="1"/>
  <c r="BY643" i="1"/>
  <c r="BV643" i="1"/>
  <c r="CE637" i="1"/>
  <c r="CB637" i="1"/>
  <c r="BY637" i="1"/>
  <c r="BV637" i="1"/>
  <c r="CE636" i="1"/>
  <c r="CB636" i="1"/>
  <c r="BY636" i="1"/>
  <c r="BV636" i="1"/>
  <c r="CE635" i="1"/>
  <c r="CB635" i="1"/>
  <c r="BY635" i="1"/>
  <c r="BV635" i="1"/>
  <c r="CE634" i="1"/>
  <c r="CB634" i="1"/>
  <c r="BY634" i="1"/>
  <c r="BV634" i="1"/>
  <c r="CE633" i="1"/>
  <c r="CB633" i="1"/>
  <c r="BY633" i="1"/>
  <c r="BV633" i="1"/>
  <c r="CE632" i="1"/>
  <c r="CB632" i="1"/>
  <c r="BY632" i="1"/>
  <c r="BV632" i="1"/>
  <c r="CE631" i="1"/>
  <c r="CB631" i="1"/>
  <c r="BY631" i="1"/>
  <c r="BV631" i="1"/>
  <c r="CE630" i="1"/>
  <c r="CB630" i="1"/>
  <c r="BY630" i="1"/>
  <c r="BV630" i="1"/>
  <c r="CE629" i="1"/>
  <c r="CB629" i="1"/>
  <c r="BY629" i="1"/>
  <c r="BV629" i="1"/>
  <c r="CE628" i="1"/>
  <c r="CB628" i="1"/>
  <c r="BY628" i="1"/>
  <c r="BV628" i="1"/>
  <c r="CE627" i="1"/>
  <c r="CB627" i="1"/>
  <c r="BY627" i="1"/>
  <c r="BV627" i="1"/>
  <c r="CE626" i="1"/>
  <c r="CB626" i="1"/>
  <c r="BY626" i="1"/>
  <c r="BV626" i="1"/>
  <c r="CE625" i="1"/>
  <c r="CB625" i="1"/>
  <c r="BY625" i="1"/>
  <c r="BV625" i="1"/>
  <c r="CE624" i="1"/>
  <c r="CB624" i="1"/>
  <c r="BY624" i="1"/>
  <c r="BV624" i="1"/>
  <c r="CE623" i="1"/>
  <c r="CB623" i="1"/>
  <c r="BY623" i="1"/>
  <c r="BV623" i="1"/>
  <c r="CE622" i="1"/>
  <c r="CB622" i="1"/>
  <c r="BY622" i="1"/>
  <c r="BV622" i="1"/>
  <c r="CE621" i="1"/>
  <c r="CB621" i="1"/>
  <c r="BY621" i="1"/>
  <c r="BV621" i="1"/>
  <c r="CE620" i="1"/>
  <c r="CB620" i="1"/>
  <c r="BY620" i="1"/>
  <c r="BV620" i="1"/>
  <c r="CE619" i="1"/>
  <c r="CB619" i="1"/>
  <c r="BY619" i="1"/>
  <c r="BV619" i="1"/>
  <c r="CE618" i="1"/>
  <c r="CB618" i="1"/>
  <c r="BY618" i="1"/>
  <c r="BV618" i="1"/>
  <c r="CE617" i="1"/>
  <c r="CB617" i="1"/>
  <c r="BY617" i="1"/>
  <c r="BV617" i="1"/>
  <c r="CE616" i="1"/>
  <c r="CB616" i="1"/>
  <c r="BY616" i="1"/>
  <c r="BV616" i="1"/>
  <c r="CE615" i="1"/>
  <c r="CB615" i="1"/>
  <c r="BY615" i="1"/>
  <c r="BV615" i="1"/>
  <c r="CE614" i="1"/>
  <c r="CB614" i="1"/>
  <c r="BY614" i="1"/>
  <c r="BV614" i="1"/>
  <c r="CE608" i="1"/>
  <c r="CB608" i="1"/>
  <c r="BY608" i="1"/>
  <c r="BV608" i="1"/>
  <c r="CE607" i="1"/>
  <c r="CB607" i="1"/>
  <c r="BY607" i="1"/>
  <c r="BV607" i="1"/>
  <c r="CE606" i="1"/>
  <c r="CB606" i="1"/>
  <c r="BY606" i="1"/>
  <c r="BV606" i="1"/>
  <c r="CE605" i="1"/>
  <c r="CB605" i="1"/>
  <c r="BY605" i="1"/>
  <c r="BV605" i="1"/>
  <c r="CE604" i="1"/>
  <c r="CB604" i="1"/>
  <c r="BY604" i="1"/>
  <c r="BV604" i="1"/>
  <c r="CE603" i="1"/>
  <c r="CB603" i="1"/>
  <c r="BY603" i="1"/>
  <c r="BV603" i="1"/>
  <c r="CE602" i="1"/>
  <c r="CB602" i="1"/>
  <c r="BY602" i="1"/>
  <c r="BV602" i="1"/>
  <c r="CE601" i="1"/>
  <c r="CB601" i="1"/>
  <c r="BY601" i="1"/>
  <c r="BV601" i="1"/>
  <c r="CE600" i="1"/>
  <c r="CB600" i="1"/>
  <c r="BY600" i="1"/>
  <c r="BV600" i="1"/>
  <c r="CE599" i="1"/>
  <c r="CB599" i="1"/>
  <c r="BY599" i="1"/>
  <c r="BV599" i="1"/>
  <c r="CE598" i="1"/>
  <c r="CB598" i="1"/>
  <c r="BY598" i="1"/>
  <c r="BV598" i="1"/>
  <c r="CE597" i="1"/>
  <c r="CB597" i="1"/>
  <c r="BY597" i="1"/>
  <c r="BV597" i="1"/>
  <c r="CE596" i="1"/>
  <c r="CB596" i="1"/>
  <c r="BY596" i="1"/>
  <c r="BV596" i="1"/>
  <c r="CE595" i="1"/>
  <c r="CB595" i="1"/>
  <c r="BY595" i="1"/>
  <c r="BV595" i="1"/>
  <c r="CE594" i="1"/>
  <c r="CB594" i="1"/>
  <c r="BY594" i="1"/>
  <c r="BV594" i="1"/>
  <c r="CE593" i="1"/>
  <c r="CB593" i="1"/>
  <c r="BY593" i="1"/>
  <c r="BV593" i="1"/>
  <c r="CE592" i="1"/>
  <c r="CB592" i="1"/>
  <c r="BY592" i="1"/>
  <c r="BV592" i="1"/>
  <c r="CE591" i="1"/>
  <c r="CB591" i="1"/>
  <c r="BY591" i="1"/>
  <c r="BV591" i="1"/>
  <c r="CE590" i="1"/>
  <c r="CB590" i="1"/>
  <c r="BY590" i="1"/>
  <c r="BV590" i="1"/>
  <c r="CE589" i="1"/>
  <c r="CB589" i="1"/>
  <c r="BY589" i="1"/>
  <c r="BV589" i="1"/>
  <c r="CE588" i="1"/>
  <c r="CB588" i="1"/>
  <c r="BY588" i="1"/>
  <c r="BV588" i="1"/>
  <c r="CE587" i="1"/>
  <c r="CB587" i="1"/>
  <c r="BY587" i="1"/>
  <c r="BV587" i="1"/>
  <c r="CE586" i="1"/>
  <c r="CB586" i="1"/>
  <c r="BY586" i="1"/>
  <c r="BV586" i="1"/>
  <c r="CE585" i="1"/>
  <c r="CB585" i="1"/>
  <c r="BY585" i="1"/>
  <c r="BV585" i="1"/>
  <c r="CE579" i="1"/>
  <c r="CB579" i="1"/>
  <c r="BY579" i="1"/>
  <c r="BV579" i="1"/>
  <c r="CE578" i="1"/>
  <c r="CB578" i="1"/>
  <c r="BY578" i="1"/>
  <c r="BV578" i="1"/>
  <c r="CE577" i="1"/>
  <c r="CB577" i="1"/>
  <c r="BY577" i="1"/>
  <c r="BV577" i="1"/>
  <c r="CE576" i="1"/>
  <c r="CB576" i="1"/>
  <c r="BY576" i="1"/>
  <c r="BV576" i="1"/>
  <c r="CE575" i="1"/>
  <c r="CB575" i="1"/>
  <c r="BY575" i="1"/>
  <c r="BV575" i="1"/>
  <c r="CE574" i="1"/>
  <c r="CB574" i="1"/>
  <c r="BY574" i="1"/>
  <c r="BV574" i="1"/>
  <c r="CE573" i="1"/>
  <c r="CB573" i="1"/>
  <c r="BY573" i="1"/>
  <c r="BV573" i="1"/>
  <c r="CE572" i="1"/>
  <c r="CB572" i="1"/>
  <c r="BY572" i="1"/>
  <c r="BV572" i="1"/>
  <c r="CE571" i="1"/>
  <c r="CB571" i="1"/>
  <c r="BY571" i="1"/>
  <c r="BV571" i="1"/>
  <c r="CE570" i="1"/>
  <c r="CB570" i="1"/>
  <c r="BY570" i="1"/>
  <c r="BV570" i="1"/>
  <c r="CE569" i="1"/>
  <c r="CB569" i="1"/>
  <c r="BY569" i="1"/>
  <c r="BV569" i="1"/>
  <c r="CE568" i="1"/>
  <c r="CB568" i="1"/>
  <c r="BY568" i="1"/>
  <c r="BV568" i="1"/>
  <c r="CE567" i="1"/>
  <c r="CB567" i="1"/>
  <c r="BY567" i="1"/>
  <c r="BV567" i="1"/>
  <c r="CE566" i="1"/>
  <c r="CB566" i="1"/>
  <c r="BY566" i="1"/>
  <c r="BV566" i="1"/>
  <c r="CE565" i="1"/>
  <c r="CB565" i="1"/>
  <c r="BY565" i="1"/>
  <c r="BV565" i="1"/>
  <c r="CE564" i="1"/>
  <c r="CB564" i="1"/>
  <c r="BY564" i="1"/>
  <c r="BV564" i="1"/>
  <c r="CE563" i="1"/>
  <c r="CB563" i="1"/>
  <c r="BY563" i="1"/>
  <c r="BV563" i="1"/>
  <c r="CE562" i="1"/>
  <c r="CB562" i="1"/>
  <c r="BY562" i="1"/>
  <c r="BV562" i="1"/>
  <c r="CE561" i="1"/>
  <c r="CB561" i="1"/>
  <c r="BY561" i="1"/>
  <c r="BV561" i="1"/>
  <c r="CE560" i="1"/>
  <c r="CB560" i="1"/>
  <c r="BY560" i="1"/>
  <c r="BV560" i="1"/>
  <c r="CE559" i="1"/>
  <c r="CB559" i="1"/>
  <c r="BY559" i="1"/>
  <c r="BV559" i="1"/>
  <c r="CE558" i="1"/>
  <c r="CB558" i="1"/>
  <c r="BY558" i="1"/>
  <c r="BV558" i="1"/>
  <c r="CE557" i="1"/>
  <c r="CB557" i="1"/>
  <c r="BY557" i="1"/>
  <c r="BV557" i="1"/>
  <c r="CE556" i="1"/>
  <c r="CB556" i="1"/>
  <c r="BY556" i="1"/>
  <c r="BV556" i="1"/>
  <c r="CE550" i="1"/>
  <c r="CB550" i="1"/>
  <c r="BY550" i="1"/>
  <c r="BV550" i="1"/>
  <c r="CE549" i="1"/>
  <c r="CB549" i="1"/>
  <c r="BY549" i="1"/>
  <c r="BV549" i="1"/>
  <c r="CE548" i="1"/>
  <c r="CB548" i="1"/>
  <c r="BY548" i="1"/>
  <c r="BV548" i="1"/>
  <c r="CE547" i="1"/>
  <c r="CB547" i="1"/>
  <c r="BY547" i="1"/>
  <c r="BV547" i="1"/>
  <c r="CE546" i="1"/>
  <c r="CB546" i="1"/>
  <c r="BY546" i="1"/>
  <c r="BV546" i="1"/>
  <c r="CE545" i="1"/>
  <c r="CB545" i="1"/>
  <c r="BY545" i="1"/>
  <c r="BV545" i="1"/>
  <c r="CE544" i="1"/>
  <c r="CB544" i="1"/>
  <c r="BY544" i="1"/>
  <c r="BV544" i="1"/>
  <c r="CE543" i="1"/>
  <c r="CB543" i="1"/>
  <c r="BY543" i="1"/>
  <c r="BV543" i="1"/>
  <c r="CE542" i="1"/>
  <c r="CB542" i="1"/>
  <c r="BY542" i="1"/>
  <c r="BV542" i="1"/>
  <c r="CE541" i="1"/>
  <c r="CB541" i="1"/>
  <c r="BY541" i="1"/>
  <c r="BV541" i="1"/>
  <c r="CE540" i="1"/>
  <c r="CB540" i="1"/>
  <c r="BY540" i="1"/>
  <c r="BV540" i="1"/>
  <c r="CE539" i="1"/>
  <c r="CB539" i="1"/>
  <c r="BY539" i="1"/>
  <c r="BV539" i="1"/>
  <c r="CE538" i="1"/>
  <c r="CB538" i="1"/>
  <c r="BY538" i="1"/>
  <c r="BV538" i="1"/>
  <c r="CE537" i="1"/>
  <c r="CB537" i="1"/>
  <c r="BY537" i="1"/>
  <c r="BV537" i="1"/>
  <c r="CE536" i="1"/>
  <c r="CB536" i="1"/>
  <c r="BY536" i="1"/>
  <c r="BV536" i="1"/>
  <c r="CE535" i="1"/>
  <c r="CB535" i="1"/>
  <c r="BY535" i="1"/>
  <c r="BV535" i="1"/>
  <c r="CE534" i="1"/>
  <c r="CB534" i="1"/>
  <c r="BY534" i="1"/>
  <c r="BV534" i="1"/>
  <c r="CE533" i="1"/>
  <c r="CB533" i="1"/>
  <c r="BY533" i="1"/>
  <c r="BV533" i="1"/>
  <c r="CE532" i="1"/>
  <c r="CB532" i="1"/>
  <c r="BY532" i="1"/>
  <c r="BV532" i="1"/>
  <c r="CE531" i="1"/>
  <c r="CB531" i="1"/>
  <c r="BY531" i="1"/>
  <c r="BV531" i="1"/>
  <c r="CE530" i="1"/>
  <c r="CB530" i="1"/>
  <c r="BY530" i="1"/>
  <c r="BV530" i="1"/>
  <c r="CE529" i="1"/>
  <c r="CB529" i="1"/>
  <c r="BY529" i="1"/>
  <c r="BV529" i="1"/>
  <c r="CE528" i="1"/>
  <c r="CB528" i="1"/>
  <c r="BY528" i="1"/>
  <c r="BV528" i="1"/>
  <c r="CE527" i="1"/>
  <c r="CB527" i="1"/>
  <c r="BY527" i="1"/>
  <c r="BV527" i="1"/>
  <c r="CE521" i="1"/>
  <c r="CB521" i="1"/>
  <c r="BY521" i="1"/>
  <c r="BV521" i="1"/>
  <c r="CE520" i="1"/>
  <c r="CB520" i="1"/>
  <c r="BY520" i="1"/>
  <c r="BV520" i="1"/>
  <c r="CE519" i="1"/>
  <c r="CB519" i="1"/>
  <c r="BY519" i="1"/>
  <c r="BV519" i="1"/>
  <c r="CE518" i="1"/>
  <c r="CB518" i="1"/>
  <c r="BY518" i="1"/>
  <c r="BV518" i="1"/>
  <c r="CE517" i="1"/>
  <c r="CB517" i="1"/>
  <c r="BY517" i="1"/>
  <c r="BV517" i="1"/>
  <c r="CE516" i="1"/>
  <c r="CB516" i="1"/>
  <c r="BY516" i="1"/>
  <c r="BV516" i="1"/>
  <c r="CE515" i="1"/>
  <c r="CB515" i="1"/>
  <c r="BY515" i="1"/>
  <c r="BV515" i="1"/>
  <c r="CE514" i="1"/>
  <c r="CB514" i="1"/>
  <c r="BY514" i="1"/>
  <c r="BV514" i="1"/>
  <c r="CE513" i="1"/>
  <c r="CB513" i="1"/>
  <c r="BY513" i="1"/>
  <c r="BV513" i="1"/>
  <c r="CE512" i="1"/>
  <c r="CB512" i="1"/>
  <c r="BY512" i="1"/>
  <c r="BV512" i="1"/>
  <c r="CE511" i="1"/>
  <c r="CB511" i="1"/>
  <c r="BY511" i="1"/>
  <c r="BV511" i="1"/>
  <c r="CE510" i="1"/>
  <c r="CB510" i="1"/>
  <c r="BY510" i="1"/>
  <c r="BV510" i="1"/>
  <c r="CE509" i="1"/>
  <c r="CB509" i="1"/>
  <c r="BY509" i="1"/>
  <c r="BV509" i="1"/>
  <c r="CE508" i="1"/>
  <c r="CB508" i="1"/>
  <c r="BY508" i="1"/>
  <c r="BV508" i="1"/>
  <c r="CE507" i="1"/>
  <c r="CB507" i="1"/>
  <c r="BY507" i="1"/>
  <c r="BV507" i="1"/>
  <c r="CE506" i="1"/>
  <c r="CB506" i="1"/>
  <c r="BY506" i="1"/>
  <c r="BV506" i="1"/>
  <c r="CE505" i="1"/>
  <c r="CB505" i="1"/>
  <c r="BY505" i="1"/>
  <c r="BV505" i="1"/>
  <c r="CE504" i="1"/>
  <c r="CB504" i="1"/>
  <c r="BY504" i="1"/>
  <c r="BV504" i="1"/>
  <c r="CE503" i="1"/>
  <c r="CB503" i="1"/>
  <c r="BY503" i="1"/>
  <c r="BV503" i="1"/>
  <c r="CE502" i="1"/>
  <c r="CB502" i="1"/>
  <c r="BY502" i="1"/>
  <c r="BV502" i="1"/>
  <c r="CE501" i="1"/>
  <c r="CB501" i="1"/>
  <c r="BY501" i="1"/>
  <c r="BV501" i="1"/>
  <c r="CE500" i="1"/>
  <c r="CB500" i="1"/>
  <c r="BY500" i="1"/>
  <c r="BV500" i="1"/>
  <c r="CE499" i="1"/>
  <c r="CB499" i="1"/>
  <c r="BY499" i="1"/>
  <c r="BV499" i="1"/>
  <c r="CE498" i="1"/>
  <c r="CB498" i="1"/>
  <c r="BY498" i="1"/>
  <c r="BV498" i="1"/>
  <c r="CE492" i="1"/>
  <c r="CB492" i="1"/>
  <c r="BY492" i="1"/>
  <c r="BV492" i="1"/>
  <c r="CE491" i="1"/>
  <c r="CB491" i="1"/>
  <c r="BY491" i="1"/>
  <c r="BV491" i="1"/>
  <c r="CE490" i="1"/>
  <c r="CB490" i="1"/>
  <c r="BY490" i="1"/>
  <c r="BV490" i="1"/>
  <c r="CE489" i="1"/>
  <c r="CB489" i="1"/>
  <c r="BY489" i="1"/>
  <c r="BV489" i="1"/>
  <c r="CE488" i="1"/>
  <c r="CB488" i="1"/>
  <c r="BY488" i="1"/>
  <c r="BV488" i="1"/>
  <c r="CE487" i="1"/>
  <c r="CB487" i="1"/>
  <c r="BY487" i="1"/>
  <c r="BV487" i="1"/>
  <c r="CE486" i="1"/>
  <c r="CB486" i="1"/>
  <c r="BY486" i="1"/>
  <c r="BV486" i="1"/>
  <c r="CE485" i="1"/>
  <c r="CB485" i="1"/>
  <c r="BY485" i="1"/>
  <c r="BV485" i="1"/>
  <c r="CE484" i="1"/>
  <c r="CB484" i="1"/>
  <c r="BY484" i="1"/>
  <c r="BV484" i="1"/>
  <c r="CE483" i="1"/>
  <c r="CB483" i="1"/>
  <c r="BY483" i="1"/>
  <c r="BV483" i="1"/>
  <c r="CE482" i="1"/>
  <c r="CB482" i="1"/>
  <c r="BY482" i="1"/>
  <c r="BV482" i="1"/>
  <c r="CE481" i="1"/>
  <c r="CB481" i="1"/>
  <c r="BY481" i="1"/>
  <c r="BV481" i="1"/>
  <c r="CE480" i="1"/>
  <c r="CB480" i="1"/>
  <c r="BY480" i="1"/>
  <c r="BV480" i="1"/>
  <c r="CE479" i="1"/>
  <c r="CB479" i="1"/>
  <c r="BY479" i="1"/>
  <c r="BV479" i="1"/>
  <c r="CE478" i="1"/>
  <c r="CB478" i="1"/>
  <c r="BY478" i="1"/>
  <c r="BV478" i="1"/>
  <c r="CE477" i="1"/>
  <c r="CB477" i="1"/>
  <c r="BY477" i="1"/>
  <c r="BV477" i="1"/>
  <c r="CE476" i="1"/>
  <c r="CB476" i="1"/>
  <c r="BY476" i="1"/>
  <c r="BV476" i="1"/>
  <c r="CE475" i="1"/>
  <c r="CB475" i="1"/>
  <c r="BY475" i="1"/>
  <c r="BV475" i="1"/>
  <c r="CE474" i="1"/>
  <c r="CB474" i="1"/>
  <c r="BY474" i="1"/>
  <c r="BV474" i="1"/>
  <c r="CE473" i="1"/>
  <c r="CB473" i="1"/>
  <c r="BY473" i="1"/>
  <c r="BV473" i="1"/>
  <c r="CE472" i="1"/>
  <c r="CB472" i="1"/>
  <c r="BY472" i="1"/>
  <c r="BV472" i="1"/>
  <c r="CE471" i="1"/>
  <c r="CB471" i="1"/>
  <c r="BY471" i="1"/>
  <c r="BV471" i="1"/>
  <c r="CE470" i="1"/>
  <c r="CB470" i="1"/>
  <c r="BY470" i="1"/>
  <c r="BV470" i="1"/>
  <c r="CE469" i="1"/>
  <c r="CB469" i="1"/>
  <c r="BY469" i="1"/>
  <c r="BV469" i="1"/>
  <c r="CE463" i="1"/>
  <c r="CB463" i="1"/>
  <c r="BY463" i="1"/>
  <c r="BV463" i="1"/>
  <c r="CE462" i="1"/>
  <c r="CB462" i="1"/>
  <c r="BY462" i="1"/>
  <c r="BV462" i="1"/>
  <c r="CE461" i="1"/>
  <c r="CB461" i="1"/>
  <c r="BY461" i="1"/>
  <c r="BV461" i="1"/>
  <c r="CE460" i="1"/>
  <c r="CB460" i="1"/>
  <c r="BY460" i="1"/>
  <c r="BV460" i="1"/>
  <c r="CE459" i="1"/>
  <c r="CB459" i="1"/>
  <c r="BY459" i="1"/>
  <c r="BV459" i="1"/>
  <c r="CE458" i="1"/>
  <c r="CB458" i="1"/>
  <c r="BY458" i="1"/>
  <c r="BV458" i="1"/>
  <c r="CE457" i="1"/>
  <c r="CB457" i="1"/>
  <c r="BY457" i="1"/>
  <c r="BV457" i="1"/>
  <c r="CE456" i="1"/>
  <c r="CB456" i="1"/>
  <c r="BY456" i="1"/>
  <c r="BV456" i="1"/>
  <c r="CE455" i="1"/>
  <c r="CB455" i="1"/>
  <c r="BY455" i="1"/>
  <c r="BV455" i="1"/>
  <c r="CE454" i="1"/>
  <c r="CB454" i="1"/>
  <c r="BY454" i="1"/>
  <c r="BV454" i="1"/>
  <c r="CE453" i="1"/>
  <c r="CB453" i="1"/>
  <c r="BY453" i="1"/>
  <c r="BV453" i="1"/>
  <c r="CE452" i="1"/>
  <c r="CB452" i="1"/>
  <c r="BY452" i="1"/>
  <c r="BV452" i="1"/>
  <c r="CE451" i="1"/>
  <c r="CB451" i="1"/>
  <c r="BY451" i="1"/>
  <c r="BV451" i="1"/>
  <c r="CE450" i="1"/>
  <c r="CB450" i="1"/>
  <c r="BY450" i="1"/>
  <c r="BV450" i="1"/>
  <c r="CE449" i="1"/>
  <c r="CB449" i="1"/>
  <c r="BY449" i="1"/>
  <c r="BV449" i="1"/>
  <c r="CE448" i="1"/>
  <c r="CB448" i="1"/>
  <c r="BY448" i="1"/>
  <c r="BV448" i="1"/>
  <c r="CE447" i="1"/>
  <c r="CB447" i="1"/>
  <c r="BY447" i="1"/>
  <c r="BV447" i="1"/>
  <c r="CE446" i="1"/>
  <c r="CB446" i="1"/>
  <c r="BY446" i="1"/>
  <c r="BV446" i="1"/>
  <c r="CE445" i="1"/>
  <c r="CB445" i="1"/>
  <c r="BY445" i="1"/>
  <c r="BV445" i="1"/>
  <c r="CE444" i="1"/>
  <c r="CB444" i="1"/>
  <c r="BY444" i="1"/>
  <c r="BV444" i="1"/>
  <c r="CE443" i="1"/>
  <c r="CB443" i="1"/>
  <c r="BY443" i="1"/>
  <c r="BV443" i="1"/>
  <c r="CE442" i="1"/>
  <c r="CB442" i="1"/>
  <c r="BY442" i="1"/>
  <c r="BV442" i="1"/>
  <c r="CE441" i="1"/>
  <c r="CB441" i="1"/>
  <c r="BY441" i="1"/>
  <c r="BV441" i="1"/>
  <c r="CE440" i="1"/>
  <c r="CB440" i="1"/>
  <c r="BY440" i="1"/>
  <c r="BV440" i="1"/>
  <c r="CE434" i="1"/>
  <c r="CB434" i="1"/>
  <c r="BY434" i="1"/>
  <c r="BV434" i="1"/>
  <c r="CE433" i="1"/>
  <c r="CB433" i="1"/>
  <c r="BY433" i="1"/>
  <c r="BV433" i="1"/>
  <c r="CE432" i="1"/>
  <c r="CB432" i="1"/>
  <c r="BY432" i="1"/>
  <c r="BV432" i="1"/>
  <c r="CE431" i="1"/>
  <c r="CB431" i="1"/>
  <c r="BY431" i="1"/>
  <c r="BV431" i="1"/>
  <c r="CE430" i="1"/>
  <c r="CB430" i="1"/>
  <c r="BY430" i="1"/>
  <c r="BV430" i="1"/>
  <c r="CE429" i="1"/>
  <c r="CB429" i="1"/>
  <c r="BY429" i="1"/>
  <c r="BV429" i="1"/>
  <c r="CE428" i="1"/>
  <c r="CB428" i="1"/>
  <c r="BY428" i="1"/>
  <c r="BV428" i="1"/>
  <c r="CE427" i="1"/>
  <c r="CB427" i="1"/>
  <c r="BY427" i="1"/>
  <c r="BV427" i="1"/>
  <c r="CE426" i="1"/>
  <c r="CB426" i="1"/>
  <c r="BY426" i="1"/>
  <c r="BV426" i="1"/>
  <c r="CE425" i="1"/>
  <c r="CB425" i="1"/>
  <c r="BY425" i="1"/>
  <c r="BV425" i="1"/>
  <c r="CE424" i="1"/>
  <c r="CB424" i="1"/>
  <c r="BY424" i="1"/>
  <c r="BV424" i="1"/>
  <c r="CE423" i="1"/>
  <c r="CB423" i="1"/>
  <c r="BY423" i="1"/>
  <c r="BV423" i="1"/>
  <c r="CE422" i="1"/>
  <c r="CB422" i="1"/>
  <c r="BY422" i="1"/>
  <c r="BV422" i="1"/>
  <c r="CE421" i="1"/>
  <c r="CB421" i="1"/>
  <c r="BY421" i="1"/>
  <c r="BV421" i="1"/>
  <c r="CE420" i="1"/>
  <c r="CB420" i="1"/>
  <c r="BY420" i="1"/>
  <c r="BV420" i="1"/>
  <c r="CE419" i="1"/>
  <c r="CB419" i="1"/>
  <c r="BY419" i="1"/>
  <c r="BV419" i="1"/>
  <c r="CE418" i="1"/>
  <c r="CB418" i="1"/>
  <c r="BY418" i="1"/>
  <c r="BV418" i="1"/>
  <c r="CE417" i="1"/>
  <c r="CB417" i="1"/>
  <c r="BY417" i="1"/>
  <c r="BV417" i="1"/>
  <c r="CE416" i="1"/>
  <c r="CB416" i="1"/>
  <c r="BY416" i="1"/>
  <c r="BV416" i="1"/>
  <c r="CE415" i="1"/>
  <c r="CB415" i="1"/>
  <c r="BY415" i="1"/>
  <c r="BV415" i="1"/>
  <c r="CE414" i="1"/>
  <c r="CB414" i="1"/>
  <c r="BY414" i="1"/>
  <c r="BV414" i="1"/>
  <c r="CE413" i="1"/>
  <c r="CB413" i="1"/>
  <c r="BY413" i="1"/>
  <c r="BV413" i="1"/>
  <c r="CE412" i="1"/>
  <c r="CB412" i="1"/>
  <c r="BY412" i="1"/>
  <c r="BV412" i="1"/>
  <c r="CE411" i="1"/>
  <c r="CB411" i="1"/>
  <c r="BY411" i="1"/>
  <c r="BV411" i="1"/>
  <c r="CE405" i="1"/>
  <c r="CB405" i="1"/>
  <c r="BY405" i="1"/>
  <c r="BV405" i="1"/>
  <c r="CE404" i="1"/>
  <c r="CB404" i="1"/>
  <c r="BY404" i="1"/>
  <c r="BV404" i="1"/>
  <c r="CE403" i="1"/>
  <c r="CB403" i="1"/>
  <c r="BY403" i="1"/>
  <c r="BV403" i="1"/>
  <c r="CE402" i="1"/>
  <c r="CB402" i="1"/>
  <c r="BY402" i="1"/>
  <c r="BV402" i="1"/>
  <c r="CE401" i="1"/>
  <c r="CB401" i="1"/>
  <c r="BY401" i="1"/>
  <c r="BV401" i="1"/>
  <c r="CE400" i="1"/>
  <c r="CB400" i="1"/>
  <c r="BY400" i="1"/>
  <c r="BV400" i="1"/>
  <c r="CE399" i="1"/>
  <c r="CB399" i="1"/>
  <c r="BY399" i="1"/>
  <c r="BV399" i="1"/>
  <c r="CE398" i="1"/>
  <c r="CB398" i="1"/>
  <c r="BY398" i="1"/>
  <c r="BV398" i="1"/>
  <c r="CE397" i="1"/>
  <c r="CB397" i="1"/>
  <c r="BY397" i="1"/>
  <c r="BV397" i="1"/>
  <c r="CE396" i="1"/>
  <c r="CB396" i="1"/>
  <c r="BY396" i="1"/>
  <c r="BV396" i="1"/>
  <c r="CE395" i="1"/>
  <c r="CB395" i="1"/>
  <c r="BY395" i="1"/>
  <c r="BV395" i="1"/>
  <c r="CE394" i="1"/>
  <c r="CB394" i="1"/>
  <c r="BY394" i="1"/>
  <c r="BV394" i="1"/>
  <c r="CE393" i="1"/>
  <c r="CB393" i="1"/>
  <c r="BY393" i="1"/>
  <c r="BV393" i="1"/>
  <c r="CE392" i="1"/>
  <c r="CB392" i="1"/>
  <c r="BY392" i="1"/>
  <c r="BV392" i="1"/>
  <c r="CE391" i="1"/>
  <c r="CB391" i="1"/>
  <c r="BY391" i="1"/>
  <c r="BV391" i="1"/>
  <c r="CE390" i="1"/>
  <c r="CB390" i="1"/>
  <c r="BY390" i="1"/>
  <c r="BV390" i="1"/>
  <c r="CE389" i="1"/>
  <c r="CB389" i="1"/>
  <c r="BY389" i="1"/>
  <c r="BV389" i="1"/>
  <c r="CE388" i="1"/>
  <c r="CB388" i="1"/>
  <c r="BY388" i="1"/>
  <c r="BV388" i="1"/>
  <c r="CE387" i="1"/>
  <c r="CB387" i="1"/>
  <c r="BY387" i="1"/>
  <c r="BV387" i="1"/>
  <c r="CE386" i="1"/>
  <c r="CB386" i="1"/>
  <c r="BY386" i="1"/>
  <c r="BV386" i="1"/>
  <c r="CE385" i="1"/>
  <c r="CB385" i="1"/>
  <c r="BY385" i="1"/>
  <c r="BV385" i="1"/>
  <c r="CE384" i="1"/>
  <c r="CB384" i="1"/>
  <c r="BY384" i="1"/>
  <c r="BV384" i="1"/>
  <c r="CE383" i="1"/>
  <c r="CB383" i="1"/>
  <c r="BY383" i="1"/>
  <c r="BV383" i="1"/>
  <c r="CE382" i="1"/>
  <c r="CB382" i="1"/>
  <c r="BY382" i="1"/>
  <c r="BV382" i="1"/>
  <c r="CE376" i="1"/>
  <c r="CB376" i="1"/>
  <c r="BY376" i="1"/>
  <c r="BV376" i="1"/>
  <c r="CE375" i="1"/>
  <c r="CB375" i="1"/>
  <c r="BY375" i="1"/>
  <c r="BV375" i="1"/>
  <c r="CE374" i="1"/>
  <c r="CB374" i="1"/>
  <c r="BY374" i="1"/>
  <c r="BV374" i="1"/>
  <c r="CE373" i="1"/>
  <c r="CB373" i="1"/>
  <c r="BY373" i="1"/>
  <c r="BV373" i="1"/>
  <c r="CE372" i="1"/>
  <c r="CB372" i="1"/>
  <c r="BY372" i="1"/>
  <c r="BV372" i="1"/>
  <c r="CE371" i="1"/>
  <c r="CB371" i="1"/>
  <c r="BY371" i="1"/>
  <c r="BV371" i="1"/>
  <c r="CE370" i="1"/>
  <c r="CB370" i="1"/>
  <c r="BY370" i="1"/>
  <c r="BV370" i="1"/>
  <c r="CE369" i="1"/>
  <c r="CB369" i="1"/>
  <c r="BY369" i="1"/>
  <c r="BV369" i="1"/>
  <c r="CE368" i="1"/>
  <c r="CB368" i="1"/>
  <c r="BY368" i="1"/>
  <c r="BV368" i="1"/>
  <c r="CE367" i="1"/>
  <c r="CB367" i="1"/>
  <c r="BY367" i="1"/>
  <c r="BV367" i="1"/>
  <c r="CE366" i="1"/>
  <c r="CB366" i="1"/>
  <c r="BY366" i="1"/>
  <c r="BV366" i="1"/>
  <c r="CE365" i="1"/>
  <c r="CB365" i="1"/>
  <c r="BY365" i="1"/>
  <c r="BV365" i="1"/>
  <c r="CE364" i="1"/>
  <c r="CB364" i="1"/>
  <c r="BY364" i="1"/>
  <c r="BV364" i="1"/>
  <c r="CE363" i="1"/>
  <c r="CB363" i="1"/>
  <c r="BY363" i="1"/>
  <c r="BV363" i="1"/>
  <c r="CE362" i="1"/>
  <c r="CB362" i="1"/>
  <c r="BY362" i="1"/>
  <c r="BV362" i="1"/>
  <c r="CE361" i="1"/>
  <c r="CB361" i="1"/>
  <c r="BY361" i="1"/>
  <c r="BV361" i="1"/>
  <c r="CE360" i="1"/>
  <c r="CB360" i="1"/>
  <c r="BY360" i="1"/>
  <c r="BV360" i="1"/>
  <c r="CE359" i="1"/>
  <c r="CB359" i="1"/>
  <c r="BY359" i="1"/>
  <c r="BV359" i="1"/>
  <c r="CE358" i="1"/>
  <c r="CB358" i="1"/>
  <c r="BY358" i="1"/>
  <c r="BV358" i="1"/>
  <c r="CE357" i="1"/>
  <c r="CB357" i="1"/>
  <c r="BY357" i="1"/>
  <c r="BV357" i="1"/>
  <c r="CE356" i="1"/>
  <c r="CB356" i="1"/>
  <c r="BY356" i="1"/>
  <c r="BV356" i="1"/>
  <c r="CE355" i="1"/>
  <c r="CB355" i="1"/>
  <c r="BY355" i="1"/>
  <c r="BV355" i="1"/>
  <c r="CE354" i="1"/>
  <c r="CB354" i="1"/>
  <c r="BY354" i="1"/>
  <c r="BV354" i="1"/>
  <c r="CE353" i="1"/>
  <c r="CB353" i="1"/>
  <c r="BY353" i="1"/>
  <c r="BV353" i="1"/>
  <c r="CE318" i="1"/>
  <c r="CB318" i="1"/>
  <c r="BY318" i="1"/>
  <c r="BV318" i="1"/>
  <c r="CE317" i="1"/>
  <c r="CB317" i="1"/>
  <c r="BY317" i="1"/>
  <c r="BV317" i="1"/>
  <c r="CE316" i="1"/>
  <c r="CB316" i="1"/>
  <c r="BY316" i="1"/>
  <c r="BV316" i="1"/>
  <c r="CE315" i="1"/>
  <c r="CB315" i="1"/>
  <c r="BY315" i="1"/>
  <c r="BV315" i="1"/>
  <c r="CE314" i="1"/>
  <c r="CB314" i="1"/>
  <c r="BY314" i="1"/>
  <c r="BV314" i="1"/>
  <c r="CE313" i="1"/>
  <c r="CB313" i="1"/>
  <c r="BY313" i="1"/>
  <c r="BV313" i="1"/>
  <c r="CE312" i="1"/>
  <c r="CB312" i="1"/>
  <c r="BY312" i="1"/>
  <c r="BV312" i="1"/>
  <c r="CE311" i="1"/>
  <c r="CB311" i="1"/>
  <c r="BY311" i="1"/>
  <c r="BV311" i="1"/>
  <c r="CE310" i="1"/>
  <c r="CB310" i="1"/>
  <c r="BY310" i="1"/>
  <c r="BV310" i="1"/>
  <c r="CE309" i="1"/>
  <c r="CB309" i="1"/>
  <c r="BY309" i="1"/>
  <c r="BV309" i="1"/>
  <c r="CE308" i="1"/>
  <c r="CB308" i="1"/>
  <c r="BY308" i="1"/>
  <c r="BV308" i="1"/>
  <c r="CE307" i="1"/>
  <c r="CB307" i="1"/>
  <c r="BY307" i="1"/>
  <c r="BV307" i="1"/>
  <c r="CE306" i="1"/>
  <c r="CB306" i="1"/>
  <c r="BY306" i="1"/>
  <c r="BV306" i="1"/>
  <c r="CE305" i="1"/>
  <c r="CB305" i="1"/>
  <c r="BY305" i="1"/>
  <c r="BV305" i="1"/>
  <c r="CE304" i="1"/>
  <c r="CB304" i="1"/>
  <c r="BY304" i="1"/>
  <c r="BV304" i="1"/>
  <c r="CE303" i="1"/>
  <c r="CB303" i="1"/>
  <c r="BY303" i="1"/>
  <c r="BV303" i="1"/>
  <c r="CE302" i="1"/>
  <c r="CB302" i="1"/>
  <c r="BY302" i="1"/>
  <c r="BV302" i="1"/>
  <c r="CE301" i="1"/>
  <c r="CB301" i="1"/>
  <c r="BY301" i="1"/>
  <c r="BV301" i="1"/>
  <c r="CE300" i="1"/>
  <c r="CB300" i="1"/>
  <c r="BY300" i="1"/>
  <c r="BV300" i="1"/>
  <c r="CE299" i="1"/>
  <c r="CB299" i="1"/>
  <c r="BY299" i="1"/>
  <c r="BV299" i="1"/>
  <c r="CE298" i="1"/>
  <c r="CB298" i="1"/>
  <c r="BY298" i="1"/>
  <c r="BV298" i="1"/>
  <c r="CE297" i="1"/>
  <c r="CB297" i="1"/>
  <c r="BY297" i="1"/>
  <c r="BV297" i="1"/>
  <c r="CE296" i="1"/>
  <c r="CB296" i="1"/>
  <c r="BY296" i="1"/>
  <c r="BV296" i="1"/>
  <c r="CE295" i="1"/>
  <c r="CB295" i="1"/>
  <c r="BY295" i="1"/>
  <c r="BV295" i="1"/>
  <c r="CE289" i="1"/>
  <c r="CB289" i="1"/>
  <c r="BY289" i="1"/>
  <c r="BV289" i="1"/>
  <c r="CE288" i="1"/>
  <c r="CB288" i="1"/>
  <c r="BY288" i="1"/>
  <c r="BV288" i="1"/>
  <c r="CE287" i="1"/>
  <c r="CB287" i="1"/>
  <c r="BY287" i="1"/>
  <c r="BV287" i="1"/>
  <c r="CE286" i="1"/>
  <c r="CB286" i="1"/>
  <c r="BY286" i="1"/>
  <c r="BV286" i="1"/>
  <c r="CE285" i="1"/>
  <c r="CB285" i="1"/>
  <c r="BY285" i="1"/>
  <c r="BV285" i="1"/>
  <c r="CE284" i="1"/>
  <c r="CB284" i="1"/>
  <c r="BY284" i="1"/>
  <c r="BV284" i="1"/>
  <c r="CE283" i="1"/>
  <c r="CB283" i="1"/>
  <c r="BY283" i="1"/>
  <c r="BV283" i="1"/>
  <c r="CE282" i="1"/>
  <c r="CB282" i="1"/>
  <c r="BY282" i="1"/>
  <c r="BV282" i="1"/>
  <c r="CE281" i="1"/>
  <c r="CB281" i="1"/>
  <c r="BY281" i="1"/>
  <c r="BV281" i="1"/>
  <c r="CE280" i="1"/>
  <c r="CB280" i="1"/>
  <c r="BY280" i="1"/>
  <c r="BV280" i="1"/>
  <c r="CE279" i="1"/>
  <c r="CB279" i="1"/>
  <c r="BY279" i="1"/>
  <c r="BV279" i="1"/>
  <c r="CE278" i="1"/>
  <c r="CB278" i="1"/>
  <c r="BY278" i="1"/>
  <c r="BV278" i="1"/>
  <c r="CE277" i="1"/>
  <c r="CB277" i="1"/>
  <c r="BY277" i="1"/>
  <c r="BV277" i="1"/>
  <c r="CE276" i="1"/>
  <c r="CB276" i="1"/>
  <c r="BY276" i="1"/>
  <c r="BV276" i="1"/>
  <c r="CE275" i="1"/>
  <c r="CB275" i="1"/>
  <c r="BY275" i="1"/>
  <c r="BV275" i="1"/>
  <c r="CE274" i="1"/>
  <c r="CB274" i="1"/>
  <c r="BY274" i="1"/>
  <c r="BV274" i="1"/>
  <c r="CE273" i="1"/>
  <c r="CB273" i="1"/>
  <c r="BY273" i="1"/>
  <c r="BV273" i="1"/>
  <c r="CE272" i="1"/>
  <c r="CB272" i="1"/>
  <c r="BY272" i="1"/>
  <c r="BV272" i="1"/>
  <c r="CE271" i="1"/>
  <c r="CB271" i="1"/>
  <c r="BY271" i="1"/>
  <c r="BV271" i="1"/>
  <c r="CE270" i="1"/>
  <c r="CB270" i="1"/>
  <c r="BY270" i="1"/>
  <c r="BV270" i="1"/>
  <c r="CE269" i="1"/>
  <c r="CB269" i="1"/>
  <c r="BY269" i="1"/>
  <c r="BV269" i="1"/>
  <c r="CE268" i="1"/>
  <c r="CB268" i="1"/>
  <c r="BY268" i="1"/>
  <c r="BV268" i="1"/>
  <c r="CE267" i="1"/>
  <c r="CB267" i="1"/>
  <c r="BY267" i="1"/>
  <c r="BV267" i="1"/>
  <c r="CE266" i="1"/>
  <c r="CB266" i="1"/>
  <c r="BY266" i="1"/>
  <c r="BV266" i="1"/>
  <c r="CE260" i="1"/>
  <c r="CB260" i="1"/>
  <c r="BY260" i="1"/>
  <c r="BV260" i="1"/>
  <c r="CE259" i="1"/>
  <c r="CB259" i="1"/>
  <c r="BY259" i="1"/>
  <c r="BV259" i="1"/>
  <c r="CE258" i="1"/>
  <c r="CB258" i="1"/>
  <c r="BY258" i="1"/>
  <c r="BV258" i="1"/>
  <c r="CE257" i="1"/>
  <c r="CB257" i="1"/>
  <c r="BY257" i="1"/>
  <c r="BV257" i="1"/>
  <c r="CE256" i="1"/>
  <c r="CB256" i="1"/>
  <c r="BY256" i="1"/>
  <c r="BV256" i="1"/>
  <c r="CE255" i="1"/>
  <c r="CB255" i="1"/>
  <c r="BY255" i="1"/>
  <c r="BV255" i="1"/>
  <c r="CE254" i="1"/>
  <c r="CB254" i="1"/>
  <c r="BY254" i="1"/>
  <c r="BV254" i="1"/>
  <c r="CE253" i="1"/>
  <c r="CB253" i="1"/>
  <c r="BY253" i="1"/>
  <c r="BV253" i="1"/>
  <c r="CE252" i="1"/>
  <c r="CB252" i="1"/>
  <c r="BY252" i="1"/>
  <c r="BV252" i="1"/>
  <c r="CE251" i="1"/>
  <c r="CB251" i="1"/>
  <c r="BY251" i="1"/>
  <c r="BV251" i="1"/>
  <c r="CE250" i="1"/>
  <c r="CB250" i="1"/>
  <c r="BY250" i="1"/>
  <c r="BV250" i="1"/>
  <c r="CE249" i="1"/>
  <c r="CB249" i="1"/>
  <c r="BY249" i="1"/>
  <c r="BV249" i="1"/>
  <c r="CE248" i="1"/>
  <c r="CB248" i="1"/>
  <c r="BY248" i="1"/>
  <c r="BV248" i="1"/>
  <c r="CE247" i="1"/>
  <c r="CB247" i="1"/>
  <c r="BY247" i="1"/>
  <c r="BV247" i="1"/>
  <c r="CE246" i="1"/>
  <c r="CB246" i="1"/>
  <c r="BY246" i="1"/>
  <c r="BV246" i="1"/>
  <c r="CE245" i="1"/>
  <c r="CB245" i="1"/>
  <c r="BY245" i="1"/>
  <c r="BV245" i="1"/>
  <c r="CE244" i="1"/>
  <c r="CB244" i="1"/>
  <c r="BY244" i="1"/>
  <c r="BV244" i="1"/>
  <c r="CE243" i="1"/>
  <c r="CB243" i="1"/>
  <c r="BY243" i="1"/>
  <c r="BV243" i="1"/>
  <c r="CE242" i="1"/>
  <c r="CB242" i="1"/>
  <c r="BY242" i="1"/>
  <c r="BV242" i="1"/>
  <c r="CE241" i="1"/>
  <c r="CB241" i="1"/>
  <c r="BY241" i="1"/>
  <c r="BV241" i="1"/>
  <c r="CE240" i="1"/>
  <c r="CB240" i="1"/>
  <c r="BY240" i="1"/>
  <c r="BV240" i="1"/>
  <c r="CE239" i="1"/>
  <c r="CB239" i="1"/>
  <c r="BY239" i="1"/>
  <c r="BV239" i="1"/>
  <c r="CE238" i="1"/>
  <c r="CB238" i="1"/>
  <c r="BY238" i="1"/>
  <c r="BV238" i="1"/>
  <c r="CE237" i="1"/>
  <c r="CB237" i="1"/>
  <c r="BY237" i="1"/>
  <c r="BV237" i="1"/>
  <c r="CE231" i="1"/>
  <c r="CB231" i="1"/>
  <c r="BY231" i="1"/>
  <c r="BV231" i="1"/>
  <c r="CE230" i="1"/>
  <c r="CB230" i="1"/>
  <c r="BY230" i="1"/>
  <c r="BV230" i="1"/>
  <c r="CE229" i="1"/>
  <c r="CB229" i="1"/>
  <c r="BY229" i="1"/>
  <c r="BV229" i="1"/>
  <c r="CE228" i="1"/>
  <c r="CB228" i="1"/>
  <c r="BY228" i="1"/>
  <c r="BV228" i="1"/>
  <c r="CE227" i="1"/>
  <c r="CB227" i="1"/>
  <c r="BY227" i="1"/>
  <c r="BV227" i="1"/>
  <c r="CE226" i="1"/>
  <c r="CB226" i="1"/>
  <c r="BY226" i="1"/>
  <c r="BV226" i="1"/>
  <c r="CE225" i="1"/>
  <c r="CB225" i="1"/>
  <c r="BY225" i="1"/>
  <c r="BV225" i="1"/>
  <c r="CE224" i="1"/>
  <c r="CB224" i="1"/>
  <c r="BY224" i="1"/>
  <c r="BV224" i="1"/>
  <c r="CE223" i="1"/>
  <c r="CB223" i="1"/>
  <c r="BY223" i="1"/>
  <c r="BV223" i="1"/>
  <c r="CE222" i="1"/>
  <c r="CB222" i="1"/>
  <c r="BY222" i="1"/>
  <c r="BV222" i="1"/>
  <c r="CE221" i="1"/>
  <c r="CB221" i="1"/>
  <c r="BY221" i="1"/>
  <c r="BV221" i="1"/>
  <c r="CE220" i="1"/>
  <c r="CB220" i="1"/>
  <c r="BY220" i="1"/>
  <c r="BV220" i="1"/>
  <c r="CE219" i="1"/>
  <c r="CB219" i="1"/>
  <c r="BY219" i="1"/>
  <c r="BV219" i="1"/>
  <c r="CE218" i="1"/>
  <c r="CB218" i="1"/>
  <c r="BY218" i="1"/>
  <c r="BV218" i="1"/>
  <c r="CE217" i="1"/>
  <c r="CB217" i="1"/>
  <c r="BY217" i="1"/>
  <c r="BV217" i="1"/>
  <c r="CE216" i="1"/>
  <c r="CB216" i="1"/>
  <c r="BY216" i="1"/>
  <c r="BV216" i="1"/>
  <c r="CE215" i="1"/>
  <c r="CB215" i="1"/>
  <c r="BY215" i="1"/>
  <c r="BV215" i="1"/>
  <c r="CE214" i="1"/>
  <c r="CB214" i="1"/>
  <c r="BY214" i="1"/>
  <c r="BV214" i="1"/>
  <c r="CE213" i="1"/>
  <c r="CB213" i="1"/>
  <c r="BY213" i="1"/>
  <c r="BV213" i="1"/>
  <c r="CE212" i="1"/>
  <c r="CB212" i="1"/>
  <c r="BY212" i="1"/>
  <c r="BV212" i="1"/>
  <c r="CE211" i="1"/>
  <c r="CB211" i="1"/>
  <c r="BY211" i="1"/>
  <c r="BV211" i="1"/>
  <c r="CE210" i="1"/>
  <c r="CB210" i="1"/>
  <c r="BY210" i="1"/>
  <c r="BV210" i="1"/>
  <c r="CE209" i="1"/>
  <c r="CB209" i="1"/>
  <c r="BY209" i="1"/>
  <c r="BV209" i="1"/>
  <c r="CE208" i="1"/>
  <c r="CB208" i="1"/>
  <c r="BY208" i="1"/>
  <c r="BV208" i="1"/>
  <c r="CB202" i="1"/>
  <c r="BY202" i="1"/>
  <c r="CB201" i="1"/>
  <c r="BY201" i="1"/>
  <c r="CB200" i="1"/>
  <c r="BY200" i="1"/>
  <c r="CB199" i="1"/>
  <c r="BY199" i="1"/>
  <c r="CB198" i="1"/>
  <c r="BY198" i="1"/>
  <c r="CB197" i="1"/>
  <c r="BY197" i="1"/>
  <c r="CB196" i="1"/>
  <c r="BY196" i="1"/>
  <c r="CB195" i="1"/>
  <c r="BY195" i="1"/>
  <c r="CB194" i="1"/>
  <c r="BY194" i="1"/>
  <c r="CB193" i="1"/>
  <c r="BY193" i="1"/>
  <c r="CB192" i="1"/>
  <c r="BY192" i="1"/>
  <c r="CB191" i="1"/>
  <c r="BY191" i="1"/>
  <c r="CB190" i="1"/>
  <c r="BY190" i="1"/>
  <c r="CB189" i="1"/>
  <c r="BY189" i="1"/>
  <c r="CB188" i="1"/>
  <c r="BY188" i="1"/>
  <c r="CB187" i="1"/>
  <c r="BY187" i="1"/>
  <c r="CB186" i="1"/>
  <c r="BY186" i="1"/>
  <c r="CB185" i="1"/>
  <c r="BY185" i="1"/>
  <c r="CB184" i="1"/>
  <c r="BY184" i="1"/>
  <c r="CB183" i="1"/>
  <c r="BY183" i="1"/>
  <c r="CB182" i="1"/>
  <c r="BY182" i="1"/>
  <c r="CB181" i="1"/>
  <c r="BY181" i="1"/>
  <c r="CB180" i="1"/>
  <c r="BY180" i="1"/>
  <c r="CB179" i="1"/>
  <c r="BY179" i="1"/>
  <c r="CE173" i="1"/>
  <c r="CB173" i="1"/>
  <c r="BY173" i="1"/>
  <c r="BV173" i="1"/>
  <c r="CE172" i="1"/>
  <c r="CB172" i="1"/>
  <c r="BY172" i="1"/>
  <c r="BV172" i="1"/>
  <c r="CE171" i="1"/>
  <c r="CB171" i="1"/>
  <c r="BY171" i="1"/>
  <c r="BV171" i="1"/>
  <c r="CE170" i="1"/>
  <c r="CB170" i="1"/>
  <c r="BY170" i="1"/>
  <c r="BV170" i="1"/>
  <c r="CE169" i="1"/>
  <c r="CB169" i="1"/>
  <c r="BY169" i="1"/>
  <c r="BV169" i="1"/>
  <c r="CE168" i="1"/>
  <c r="CB168" i="1"/>
  <c r="BY168" i="1"/>
  <c r="BV168" i="1"/>
  <c r="CE167" i="1"/>
  <c r="CB167" i="1"/>
  <c r="BY167" i="1"/>
  <c r="BV167" i="1"/>
  <c r="CE166" i="1"/>
  <c r="CB166" i="1"/>
  <c r="BY166" i="1"/>
  <c r="BV166" i="1"/>
  <c r="CE165" i="1"/>
  <c r="CB165" i="1"/>
  <c r="BY165" i="1"/>
  <c r="BV165" i="1"/>
  <c r="CE164" i="1"/>
  <c r="CB164" i="1"/>
  <c r="BY164" i="1"/>
  <c r="BV164" i="1"/>
  <c r="CE163" i="1"/>
  <c r="CB163" i="1"/>
  <c r="BY163" i="1"/>
  <c r="BV163" i="1"/>
  <c r="CE162" i="1"/>
  <c r="CB162" i="1"/>
  <c r="BY162" i="1"/>
  <c r="BV162" i="1"/>
  <c r="CE161" i="1"/>
  <c r="CB161" i="1"/>
  <c r="BY161" i="1"/>
  <c r="BV161" i="1"/>
  <c r="CE160" i="1"/>
  <c r="CB160" i="1"/>
  <c r="BY160" i="1"/>
  <c r="BV160" i="1"/>
  <c r="CE159" i="1"/>
  <c r="CB159" i="1"/>
  <c r="BY159" i="1"/>
  <c r="BV159" i="1"/>
  <c r="CE158" i="1"/>
  <c r="CB158" i="1"/>
  <c r="BY158" i="1"/>
  <c r="BV158" i="1"/>
  <c r="CE157" i="1"/>
  <c r="CB157" i="1"/>
  <c r="BY157" i="1"/>
  <c r="BV157" i="1"/>
  <c r="CE156" i="1"/>
  <c r="CB156" i="1"/>
  <c r="BY156" i="1"/>
  <c r="BV156" i="1"/>
  <c r="CE155" i="1"/>
  <c r="CB155" i="1"/>
  <c r="BY155" i="1"/>
  <c r="BV155" i="1"/>
  <c r="CE154" i="1"/>
  <c r="CB154" i="1"/>
  <c r="BY154" i="1"/>
  <c r="BV154" i="1"/>
  <c r="CE153" i="1"/>
  <c r="CB153" i="1"/>
  <c r="BY153" i="1"/>
  <c r="BV153" i="1"/>
  <c r="CE152" i="1"/>
  <c r="CB152" i="1"/>
  <c r="BY152" i="1"/>
  <c r="BV152" i="1"/>
  <c r="CE151" i="1"/>
  <c r="CB151" i="1"/>
  <c r="BY151" i="1"/>
  <c r="BV151" i="1"/>
  <c r="CE150" i="1"/>
  <c r="CB150" i="1"/>
  <c r="BY150" i="1"/>
  <c r="BV150" i="1"/>
  <c r="CE144" i="1"/>
  <c r="CB144" i="1"/>
  <c r="BY144" i="1"/>
  <c r="BV144" i="1"/>
  <c r="CE143" i="1"/>
  <c r="CB143" i="1"/>
  <c r="BY143" i="1"/>
  <c r="BV143" i="1"/>
  <c r="CE142" i="1"/>
  <c r="CB142" i="1"/>
  <c r="BY142" i="1"/>
  <c r="BV142" i="1"/>
  <c r="CE141" i="1"/>
  <c r="CB141" i="1"/>
  <c r="BY141" i="1"/>
  <c r="BV141" i="1"/>
  <c r="CE140" i="1"/>
  <c r="CB140" i="1"/>
  <c r="BY140" i="1"/>
  <c r="BV140" i="1"/>
  <c r="CE139" i="1"/>
  <c r="CB139" i="1"/>
  <c r="BY139" i="1"/>
  <c r="BV139" i="1"/>
  <c r="CE138" i="1"/>
  <c r="CB138" i="1"/>
  <c r="BY138" i="1"/>
  <c r="BV138" i="1"/>
  <c r="CE137" i="1"/>
  <c r="CB137" i="1"/>
  <c r="BY137" i="1"/>
  <c r="BV137" i="1"/>
  <c r="CE136" i="1"/>
  <c r="CB136" i="1"/>
  <c r="BY136" i="1"/>
  <c r="BV136" i="1"/>
  <c r="CE135" i="1"/>
  <c r="CB135" i="1"/>
  <c r="BY135" i="1"/>
  <c r="BV135" i="1"/>
  <c r="CE134" i="1"/>
  <c r="CB134" i="1"/>
  <c r="BY134" i="1"/>
  <c r="BV134" i="1"/>
  <c r="CE133" i="1"/>
  <c r="CB133" i="1"/>
  <c r="BY133" i="1"/>
  <c r="BV133" i="1"/>
  <c r="CE132" i="1"/>
  <c r="CB132" i="1"/>
  <c r="BY132" i="1"/>
  <c r="BV132" i="1"/>
  <c r="CE131" i="1"/>
  <c r="CB131" i="1"/>
  <c r="BY131" i="1"/>
  <c r="BV131" i="1"/>
  <c r="CE130" i="1"/>
  <c r="CB130" i="1"/>
  <c r="BY130" i="1"/>
  <c r="BV130" i="1"/>
  <c r="CE129" i="1"/>
  <c r="CB129" i="1"/>
  <c r="BY129" i="1"/>
  <c r="BV129" i="1"/>
  <c r="CE128" i="1"/>
  <c r="CB128" i="1"/>
  <c r="BY128" i="1"/>
  <c r="BV128" i="1"/>
  <c r="CE127" i="1"/>
  <c r="CB127" i="1"/>
  <c r="BY127" i="1"/>
  <c r="BV127" i="1"/>
  <c r="CE126" i="1"/>
  <c r="CB126" i="1"/>
  <c r="BY126" i="1"/>
  <c r="BV126" i="1"/>
  <c r="CE125" i="1"/>
  <c r="CB125" i="1"/>
  <c r="BY125" i="1"/>
  <c r="BV125" i="1"/>
  <c r="CE124" i="1"/>
  <c r="CB124" i="1"/>
  <c r="BY124" i="1"/>
  <c r="BV124" i="1"/>
  <c r="CE123" i="1"/>
  <c r="CB123" i="1"/>
  <c r="BY123" i="1"/>
  <c r="BV123" i="1"/>
  <c r="CE122" i="1"/>
  <c r="CB122" i="1"/>
  <c r="BY122" i="1"/>
  <c r="BV122" i="1"/>
  <c r="CE121" i="1"/>
  <c r="CB121" i="1"/>
  <c r="BY121" i="1"/>
  <c r="BV121" i="1"/>
  <c r="CE115" i="1"/>
  <c r="CB115" i="1"/>
  <c r="BY115" i="1"/>
  <c r="BV115" i="1"/>
  <c r="CE114" i="1"/>
  <c r="CB114" i="1"/>
  <c r="BY114" i="1"/>
  <c r="BV114" i="1"/>
  <c r="CE113" i="1"/>
  <c r="CB113" i="1"/>
  <c r="BY113" i="1"/>
  <c r="BV113" i="1"/>
  <c r="CE112" i="1"/>
  <c r="CB112" i="1"/>
  <c r="BY112" i="1"/>
  <c r="BV112" i="1"/>
  <c r="CE111" i="1"/>
  <c r="CB111" i="1"/>
  <c r="BY111" i="1"/>
  <c r="BV111" i="1"/>
  <c r="CE110" i="1"/>
  <c r="CB110" i="1"/>
  <c r="BY110" i="1"/>
  <c r="BV110" i="1"/>
  <c r="CE109" i="1"/>
  <c r="CB109" i="1"/>
  <c r="BY109" i="1"/>
  <c r="BV109" i="1"/>
  <c r="CE108" i="1"/>
  <c r="CB108" i="1"/>
  <c r="BY108" i="1"/>
  <c r="BV108" i="1"/>
  <c r="CE107" i="1"/>
  <c r="CB107" i="1"/>
  <c r="BY107" i="1"/>
  <c r="BV107" i="1"/>
  <c r="CE106" i="1"/>
  <c r="CB106" i="1"/>
  <c r="BY106" i="1"/>
  <c r="BV106" i="1"/>
  <c r="CE105" i="1"/>
  <c r="CB105" i="1"/>
  <c r="BY105" i="1"/>
  <c r="BV105" i="1"/>
  <c r="CE104" i="1"/>
  <c r="CB104" i="1"/>
  <c r="BY104" i="1"/>
  <c r="BV104" i="1"/>
  <c r="CE103" i="1"/>
  <c r="CB103" i="1"/>
  <c r="BY103" i="1"/>
  <c r="BV103" i="1"/>
  <c r="CE102" i="1"/>
  <c r="CB102" i="1"/>
  <c r="BY102" i="1"/>
  <c r="BV102" i="1"/>
  <c r="CE101" i="1"/>
  <c r="CB101" i="1"/>
  <c r="BY101" i="1"/>
  <c r="BV101" i="1"/>
  <c r="CE100" i="1"/>
  <c r="CB100" i="1"/>
  <c r="BY100" i="1"/>
  <c r="BV100" i="1"/>
  <c r="CE99" i="1"/>
  <c r="CB99" i="1"/>
  <c r="BY99" i="1"/>
  <c r="BV99" i="1"/>
  <c r="CE98" i="1"/>
  <c r="CB98" i="1"/>
  <c r="BY98" i="1"/>
  <c r="BV98" i="1"/>
  <c r="CE97" i="1"/>
  <c r="CB97" i="1"/>
  <c r="BY97" i="1"/>
  <c r="BV97" i="1"/>
  <c r="CE96" i="1"/>
  <c r="CB96" i="1"/>
  <c r="BY96" i="1"/>
  <c r="BV96" i="1"/>
  <c r="CE95" i="1"/>
  <c r="CB95" i="1"/>
  <c r="BY95" i="1"/>
  <c r="BV95" i="1"/>
  <c r="CE94" i="1"/>
  <c r="CB94" i="1"/>
  <c r="BY94" i="1"/>
  <c r="BV94" i="1"/>
  <c r="CE93" i="1"/>
  <c r="CB93" i="1"/>
  <c r="BY93" i="1"/>
  <c r="BV93" i="1"/>
  <c r="CE92" i="1"/>
  <c r="CB92" i="1"/>
  <c r="BY92" i="1"/>
  <c r="BV92" i="1"/>
  <c r="CE86" i="1"/>
  <c r="CB86" i="1"/>
  <c r="BY86" i="1"/>
  <c r="BV86" i="1"/>
  <c r="CE85" i="1"/>
  <c r="CB85" i="1"/>
  <c r="BY85" i="1"/>
  <c r="BV85" i="1"/>
  <c r="CE84" i="1"/>
  <c r="CB84" i="1"/>
  <c r="BY84" i="1"/>
  <c r="BV84" i="1"/>
  <c r="CE83" i="1"/>
  <c r="CB83" i="1"/>
  <c r="BY83" i="1"/>
  <c r="BV83" i="1"/>
  <c r="CE82" i="1"/>
  <c r="CB82" i="1"/>
  <c r="BY82" i="1"/>
  <c r="BV82" i="1"/>
  <c r="CE81" i="1"/>
  <c r="CB81" i="1"/>
  <c r="BY81" i="1"/>
  <c r="BV81" i="1"/>
  <c r="CE80" i="1"/>
  <c r="CB80" i="1"/>
  <c r="BY80" i="1"/>
  <c r="BV80" i="1"/>
  <c r="CE79" i="1"/>
  <c r="CB79" i="1"/>
  <c r="BY79" i="1"/>
  <c r="BV79" i="1"/>
  <c r="CE78" i="1"/>
  <c r="CB78" i="1"/>
  <c r="BY78" i="1"/>
  <c r="BV78" i="1"/>
  <c r="CE77" i="1"/>
  <c r="CB77" i="1"/>
  <c r="BY77" i="1"/>
  <c r="BV77" i="1"/>
  <c r="CE76" i="1"/>
  <c r="CB76" i="1"/>
  <c r="BY76" i="1"/>
  <c r="BV76" i="1"/>
  <c r="CE75" i="1"/>
  <c r="CB75" i="1"/>
  <c r="BY75" i="1"/>
  <c r="BV75" i="1"/>
  <c r="CE74" i="1"/>
  <c r="CB74" i="1"/>
  <c r="BY74" i="1"/>
  <c r="BV74" i="1"/>
  <c r="CE73" i="1"/>
  <c r="CB73" i="1"/>
  <c r="BY73" i="1"/>
  <c r="BV73" i="1"/>
  <c r="CE72" i="1"/>
  <c r="CB72" i="1"/>
  <c r="BY72" i="1"/>
  <c r="BV72" i="1"/>
  <c r="CE71" i="1"/>
  <c r="CB71" i="1"/>
  <c r="BY71" i="1"/>
  <c r="BV71" i="1"/>
  <c r="CE70" i="1"/>
  <c r="CB70" i="1"/>
  <c r="BY70" i="1"/>
  <c r="BV70" i="1"/>
  <c r="CE69" i="1"/>
  <c r="CB69" i="1"/>
  <c r="BY69" i="1"/>
  <c r="BV69" i="1"/>
  <c r="CE68" i="1"/>
  <c r="CB68" i="1"/>
  <c r="BY68" i="1"/>
  <c r="BV68" i="1"/>
  <c r="CE67" i="1"/>
  <c r="CB67" i="1"/>
  <c r="BY67" i="1"/>
  <c r="BV67" i="1"/>
  <c r="CE66" i="1"/>
  <c r="CB66" i="1"/>
  <c r="BY66" i="1"/>
  <c r="BV66" i="1"/>
  <c r="CE65" i="1"/>
  <c r="CB65" i="1"/>
  <c r="BY65" i="1"/>
  <c r="BV65" i="1"/>
  <c r="CE64" i="1"/>
  <c r="CB64" i="1"/>
  <c r="BY64" i="1"/>
  <c r="BV64" i="1"/>
  <c r="CE63" i="1"/>
  <c r="CB63" i="1"/>
  <c r="BY63" i="1"/>
  <c r="BV63" i="1"/>
  <c r="CE57" i="1"/>
  <c r="CB57" i="1"/>
  <c r="BY57" i="1"/>
  <c r="BV57" i="1"/>
  <c r="CE56" i="1"/>
  <c r="CB56" i="1"/>
  <c r="BY56" i="1"/>
  <c r="BV56" i="1"/>
  <c r="CE55" i="1"/>
  <c r="CB55" i="1"/>
  <c r="BY55" i="1"/>
  <c r="BV55" i="1"/>
  <c r="CE54" i="1"/>
  <c r="CB54" i="1"/>
  <c r="BY54" i="1"/>
  <c r="BV54" i="1"/>
  <c r="CE53" i="1"/>
  <c r="CB53" i="1"/>
  <c r="BY53" i="1"/>
  <c r="BV53" i="1"/>
  <c r="CE52" i="1"/>
  <c r="CB52" i="1"/>
  <c r="BY52" i="1"/>
  <c r="BV52" i="1"/>
  <c r="CE51" i="1"/>
  <c r="CB51" i="1"/>
  <c r="BY51" i="1"/>
  <c r="BV51" i="1"/>
  <c r="CE50" i="1"/>
  <c r="CB50" i="1"/>
  <c r="BY50" i="1"/>
  <c r="BV50" i="1"/>
  <c r="CE49" i="1"/>
  <c r="CB49" i="1"/>
  <c r="BY49" i="1"/>
  <c r="BV49" i="1"/>
  <c r="CE48" i="1"/>
  <c r="CB48" i="1"/>
  <c r="BY48" i="1"/>
  <c r="BV48" i="1"/>
  <c r="CE47" i="1"/>
  <c r="CB47" i="1"/>
  <c r="BY47" i="1"/>
  <c r="BV47" i="1"/>
  <c r="CE46" i="1"/>
  <c r="CB46" i="1"/>
  <c r="BY46" i="1"/>
  <c r="BV46" i="1"/>
  <c r="CE45" i="1"/>
  <c r="CB45" i="1"/>
  <c r="BY45" i="1"/>
  <c r="BV45" i="1"/>
  <c r="CE44" i="1"/>
  <c r="CB44" i="1"/>
  <c r="BY44" i="1"/>
  <c r="BV44" i="1"/>
  <c r="CE43" i="1"/>
  <c r="CB43" i="1"/>
  <c r="BY43" i="1"/>
  <c r="BV43" i="1"/>
  <c r="CE42" i="1"/>
  <c r="CB42" i="1"/>
  <c r="BY42" i="1"/>
  <c r="BV42" i="1"/>
  <c r="CE41" i="1"/>
  <c r="CB41" i="1"/>
  <c r="BY41" i="1"/>
  <c r="BV41" i="1"/>
  <c r="CE40" i="1"/>
  <c r="CB40" i="1"/>
  <c r="BY40" i="1"/>
  <c r="BV40" i="1"/>
  <c r="CE39" i="1"/>
  <c r="CB39" i="1"/>
  <c r="BY39" i="1"/>
  <c r="BV39" i="1"/>
  <c r="CE38" i="1"/>
  <c r="CB38" i="1"/>
  <c r="BY38" i="1"/>
  <c r="BV38" i="1"/>
  <c r="CE37" i="1"/>
  <c r="CB37" i="1"/>
  <c r="BY37" i="1"/>
  <c r="BV37" i="1"/>
  <c r="CE36" i="1"/>
  <c r="CB36" i="1"/>
  <c r="BY36" i="1"/>
  <c r="BV36" i="1"/>
  <c r="CE35" i="1"/>
  <c r="CB35" i="1"/>
  <c r="BY35" i="1"/>
  <c r="BV35" i="1"/>
  <c r="CE34" i="1"/>
  <c r="CB34" i="1"/>
  <c r="BY34" i="1"/>
  <c r="BV34" i="1"/>
  <c r="AJ898" i="1"/>
  <c r="AJ897" i="1"/>
  <c r="AJ896" i="1"/>
  <c r="AJ895" i="1"/>
  <c r="AJ894" i="1"/>
  <c r="AJ893" i="1"/>
  <c r="AJ892" i="1"/>
  <c r="AJ891" i="1"/>
  <c r="AJ890" i="1"/>
  <c r="AJ889" i="1"/>
  <c r="AJ888" i="1"/>
  <c r="AJ887" i="1"/>
  <c r="AJ886" i="1"/>
  <c r="AJ885" i="1"/>
  <c r="AJ884" i="1"/>
  <c r="AJ883" i="1"/>
  <c r="AJ882" i="1"/>
  <c r="AJ881" i="1"/>
  <c r="AJ880" i="1"/>
  <c r="AJ879" i="1"/>
  <c r="AJ878" i="1"/>
  <c r="AJ877" i="1"/>
  <c r="AJ876" i="1"/>
  <c r="AJ875" i="1"/>
  <c r="AG898" i="1"/>
  <c r="AG897" i="1"/>
  <c r="AG896" i="1"/>
  <c r="AG895" i="1"/>
  <c r="AG894" i="1"/>
  <c r="AG893" i="1"/>
  <c r="AG892" i="1"/>
  <c r="AG891" i="1"/>
  <c r="AG890" i="1"/>
  <c r="AG889" i="1"/>
  <c r="AG888" i="1"/>
  <c r="AG887" i="1"/>
  <c r="AG886" i="1"/>
  <c r="AG885" i="1"/>
  <c r="AG884" i="1"/>
  <c r="AG883" i="1"/>
  <c r="AG882" i="1"/>
  <c r="AG881" i="1"/>
  <c r="AG880" i="1"/>
  <c r="AG879" i="1"/>
  <c r="AG878" i="1"/>
  <c r="AG877" i="1"/>
  <c r="AG876" i="1"/>
  <c r="AG875" i="1"/>
  <c r="AG695" i="1"/>
  <c r="AG694" i="1"/>
  <c r="AG693" i="1"/>
  <c r="AG692" i="1"/>
  <c r="AG691" i="1"/>
  <c r="AG690" i="1"/>
  <c r="AG689" i="1"/>
  <c r="AG688" i="1"/>
  <c r="AG687" i="1"/>
  <c r="AG686" i="1"/>
  <c r="AG685" i="1"/>
  <c r="AG684" i="1"/>
  <c r="AG683" i="1"/>
  <c r="AG682" i="1"/>
  <c r="AG681" i="1"/>
  <c r="AG680" i="1"/>
  <c r="AG679" i="1"/>
  <c r="AG678" i="1"/>
  <c r="AG677" i="1"/>
  <c r="AG676" i="1"/>
  <c r="AG675" i="1"/>
  <c r="AG674" i="1"/>
  <c r="AG673" i="1"/>
  <c r="AG672" i="1"/>
  <c r="AG492" i="1"/>
  <c r="AG491" i="1"/>
  <c r="AG490" i="1"/>
  <c r="AG489" i="1"/>
  <c r="AG488" i="1"/>
  <c r="AG487" i="1"/>
  <c r="AG486" i="1"/>
  <c r="AG485" i="1"/>
  <c r="AG484" i="1"/>
  <c r="AG483" i="1"/>
  <c r="AG482" i="1"/>
  <c r="AG481" i="1"/>
  <c r="AG480" i="1"/>
  <c r="AG479" i="1"/>
  <c r="AG478" i="1"/>
  <c r="AG477" i="1"/>
  <c r="AG476" i="1"/>
  <c r="AG475" i="1"/>
  <c r="AG474" i="1"/>
  <c r="AG473" i="1"/>
  <c r="AG472" i="1"/>
  <c r="AG471" i="1"/>
  <c r="AG470" i="1"/>
  <c r="AG469" i="1"/>
  <c r="AG289" i="1"/>
  <c r="AG288" i="1"/>
  <c r="AG287" i="1"/>
  <c r="AG286" i="1"/>
  <c r="AG285" i="1"/>
  <c r="AG284" i="1"/>
  <c r="AG283" i="1"/>
  <c r="AG282" i="1"/>
  <c r="AG281" i="1"/>
  <c r="AG280" i="1"/>
  <c r="AG279" i="1"/>
  <c r="AG278" i="1"/>
  <c r="AG277" i="1"/>
  <c r="AG276" i="1"/>
  <c r="AG275" i="1"/>
  <c r="AG274" i="1"/>
  <c r="AG273" i="1"/>
  <c r="AG272" i="1"/>
  <c r="AG271" i="1"/>
  <c r="AG270" i="1"/>
  <c r="AG269" i="1"/>
  <c r="AG268" i="1"/>
  <c r="AG267" i="1"/>
  <c r="AG266" i="1"/>
  <c r="AG202" i="1"/>
  <c r="AG201" i="1"/>
  <c r="AG200" i="1"/>
  <c r="AG199" i="1"/>
  <c r="AG198" i="1"/>
  <c r="AG197" i="1"/>
  <c r="AG196" i="1"/>
  <c r="AG195" i="1"/>
  <c r="AG194" i="1"/>
  <c r="AG193" i="1"/>
  <c r="AG192" i="1"/>
  <c r="AG191" i="1"/>
  <c r="AG190" i="1"/>
  <c r="AG189" i="1"/>
  <c r="AG188" i="1"/>
  <c r="AG187" i="1"/>
  <c r="AG186" i="1"/>
  <c r="AG185" i="1"/>
  <c r="AG184" i="1"/>
  <c r="AG183" i="1"/>
  <c r="AG182" i="1"/>
  <c r="AG181" i="1"/>
  <c r="AG180" i="1"/>
  <c r="AG179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T870" i="1" l="1"/>
  <c r="T841" i="1"/>
  <c r="T812" i="1"/>
  <c r="T783" i="1"/>
  <c r="T754" i="1"/>
  <c r="T725" i="1"/>
  <c r="T696" i="1"/>
  <c r="T667" i="1"/>
  <c r="T638" i="1"/>
  <c r="T609" i="1"/>
  <c r="T580" i="1"/>
  <c r="T551" i="1"/>
  <c r="T522" i="1"/>
  <c r="T493" i="1"/>
  <c r="T464" i="1"/>
  <c r="T435" i="1"/>
  <c r="T406" i="1"/>
  <c r="T377" i="1"/>
  <c r="T348" i="1"/>
  <c r="T319" i="1"/>
  <c r="T290" i="1"/>
  <c r="T261" i="1"/>
  <c r="T232" i="1"/>
  <c r="T203" i="1"/>
  <c r="T174" i="1"/>
  <c r="T145" i="1"/>
  <c r="T116" i="1"/>
  <c r="T87" i="1"/>
  <c r="T58" i="1"/>
  <c r="T29" i="1"/>
  <c r="D869" i="1" l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AJ869" i="1" l="1"/>
  <c r="AG869" i="1"/>
  <c r="AJ868" i="1"/>
  <c r="AG868" i="1"/>
  <c r="AJ867" i="1"/>
  <c r="AG867" i="1"/>
  <c r="AJ866" i="1"/>
  <c r="AG866" i="1"/>
  <c r="AJ865" i="1"/>
  <c r="AG865" i="1"/>
  <c r="AJ864" i="1"/>
  <c r="AG864" i="1"/>
  <c r="AJ863" i="1"/>
  <c r="AG863" i="1"/>
  <c r="AJ862" i="1"/>
  <c r="AG862" i="1"/>
  <c r="AJ861" i="1"/>
  <c r="AG861" i="1"/>
  <c r="AJ860" i="1"/>
  <c r="AG860" i="1"/>
  <c r="AJ859" i="1"/>
  <c r="AG859" i="1"/>
  <c r="AJ858" i="1"/>
  <c r="AG858" i="1"/>
  <c r="AJ857" i="1"/>
  <c r="AG857" i="1"/>
  <c r="AJ856" i="1"/>
  <c r="AG856" i="1"/>
  <c r="AJ855" i="1"/>
  <c r="AG855" i="1"/>
  <c r="AJ854" i="1"/>
  <c r="AG854" i="1"/>
  <c r="AJ853" i="1"/>
  <c r="AG853" i="1"/>
  <c r="AJ852" i="1"/>
  <c r="AG852" i="1"/>
  <c r="AJ851" i="1"/>
  <c r="AG851" i="1"/>
  <c r="AJ850" i="1"/>
  <c r="AG850" i="1"/>
  <c r="AJ849" i="1"/>
  <c r="AG849" i="1"/>
  <c r="AJ848" i="1"/>
  <c r="AG848" i="1"/>
  <c r="AJ847" i="1"/>
  <c r="AG847" i="1"/>
  <c r="AJ846" i="1"/>
  <c r="AG846" i="1"/>
  <c r="AJ840" i="1"/>
  <c r="AG840" i="1"/>
  <c r="AJ839" i="1"/>
  <c r="AG839" i="1"/>
  <c r="AJ838" i="1"/>
  <c r="AG838" i="1"/>
  <c r="AJ837" i="1"/>
  <c r="AG837" i="1"/>
  <c r="AJ836" i="1"/>
  <c r="AG836" i="1"/>
  <c r="AJ835" i="1"/>
  <c r="AG835" i="1"/>
  <c r="AJ834" i="1"/>
  <c r="AG834" i="1"/>
  <c r="AJ833" i="1"/>
  <c r="AG833" i="1"/>
  <c r="AJ832" i="1"/>
  <c r="AG832" i="1"/>
  <c r="AJ831" i="1"/>
  <c r="AG831" i="1"/>
  <c r="AJ830" i="1"/>
  <c r="AG830" i="1"/>
  <c r="AJ829" i="1"/>
  <c r="AG829" i="1"/>
  <c r="AJ828" i="1"/>
  <c r="AG828" i="1"/>
  <c r="AJ827" i="1"/>
  <c r="AG827" i="1"/>
  <c r="AJ826" i="1"/>
  <c r="AG826" i="1"/>
  <c r="AJ825" i="1"/>
  <c r="AG825" i="1"/>
  <c r="AJ824" i="1"/>
  <c r="AG824" i="1"/>
  <c r="AJ823" i="1"/>
  <c r="AG823" i="1"/>
  <c r="AJ822" i="1"/>
  <c r="AG822" i="1"/>
  <c r="AJ821" i="1"/>
  <c r="AG821" i="1"/>
  <c r="AJ820" i="1"/>
  <c r="AG820" i="1"/>
  <c r="AJ819" i="1"/>
  <c r="AG819" i="1"/>
  <c r="AJ818" i="1"/>
  <c r="AG818" i="1"/>
  <c r="AJ817" i="1"/>
  <c r="AG817" i="1"/>
  <c r="AJ811" i="1"/>
  <c r="AG811" i="1"/>
  <c r="AJ810" i="1"/>
  <c r="AG810" i="1"/>
  <c r="AJ809" i="1"/>
  <c r="AG809" i="1"/>
  <c r="AJ808" i="1"/>
  <c r="AG808" i="1"/>
  <c r="AJ807" i="1"/>
  <c r="AG807" i="1"/>
  <c r="AJ806" i="1"/>
  <c r="AG806" i="1"/>
  <c r="AJ805" i="1"/>
  <c r="AG805" i="1"/>
  <c r="AJ804" i="1"/>
  <c r="AG804" i="1"/>
  <c r="AJ803" i="1"/>
  <c r="AG803" i="1"/>
  <c r="AJ802" i="1"/>
  <c r="AG802" i="1"/>
  <c r="AJ801" i="1"/>
  <c r="AG801" i="1"/>
  <c r="AJ800" i="1"/>
  <c r="AG800" i="1"/>
  <c r="AJ799" i="1"/>
  <c r="AG799" i="1"/>
  <c r="AJ798" i="1"/>
  <c r="AG798" i="1"/>
  <c r="AJ797" i="1"/>
  <c r="AG797" i="1"/>
  <c r="AJ796" i="1"/>
  <c r="AG796" i="1"/>
  <c r="AJ795" i="1"/>
  <c r="AG795" i="1"/>
  <c r="AJ794" i="1"/>
  <c r="AG794" i="1"/>
  <c r="AJ793" i="1"/>
  <c r="AG793" i="1"/>
  <c r="AJ792" i="1"/>
  <c r="AG792" i="1"/>
  <c r="AJ791" i="1"/>
  <c r="AG791" i="1"/>
  <c r="AJ790" i="1"/>
  <c r="AG790" i="1"/>
  <c r="AJ789" i="1"/>
  <c r="AG789" i="1"/>
  <c r="AJ788" i="1"/>
  <c r="AG788" i="1"/>
  <c r="AJ782" i="1"/>
  <c r="AG782" i="1"/>
  <c r="AJ781" i="1"/>
  <c r="AG781" i="1"/>
  <c r="AJ780" i="1"/>
  <c r="AG780" i="1"/>
  <c r="AJ779" i="1"/>
  <c r="AG779" i="1"/>
  <c r="AJ778" i="1"/>
  <c r="AG778" i="1"/>
  <c r="AJ777" i="1"/>
  <c r="AG777" i="1"/>
  <c r="AJ776" i="1"/>
  <c r="AG776" i="1"/>
  <c r="AJ775" i="1"/>
  <c r="AG775" i="1"/>
  <c r="AJ774" i="1"/>
  <c r="AG774" i="1"/>
  <c r="AJ773" i="1"/>
  <c r="AG773" i="1"/>
  <c r="AJ772" i="1"/>
  <c r="AG772" i="1"/>
  <c r="AJ771" i="1"/>
  <c r="AG771" i="1"/>
  <c r="AJ770" i="1"/>
  <c r="AG770" i="1"/>
  <c r="AJ769" i="1"/>
  <c r="AG769" i="1"/>
  <c r="AJ768" i="1"/>
  <c r="AG768" i="1"/>
  <c r="AJ767" i="1"/>
  <c r="AG767" i="1"/>
  <c r="AJ766" i="1"/>
  <c r="AG766" i="1"/>
  <c r="AJ765" i="1"/>
  <c r="AG765" i="1"/>
  <c r="AJ764" i="1"/>
  <c r="AG764" i="1"/>
  <c r="AJ763" i="1"/>
  <c r="AG763" i="1"/>
  <c r="AJ762" i="1"/>
  <c r="AG762" i="1"/>
  <c r="AJ761" i="1"/>
  <c r="AG761" i="1"/>
  <c r="AJ760" i="1"/>
  <c r="AG760" i="1"/>
  <c r="AJ759" i="1"/>
  <c r="AG759" i="1"/>
  <c r="AJ753" i="1"/>
  <c r="AG753" i="1"/>
  <c r="AJ752" i="1"/>
  <c r="AG752" i="1"/>
  <c r="AJ751" i="1"/>
  <c r="AG751" i="1"/>
  <c r="AJ750" i="1"/>
  <c r="AG750" i="1"/>
  <c r="AJ749" i="1"/>
  <c r="AG749" i="1"/>
  <c r="AJ748" i="1"/>
  <c r="AG748" i="1"/>
  <c r="AJ747" i="1"/>
  <c r="AG747" i="1"/>
  <c r="AJ746" i="1"/>
  <c r="AG746" i="1"/>
  <c r="AJ745" i="1"/>
  <c r="AG745" i="1"/>
  <c r="AJ744" i="1"/>
  <c r="AG744" i="1"/>
  <c r="AJ743" i="1"/>
  <c r="AG743" i="1"/>
  <c r="AJ742" i="1"/>
  <c r="AG742" i="1"/>
  <c r="AJ741" i="1"/>
  <c r="AG741" i="1"/>
  <c r="AJ740" i="1"/>
  <c r="AG740" i="1"/>
  <c r="AJ739" i="1"/>
  <c r="AG739" i="1"/>
  <c r="AJ738" i="1"/>
  <c r="AG738" i="1"/>
  <c r="AJ737" i="1"/>
  <c r="AG737" i="1"/>
  <c r="AJ736" i="1"/>
  <c r="AG736" i="1"/>
  <c r="AJ735" i="1"/>
  <c r="AG735" i="1"/>
  <c r="AJ734" i="1"/>
  <c r="AG734" i="1"/>
  <c r="AJ733" i="1"/>
  <c r="AG733" i="1"/>
  <c r="AJ732" i="1"/>
  <c r="AG732" i="1"/>
  <c r="AJ731" i="1"/>
  <c r="AG731" i="1"/>
  <c r="AJ730" i="1"/>
  <c r="AG730" i="1"/>
  <c r="AJ724" i="1"/>
  <c r="AG724" i="1"/>
  <c r="AJ723" i="1"/>
  <c r="AG723" i="1"/>
  <c r="AJ722" i="1"/>
  <c r="AG722" i="1"/>
  <c r="AJ721" i="1"/>
  <c r="AG721" i="1"/>
  <c r="AJ720" i="1"/>
  <c r="AG720" i="1"/>
  <c r="AJ719" i="1"/>
  <c r="AG719" i="1"/>
  <c r="AJ718" i="1"/>
  <c r="AG718" i="1"/>
  <c r="AJ717" i="1"/>
  <c r="AG717" i="1"/>
  <c r="AJ716" i="1"/>
  <c r="AG716" i="1"/>
  <c r="AJ715" i="1"/>
  <c r="AG715" i="1"/>
  <c r="AJ714" i="1"/>
  <c r="AG714" i="1"/>
  <c r="AJ713" i="1"/>
  <c r="AG713" i="1"/>
  <c r="AJ712" i="1"/>
  <c r="AG712" i="1"/>
  <c r="AJ711" i="1"/>
  <c r="AG711" i="1"/>
  <c r="AJ710" i="1"/>
  <c r="AG710" i="1"/>
  <c r="AJ709" i="1"/>
  <c r="AG709" i="1"/>
  <c r="AJ708" i="1"/>
  <c r="AG708" i="1"/>
  <c r="AJ707" i="1"/>
  <c r="AG707" i="1"/>
  <c r="AJ706" i="1"/>
  <c r="AG706" i="1"/>
  <c r="AJ705" i="1"/>
  <c r="AG705" i="1"/>
  <c r="AJ704" i="1"/>
  <c r="AG704" i="1"/>
  <c r="AJ703" i="1"/>
  <c r="AG703" i="1"/>
  <c r="AJ702" i="1"/>
  <c r="AG702" i="1"/>
  <c r="AJ701" i="1"/>
  <c r="AG701" i="1"/>
  <c r="AJ695" i="1"/>
  <c r="AJ694" i="1"/>
  <c r="AJ693" i="1"/>
  <c r="AJ692" i="1"/>
  <c r="AJ691" i="1"/>
  <c r="AJ690" i="1"/>
  <c r="AJ689" i="1"/>
  <c r="AJ688" i="1"/>
  <c r="AJ687" i="1"/>
  <c r="AJ686" i="1"/>
  <c r="AJ685" i="1"/>
  <c r="AJ684" i="1"/>
  <c r="AJ683" i="1"/>
  <c r="AJ682" i="1"/>
  <c r="AJ681" i="1"/>
  <c r="AJ680" i="1"/>
  <c r="AJ679" i="1"/>
  <c r="AJ678" i="1"/>
  <c r="AJ677" i="1"/>
  <c r="AJ676" i="1"/>
  <c r="AJ675" i="1"/>
  <c r="AJ674" i="1"/>
  <c r="AJ673" i="1"/>
  <c r="AJ672" i="1"/>
  <c r="AJ666" i="1"/>
  <c r="AG666" i="1"/>
  <c r="AJ665" i="1"/>
  <c r="AG665" i="1"/>
  <c r="AJ664" i="1"/>
  <c r="AG664" i="1"/>
  <c r="AJ663" i="1"/>
  <c r="AG663" i="1"/>
  <c r="AJ662" i="1"/>
  <c r="AG662" i="1"/>
  <c r="AJ661" i="1"/>
  <c r="AG661" i="1"/>
  <c r="AJ660" i="1"/>
  <c r="AG660" i="1"/>
  <c r="AJ659" i="1"/>
  <c r="AG659" i="1"/>
  <c r="AJ658" i="1"/>
  <c r="AG658" i="1"/>
  <c r="AJ657" i="1"/>
  <c r="AG657" i="1"/>
  <c r="AJ656" i="1"/>
  <c r="AG656" i="1"/>
  <c r="AJ655" i="1"/>
  <c r="AG655" i="1"/>
  <c r="AJ654" i="1"/>
  <c r="AG654" i="1"/>
  <c r="AJ653" i="1"/>
  <c r="AG653" i="1"/>
  <c r="AJ652" i="1"/>
  <c r="AG652" i="1"/>
  <c r="AJ651" i="1"/>
  <c r="AG651" i="1"/>
  <c r="AJ650" i="1"/>
  <c r="AG650" i="1"/>
  <c r="AJ649" i="1"/>
  <c r="AG649" i="1"/>
  <c r="AJ648" i="1"/>
  <c r="AG648" i="1"/>
  <c r="AJ647" i="1"/>
  <c r="AG647" i="1"/>
  <c r="AJ646" i="1"/>
  <c r="AG646" i="1"/>
  <c r="AJ645" i="1"/>
  <c r="AG645" i="1"/>
  <c r="AJ644" i="1"/>
  <c r="AG644" i="1"/>
  <c r="AJ643" i="1"/>
  <c r="AG643" i="1"/>
  <c r="AJ637" i="1"/>
  <c r="AG637" i="1"/>
  <c r="AJ636" i="1"/>
  <c r="AG636" i="1"/>
  <c r="AJ635" i="1"/>
  <c r="AG635" i="1"/>
  <c r="AJ634" i="1"/>
  <c r="AG634" i="1"/>
  <c r="AJ633" i="1"/>
  <c r="AG633" i="1"/>
  <c r="AJ632" i="1"/>
  <c r="AG632" i="1"/>
  <c r="AJ631" i="1"/>
  <c r="AG631" i="1"/>
  <c r="AJ630" i="1"/>
  <c r="AG630" i="1"/>
  <c r="AJ629" i="1"/>
  <c r="AG629" i="1"/>
  <c r="AJ628" i="1"/>
  <c r="AG628" i="1"/>
  <c r="AJ627" i="1"/>
  <c r="AG627" i="1"/>
  <c r="AJ626" i="1"/>
  <c r="AG626" i="1"/>
  <c r="AJ625" i="1"/>
  <c r="AG625" i="1"/>
  <c r="AJ624" i="1"/>
  <c r="AG624" i="1"/>
  <c r="AJ623" i="1"/>
  <c r="AG623" i="1"/>
  <c r="AJ622" i="1"/>
  <c r="AG622" i="1"/>
  <c r="AJ621" i="1"/>
  <c r="AG621" i="1"/>
  <c r="AJ620" i="1"/>
  <c r="AG620" i="1"/>
  <c r="AJ619" i="1"/>
  <c r="AG619" i="1"/>
  <c r="AJ618" i="1"/>
  <c r="AG618" i="1"/>
  <c r="AJ617" i="1"/>
  <c r="AG617" i="1"/>
  <c r="AJ616" i="1"/>
  <c r="AG616" i="1"/>
  <c r="AJ615" i="1"/>
  <c r="AG615" i="1"/>
  <c r="AJ614" i="1"/>
  <c r="AG614" i="1"/>
  <c r="AJ608" i="1"/>
  <c r="AG608" i="1"/>
  <c r="AJ607" i="1"/>
  <c r="AG607" i="1"/>
  <c r="AJ606" i="1"/>
  <c r="AG606" i="1"/>
  <c r="AJ605" i="1"/>
  <c r="AG605" i="1"/>
  <c r="AJ604" i="1"/>
  <c r="AG604" i="1"/>
  <c r="AJ603" i="1"/>
  <c r="AG603" i="1"/>
  <c r="AJ602" i="1"/>
  <c r="AG602" i="1"/>
  <c r="AJ601" i="1"/>
  <c r="AG601" i="1"/>
  <c r="AJ600" i="1"/>
  <c r="AG600" i="1"/>
  <c r="AJ599" i="1"/>
  <c r="AG599" i="1"/>
  <c r="AJ598" i="1"/>
  <c r="AG598" i="1"/>
  <c r="AJ597" i="1"/>
  <c r="AG597" i="1"/>
  <c r="AJ596" i="1"/>
  <c r="AG596" i="1"/>
  <c r="AJ595" i="1"/>
  <c r="AG595" i="1"/>
  <c r="AJ594" i="1"/>
  <c r="AG594" i="1"/>
  <c r="AJ593" i="1"/>
  <c r="AG593" i="1"/>
  <c r="AJ592" i="1"/>
  <c r="AG592" i="1"/>
  <c r="AJ591" i="1"/>
  <c r="AG591" i="1"/>
  <c r="AJ590" i="1"/>
  <c r="AG590" i="1"/>
  <c r="AJ589" i="1"/>
  <c r="AG589" i="1"/>
  <c r="AJ588" i="1"/>
  <c r="AG588" i="1"/>
  <c r="AJ587" i="1"/>
  <c r="AG587" i="1"/>
  <c r="AJ586" i="1"/>
  <c r="AG586" i="1"/>
  <c r="AJ585" i="1"/>
  <c r="AG585" i="1"/>
  <c r="AJ579" i="1"/>
  <c r="AG579" i="1"/>
  <c r="AJ578" i="1"/>
  <c r="AG578" i="1"/>
  <c r="AJ577" i="1"/>
  <c r="AG577" i="1"/>
  <c r="AJ576" i="1"/>
  <c r="AG576" i="1"/>
  <c r="AJ575" i="1"/>
  <c r="AG575" i="1"/>
  <c r="AJ574" i="1"/>
  <c r="AG574" i="1"/>
  <c r="AJ573" i="1"/>
  <c r="AG573" i="1"/>
  <c r="AJ572" i="1"/>
  <c r="AG572" i="1"/>
  <c r="AJ571" i="1"/>
  <c r="AG571" i="1"/>
  <c r="AJ570" i="1"/>
  <c r="AG570" i="1"/>
  <c r="AJ569" i="1"/>
  <c r="AG569" i="1"/>
  <c r="AJ568" i="1"/>
  <c r="AG568" i="1"/>
  <c r="AJ567" i="1"/>
  <c r="AG567" i="1"/>
  <c r="AJ566" i="1"/>
  <c r="AG566" i="1"/>
  <c r="AJ565" i="1"/>
  <c r="AG565" i="1"/>
  <c r="AJ564" i="1"/>
  <c r="AG564" i="1"/>
  <c r="AJ563" i="1"/>
  <c r="AG563" i="1"/>
  <c r="AJ562" i="1"/>
  <c r="AG562" i="1"/>
  <c r="AJ561" i="1"/>
  <c r="AG561" i="1"/>
  <c r="AJ560" i="1"/>
  <c r="AG560" i="1"/>
  <c r="AJ559" i="1"/>
  <c r="AG559" i="1"/>
  <c r="AJ558" i="1"/>
  <c r="AG558" i="1"/>
  <c r="AJ557" i="1"/>
  <c r="AG557" i="1"/>
  <c r="AJ556" i="1"/>
  <c r="AG556" i="1"/>
  <c r="AJ550" i="1"/>
  <c r="AG550" i="1"/>
  <c r="AJ549" i="1"/>
  <c r="AG549" i="1"/>
  <c r="AJ548" i="1"/>
  <c r="AG548" i="1"/>
  <c r="AJ547" i="1"/>
  <c r="AG547" i="1"/>
  <c r="AJ546" i="1"/>
  <c r="AG546" i="1"/>
  <c r="AJ545" i="1"/>
  <c r="AG545" i="1"/>
  <c r="AJ544" i="1"/>
  <c r="AG544" i="1"/>
  <c r="AJ543" i="1"/>
  <c r="AG543" i="1"/>
  <c r="AJ542" i="1"/>
  <c r="AG542" i="1"/>
  <c r="AJ541" i="1"/>
  <c r="AG541" i="1"/>
  <c r="AJ540" i="1"/>
  <c r="AG540" i="1"/>
  <c r="AJ539" i="1"/>
  <c r="AG539" i="1"/>
  <c r="AJ538" i="1"/>
  <c r="AG538" i="1"/>
  <c r="AJ537" i="1"/>
  <c r="AG537" i="1"/>
  <c r="AJ536" i="1"/>
  <c r="AG536" i="1"/>
  <c r="AJ535" i="1"/>
  <c r="AG535" i="1"/>
  <c r="AJ534" i="1"/>
  <c r="AG534" i="1"/>
  <c r="AJ533" i="1"/>
  <c r="AG533" i="1"/>
  <c r="AJ532" i="1"/>
  <c r="AG532" i="1"/>
  <c r="AJ531" i="1"/>
  <c r="AG531" i="1"/>
  <c r="AJ530" i="1"/>
  <c r="AG530" i="1"/>
  <c r="AJ529" i="1"/>
  <c r="AG529" i="1"/>
  <c r="AJ528" i="1"/>
  <c r="AG528" i="1"/>
  <c r="AJ527" i="1"/>
  <c r="AG527" i="1"/>
  <c r="AJ521" i="1"/>
  <c r="AG521" i="1"/>
  <c r="AJ520" i="1"/>
  <c r="AG520" i="1"/>
  <c r="AJ519" i="1"/>
  <c r="AG519" i="1"/>
  <c r="AJ518" i="1"/>
  <c r="AG518" i="1"/>
  <c r="AJ517" i="1"/>
  <c r="AG517" i="1"/>
  <c r="AJ516" i="1"/>
  <c r="AG516" i="1"/>
  <c r="AJ515" i="1"/>
  <c r="AG515" i="1"/>
  <c r="AJ514" i="1"/>
  <c r="AG514" i="1"/>
  <c r="AJ513" i="1"/>
  <c r="AG513" i="1"/>
  <c r="AJ512" i="1"/>
  <c r="AG512" i="1"/>
  <c r="AJ511" i="1"/>
  <c r="AG511" i="1"/>
  <c r="AJ510" i="1"/>
  <c r="AG510" i="1"/>
  <c r="AJ509" i="1"/>
  <c r="AG509" i="1"/>
  <c r="AJ508" i="1"/>
  <c r="AG508" i="1"/>
  <c r="AJ507" i="1"/>
  <c r="AG507" i="1"/>
  <c r="AJ506" i="1"/>
  <c r="AG506" i="1"/>
  <c r="AJ505" i="1"/>
  <c r="AG505" i="1"/>
  <c r="AJ504" i="1"/>
  <c r="AG504" i="1"/>
  <c r="AJ503" i="1"/>
  <c r="AG503" i="1"/>
  <c r="AJ502" i="1"/>
  <c r="AG502" i="1"/>
  <c r="AJ501" i="1"/>
  <c r="AG501" i="1"/>
  <c r="AJ500" i="1"/>
  <c r="AG500" i="1"/>
  <c r="AJ499" i="1"/>
  <c r="AG499" i="1"/>
  <c r="AJ498" i="1"/>
  <c r="AG498" i="1"/>
  <c r="AJ492" i="1"/>
  <c r="AJ491" i="1"/>
  <c r="AJ490" i="1"/>
  <c r="AJ489" i="1"/>
  <c r="AJ488" i="1"/>
  <c r="AJ487" i="1"/>
  <c r="AJ486" i="1"/>
  <c r="AJ485" i="1"/>
  <c r="AJ484" i="1"/>
  <c r="AJ483" i="1"/>
  <c r="AJ482" i="1"/>
  <c r="AJ481" i="1"/>
  <c r="AJ480" i="1"/>
  <c r="AJ479" i="1"/>
  <c r="AJ478" i="1"/>
  <c r="AJ477" i="1"/>
  <c r="AJ476" i="1"/>
  <c r="AJ475" i="1"/>
  <c r="AJ474" i="1"/>
  <c r="AJ473" i="1"/>
  <c r="AJ472" i="1"/>
  <c r="AJ471" i="1"/>
  <c r="AJ470" i="1"/>
  <c r="AJ469" i="1"/>
  <c r="AJ463" i="1"/>
  <c r="AG463" i="1"/>
  <c r="AJ462" i="1"/>
  <c r="AG462" i="1"/>
  <c r="AJ461" i="1"/>
  <c r="AG461" i="1"/>
  <c r="AJ460" i="1"/>
  <c r="AG460" i="1"/>
  <c r="AJ459" i="1"/>
  <c r="AG459" i="1"/>
  <c r="AJ458" i="1"/>
  <c r="AG458" i="1"/>
  <c r="AJ457" i="1"/>
  <c r="AG457" i="1"/>
  <c r="AJ456" i="1"/>
  <c r="AG456" i="1"/>
  <c r="AJ455" i="1"/>
  <c r="AG455" i="1"/>
  <c r="AJ454" i="1"/>
  <c r="AG454" i="1"/>
  <c r="AJ453" i="1"/>
  <c r="AG453" i="1"/>
  <c r="AJ452" i="1"/>
  <c r="AG452" i="1"/>
  <c r="AJ451" i="1"/>
  <c r="AG451" i="1"/>
  <c r="AJ450" i="1"/>
  <c r="AG450" i="1"/>
  <c r="AJ449" i="1"/>
  <c r="AG449" i="1"/>
  <c r="AJ448" i="1"/>
  <c r="AG448" i="1"/>
  <c r="AJ447" i="1"/>
  <c r="AG447" i="1"/>
  <c r="AJ446" i="1"/>
  <c r="AG446" i="1"/>
  <c r="AJ445" i="1"/>
  <c r="AG445" i="1"/>
  <c r="AJ444" i="1"/>
  <c r="AG444" i="1"/>
  <c r="AJ443" i="1"/>
  <c r="AG443" i="1"/>
  <c r="AJ442" i="1"/>
  <c r="AG442" i="1"/>
  <c r="AJ441" i="1"/>
  <c r="AG441" i="1"/>
  <c r="AJ440" i="1"/>
  <c r="AG440" i="1"/>
  <c r="AJ434" i="1"/>
  <c r="AG434" i="1"/>
  <c r="AJ433" i="1"/>
  <c r="AG433" i="1"/>
  <c r="AJ432" i="1"/>
  <c r="AG432" i="1"/>
  <c r="AJ431" i="1"/>
  <c r="AG431" i="1"/>
  <c r="AJ430" i="1"/>
  <c r="AG430" i="1"/>
  <c r="AJ429" i="1"/>
  <c r="AG429" i="1"/>
  <c r="AJ428" i="1"/>
  <c r="AG428" i="1"/>
  <c r="AJ427" i="1"/>
  <c r="AG427" i="1"/>
  <c r="AJ426" i="1"/>
  <c r="AG426" i="1"/>
  <c r="AJ425" i="1"/>
  <c r="AG425" i="1"/>
  <c r="AJ424" i="1"/>
  <c r="AG424" i="1"/>
  <c r="AJ423" i="1"/>
  <c r="AG423" i="1"/>
  <c r="AJ422" i="1"/>
  <c r="AG422" i="1"/>
  <c r="AJ421" i="1"/>
  <c r="AG421" i="1"/>
  <c r="AJ420" i="1"/>
  <c r="AG420" i="1"/>
  <c r="AJ419" i="1"/>
  <c r="AG419" i="1"/>
  <c r="AJ418" i="1"/>
  <c r="AG418" i="1"/>
  <c r="AJ417" i="1"/>
  <c r="AG417" i="1"/>
  <c r="AJ416" i="1"/>
  <c r="AG416" i="1"/>
  <c r="AJ415" i="1"/>
  <c r="AG415" i="1"/>
  <c r="AJ414" i="1"/>
  <c r="AG414" i="1"/>
  <c r="AJ413" i="1"/>
  <c r="AG413" i="1"/>
  <c r="AJ412" i="1"/>
  <c r="AG412" i="1"/>
  <c r="AJ411" i="1"/>
  <c r="AG411" i="1"/>
  <c r="AJ405" i="1"/>
  <c r="AG405" i="1"/>
  <c r="AJ404" i="1"/>
  <c r="AG404" i="1"/>
  <c r="AJ403" i="1"/>
  <c r="AG403" i="1"/>
  <c r="AJ402" i="1"/>
  <c r="AG402" i="1"/>
  <c r="AJ401" i="1"/>
  <c r="AG401" i="1"/>
  <c r="AJ400" i="1"/>
  <c r="AG400" i="1"/>
  <c r="AJ399" i="1"/>
  <c r="AG399" i="1"/>
  <c r="AJ398" i="1"/>
  <c r="AG398" i="1"/>
  <c r="AJ397" i="1"/>
  <c r="AG397" i="1"/>
  <c r="AJ396" i="1"/>
  <c r="AG396" i="1"/>
  <c r="AJ395" i="1"/>
  <c r="AG395" i="1"/>
  <c r="AJ394" i="1"/>
  <c r="AG394" i="1"/>
  <c r="AJ393" i="1"/>
  <c r="AG393" i="1"/>
  <c r="AJ392" i="1"/>
  <c r="AG392" i="1"/>
  <c r="AJ391" i="1"/>
  <c r="AG391" i="1"/>
  <c r="AJ390" i="1"/>
  <c r="AG390" i="1"/>
  <c r="AJ389" i="1"/>
  <c r="AG389" i="1"/>
  <c r="AJ388" i="1"/>
  <c r="AG388" i="1"/>
  <c r="AJ387" i="1"/>
  <c r="AG387" i="1"/>
  <c r="AJ386" i="1"/>
  <c r="AG386" i="1"/>
  <c r="AJ385" i="1"/>
  <c r="AG385" i="1"/>
  <c r="AJ384" i="1"/>
  <c r="AG384" i="1"/>
  <c r="AJ383" i="1"/>
  <c r="AG383" i="1"/>
  <c r="AJ382" i="1"/>
  <c r="AG382" i="1"/>
  <c r="AJ376" i="1"/>
  <c r="AG376" i="1"/>
  <c r="AJ375" i="1"/>
  <c r="AG375" i="1"/>
  <c r="AJ374" i="1"/>
  <c r="AG374" i="1"/>
  <c r="AJ373" i="1"/>
  <c r="AG373" i="1"/>
  <c r="AJ372" i="1"/>
  <c r="AG372" i="1"/>
  <c r="AJ371" i="1"/>
  <c r="AG371" i="1"/>
  <c r="AJ370" i="1"/>
  <c r="AG370" i="1"/>
  <c r="AJ369" i="1"/>
  <c r="AG369" i="1"/>
  <c r="AJ368" i="1"/>
  <c r="AG368" i="1"/>
  <c r="AJ367" i="1"/>
  <c r="AG367" i="1"/>
  <c r="AJ366" i="1"/>
  <c r="AG366" i="1"/>
  <c r="AJ365" i="1"/>
  <c r="AG365" i="1"/>
  <c r="AJ364" i="1"/>
  <c r="AG364" i="1"/>
  <c r="AJ363" i="1"/>
  <c r="AG363" i="1"/>
  <c r="AJ362" i="1"/>
  <c r="AG362" i="1"/>
  <c r="AJ361" i="1"/>
  <c r="AG361" i="1"/>
  <c r="AJ360" i="1"/>
  <c r="AG360" i="1"/>
  <c r="AJ359" i="1"/>
  <c r="AG359" i="1"/>
  <c r="AJ358" i="1"/>
  <c r="AG358" i="1"/>
  <c r="AJ357" i="1"/>
  <c r="AG357" i="1"/>
  <c r="AJ356" i="1"/>
  <c r="AG356" i="1"/>
  <c r="AJ355" i="1"/>
  <c r="AG355" i="1"/>
  <c r="AJ354" i="1"/>
  <c r="AG354" i="1"/>
  <c r="AJ353" i="1"/>
  <c r="AG353" i="1"/>
  <c r="AJ347" i="1"/>
  <c r="AG347" i="1"/>
  <c r="AJ346" i="1"/>
  <c r="AG346" i="1"/>
  <c r="AJ345" i="1"/>
  <c r="AG345" i="1"/>
  <c r="AJ344" i="1"/>
  <c r="AG344" i="1"/>
  <c r="AJ343" i="1"/>
  <c r="AG343" i="1"/>
  <c r="AJ342" i="1"/>
  <c r="AG342" i="1"/>
  <c r="AJ341" i="1"/>
  <c r="AG341" i="1"/>
  <c r="AJ340" i="1"/>
  <c r="AG340" i="1"/>
  <c r="AJ339" i="1"/>
  <c r="AG339" i="1"/>
  <c r="AJ338" i="1"/>
  <c r="AG338" i="1"/>
  <c r="AJ337" i="1"/>
  <c r="AG337" i="1"/>
  <c r="AJ336" i="1"/>
  <c r="AG336" i="1"/>
  <c r="AJ335" i="1"/>
  <c r="AG335" i="1"/>
  <c r="AJ334" i="1"/>
  <c r="AG334" i="1"/>
  <c r="AJ333" i="1"/>
  <c r="AG333" i="1"/>
  <c r="AJ332" i="1"/>
  <c r="AG332" i="1"/>
  <c r="AJ331" i="1"/>
  <c r="AG331" i="1"/>
  <c r="AJ330" i="1"/>
  <c r="AG330" i="1"/>
  <c r="AJ329" i="1"/>
  <c r="AG329" i="1"/>
  <c r="AJ328" i="1"/>
  <c r="AG328" i="1"/>
  <c r="AJ327" i="1"/>
  <c r="AG327" i="1"/>
  <c r="AJ326" i="1"/>
  <c r="AG326" i="1"/>
  <c r="AJ325" i="1"/>
  <c r="AG325" i="1"/>
  <c r="AJ324" i="1"/>
  <c r="AG324" i="1"/>
  <c r="AJ318" i="1"/>
  <c r="AG318" i="1"/>
  <c r="AJ317" i="1"/>
  <c r="AG317" i="1"/>
  <c r="AJ316" i="1"/>
  <c r="AG316" i="1"/>
  <c r="AJ315" i="1"/>
  <c r="AG315" i="1"/>
  <c r="AJ314" i="1"/>
  <c r="AG314" i="1"/>
  <c r="AJ313" i="1"/>
  <c r="AG313" i="1"/>
  <c r="AJ312" i="1"/>
  <c r="AG312" i="1"/>
  <c r="AJ311" i="1"/>
  <c r="AG311" i="1"/>
  <c r="AJ310" i="1"/>
  <c r="AG310" i="1"/>
  <c r="AJ309" i="1"/>
  <c r="AG309" i="1"/>
  <c r="AJ308" i="1"/>
  <c r="AG308" i="1"/>
  <c r="AJ307" i="1"/>
  <c r="AG307" i="1"/>
  <c r="AJ306" i="1"/>
  <c r="AG306" i="1"/>
  <c r="AJ305" i="1"/>
  <c r="AG305" i="1"/>
  <c r="AJ304" i="1"/>
  <c r="AG304" i="1"/>
  <c r="AJ303" i="1"/>
  <c r="AG303" i="1"/>
  <c r="AJ302" i="1"/>
  <c r="AG302" i="1"/>
  <c r="AJ301" i="1"/>
  <c r="AG301" i="1"/>
  <c r="AJ300" i="1"/>
  <c r="AG300" i="1"/>
  <c r="AJ299" i="1"/>
  <c r="AG299" i="1"/>
  <c r="AJ298" i="1"/>
  <c r="AG298" i="1"/>
  <c r="AJ297" i="1"/>
  <c r="AG297" i="1"/>
  <c r="AJ296" i="1"/>
  <c r="AG296" i="1"/>
  <c r="AJ295" i="1"/>
  <c r="AG295" i="1"/>
  <c r="AJ289" i="1"/>
  <c r="AJ288" i="1"/>
  <c r="AJ287" i="1"/>
  <c r="AJ286" i="1"/>
  <c r="AJ285" i="1"/>
  <c r="AJ284" i="1"/>
  <c r="AJ283" i="1"/>
  <c r="AJ282" i="1"/>
  <c r="AJ281" i="1"/>
  <c r="AJ280" i="1"/>
  <c r="AJ279" i="1"/>
  <c r="AJ278" i="1"/>
  <c r="AJ277" i="1"/>
  <c r="AJ276" i="1"/>
  <c r="AJ275" i="1"/>
  <c r="AJ274" i="1"/>
  <c r="AJ273" i="1"/>
  <c r="AJ272" i="1"/>
  <c r="AJ271" i="1"/>
  <c r="AJ270" i="1"/>
  <c r="AJ269" i="1"/>
  <c r="AJ268" i="1"/>
  <c r="AJ267" i="1"/>
  <c r="AJ266" i="1"/>
  <c r="AJ260" i="1"/>
  <c r="AG260" i="1"/>
  <c r="AJ259" i="1"/>
  <c r="AG259" i="1"/>
  <c r="AJ258" i="1"/>
  <c r="AG258" i="1"/>
  <c r="AJ257" i="1"/>
  <c r="AG257" i="1"/>
  <c r="AJ256" i="1"/>
  <c r="AG256" i="1"/>
  <c r="AJ255" i="1"/>
  <c r="AG255" i="1"/>
  <c r="AJ254" i="1"/>
  <c r="AG254" i="1"/>
  <c r="AJ253" i="1"/>
  <c r="AG253" i="1"/>
  <c r="AJ252" i="1"/>
  <c r="AG252" i="1"/>
  <c r="AJ251" i="1"/>
  <c r="AG251" i="1"/>
  <c r="AJ250" i="1"/>
  <c r="AG250" i="1"/>
  <c r="AJ249" i="1"/>
  <c r="AG249" i="1"/>
  <c r="AJ248" i="1"/>
  <c r="AG248" i="1"/>
  <c r="AJ247" i="1"/>
  <c r="AG247" i="1"/>
  <c r="AJ246" i="1"/>
  <c r="AG246" i="1"/>
  <c r="AJ245" i="1"/>
  <c r="AG245" i="1"/>
  <c r="AJ244" i="1"/>
  <c r="AG244" i="1"/>
  <c r="AJ243" i="1"/>
  <c r="AG243" i="1"/>
  <c r="AJ242" i="1"/>
  <c r="AG242" i="1"/>
  <c r="AJ241" i="1"/>
  <c r="AG241" i="1"/>
  <c r="AJ240" i="1"/>
  <c r="AG240" i="1"/>
  <c r="AJ239" i="1"/>
  <c r="AG239" i="1"/>
  <c r="AJ238" i="1"/>
  <c r="AG238" i="1"/>
  <c r="AJ237" i="1"/>
  <c r="AG237" i="1"/>
  <c r="AJ231" i="1"/>
  <c r="AG231" i="1"/>
  <c r="AJ230" i="1"/>
  <c r="AG230" i="1"/>
  <c r="AJ229" i="1"/>
  <c r="AG229" i="1"/>
  <c r="AJ228" i="1"/>
  <c r="AG228" i="1"/>
  <c r="AJ227" i="1"/>
  <c r="AG227" i="1"/>
  <c r="AJ226" i="1"/>
  <c r="AG226" i="1"/>
  <c r="AJ225" i="1"/>
  <c r="AG225" i="1"/>
  <c r="AJ224" i="1"/>
  <c r="AG224" i="1"/>
  <c r="AJ223" i="1"/>
  <c r="AG223" i="1"/>
  <c r="AJ222" i="1"/>
  <c r="AG222" i="1"/>
  <c r="AJ221" i="1"/>
  <c r="AG221" i="1"/>
  <c r="AJ220" i="1"/>
  <c r="AG220" i="1"/>
  <c r="AJ219" i="1"/>
  <c r="AG219" i="1"/>
  <c r="AJ218" i="1"/>
  <c r="AG218" i="1"/>
  <c r="AJ217" i="1"/>
  <c r="AG217" i="1"/>
  <c r="AJ216" i="1"/>
  <c r="AG216" i="1"/>
  <c r="AJ215" i="1"/>
  <c r="AG215" i="1"/>
  <c r="AJ214" i="1"/>
  <c r="AG214" i="1"/>
  <c r="AJ213" i="1"/>
  <c r="AG213" i="1"/>
  <c r="AJ212" i="1"/>
  <c r="AG212" i="1"/>
  <c r="AJ211" i="1"/>
  <c r="AG211" i="1"/>
  <c r="AJ210" i="1"/>
  <c r="AG210" i="1"/>
  <c r="AJ209" i="1"/>
  <c r="AG209" i="1"/>
  <c r="AJ208" i="1"/>
  <c r="AG208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3" i="1"/>
  <c r="AG173" i="1"/>
  <c r="AJ172" i="1"/>
  <c r="AG172" i="1"/>
  <c r="AJ171" i="1"/>
  <c r="AG171" i="1"/>
  <c r="AJ170" i="1"/>
  <c r="AG170" i="1"/>
  <c r="AJ169" i="1"/>
  <c r="AG169" i="1"/>
  <c r="AJ168" i="1"/>
  <c r="AG168" i="1"/>
  <c r="AJ167" i="1"/>
  <c r="AG167" i="1"/>
  <c r="AJ166" i="1"/>
  <c r="AG166" i="1"/>
  <c r="AJ165" i="1"/>
  <c r="AG165" i="1"/>
  <c r="AJ164" i="1"/>
  <c r="AG164" i="1"/>
  <c r="AJ163" i="1"/>
  <c r="AG163" i="1"/>
  <c r="AJ162" i="1"/>
  <c r="AG162" i="1"/>
  <c r="AJ161" i="1"/>
  <c r="AG161" i="1"/>
  <c r="AJ160" i="1"/>
  <c r="AG160" i="1"/>
  <c r="AJ159" i="1"/>
  <c r="AG159" i="1"/>
  <c r="AJ158" i="1"/>
  <c r="AG158" i="1"/>
  <c r="AJ157" i="1"/>
  <c r="AG157" i="1"/>
  <c r="AJ156" i="1"/>
  <c r="AG156" i="1"/>
  <c r="AJ155" i="1"/>
  <c r="AG155" i="1"/>
  <c r="AJ154" i="1"/>
  <c r="AG154" i="1"/>
  <c r="AJ153" i="1"/>
  <c r="AG153" i="1"/>
  <c r="AJ152" i="1"/>
  <c r="AG152" i="1"/>
  <c r="AJ151" i="1"/>
  <c r="AG151" i="1"/>
  <c r="AJ150" i="1"/>
  <c r="AG150" i="1"/>
  <c r="AJ144" i="1"/>
  <c r="AG144" i="1"/>
  <c r="AJ143" i="1"/>
  <c r="AG143" i="1"/>
  <c r="AJ142" i="1"/>
  <c r="AG142" i="1"/>
  <c r="AJ141" i="1"/>
  <c r="AG141" i="1"/>
  <c r="AJ140" i="1"/>
  <c r="AG140" i="1"/>
  <c r="AJ139" i="1"/>
  <c r="AG139" i="1"/>
  <c r="AJ138" i="1"/>
  <c r="AG138" i="1"/>
  <c r="AJ137" i="1"/>
  <c r="AG137" i="1"/>
  <c r="AJ136" i="1"/>
  <c r="AG136" i="1"/>
  <c r="AJ135" i="1"/>
  <c r="AG135" i="1"/>
  <c r="AJ134" i="1"/>
  <c r="AG134" i="1"/>
  <c r="AJ133" i="1"/>
  <c r="AG133" i="1"/>
  <c r="AJ132" i="1"/>
  <c r="AG132" i="1"/>
  <c r="AJ131" i="1"/>
  <c r="AG131" i="1"/>
  <c r="AJ130" i="1"/>
  <c r="AG130" i="1"/>
  <c r="AJ129" i="1"/>
  <c r="AG129" i="1"/>
  <c r="AJ128" i="1"/>
  <c r="AG128" i="1"/>
  <c r="AJ127" i="1"/>
  <c r="AG127" i="1"/>
  <c r="AJ126" i="1"/>
  <c r="AG126" i="1"/>
  <c r="AJ125" i="1"/>
  <c r="AG125" i="1"/>
  <c r="AJ124" i="1"/>
  <c r="AG124" i="1"/>
  <c r="AJ123" i="1"/>
  <c r="AG123" i="1"/>
  <c r="AJ122" i="1"/>
  <c r="AG122" i="1"/>
  <c r="AJ121" i="1"/>
  <c r="AG121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57" i="1"/>
  <c r="AG57" i="1"/>
  <c r="AJ56" i="1"/>
  <c r="AG56" i="1"/>
  <c r="AJ55" i="1"/>
  <c r="AG55" i="1"/>
  <c r="AJ54" i="1"/>
  <c r="AG54" i="1"/>
  <c r="AJ53" i="1"/>
  <c r="AG53" i="1"/>
  <c r="AJ52" i="1"/>
  <c r="AG52" i="1"/>
  <c r="AJ51" i="1"/>
  <c r="AG51" i="1"/>
  <c r="AJ50" i="1"/>
  <c r="AG50" i="1"/>
  <c r="AJ49" i="1"/>
  <c r="AG49" i="1"/>
  <c r="AJ48" i="1"/>
  <c r="AG48" i="1"/>
  <c r="AJ47" i="1"/>
  <c r="AG47" i="1"/>
  <c r="AJ46" i="1"/>
  <c r="AG46" i="1"/>
  <c r="AJ45" i="1"/>
  <c r="AG45" i="1"/>
  <c r="AJ44" i="1"/>
  <c r="AG44" i="1"/>
  <c r="AJ43" i="1"/>
  <c r="AG43" i="1"/>
  <c r="AJ42" i="1"/>
  <c r="AG42" i="1"/>
  <c r="AJ41" i="1"/>
  <c r="AG41" i="1"/>
  <c r="AJ40" i="1"/>
  <c r="AG40" i="1"/>
  <c r="AJ39" i="1"/>
  <c r="AG39" i="1"/>
  <c r="AJ38" i="1"/>
  <c r="AG38" i="1"/>
  <c r="AJ37" i="1"/>
  <c r="AG37" i="1"/>
  <c r="AJ36" i="1"/>
  <c r="AG36" i="1"/>
  <c r="AJ35" i="1"/>
  <c r="AG35" i="1"/>
  <c r="AJ34" i="1"/>
  <c r="AG34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S28" i="1"/>
  <c r="AS27" i="1"/>
  <c r="AS26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AS5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G28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6" i="1"/>
  <c r="AG5" i="1"/>
  <c r="AG29" i="1" l="1"/>
  <c r="BO899" i="1" l="1"/>
  <c r="BL899" i="1"/>
  <c r="BI899" i="1"/>
  <c r="BF899" i="1"/>
  <c r="BC899" i="1"/>
  <c r="AZ899" i="1"/>
  <c r="AW899" i="1"/>
  <c r="AV899" i="1"/>
  <c r="AT899" i="1"/>
  <c r="AS899" i="1"/>
  <c r="AQ899" i="1"/>
  <c r="AP899" i="1"/>
  <c r="AN899" i="1"/>
  <c r="AM899" i="1"/>
  <c r="AK899" i="1"/>
  <c r="AJ899" i="1"/>
  <c r="AJ901" i="1" s="1"/>
  <c r="AH899" i="1"/>
  <c r="AG899" i="1"/>
  <c r="AE899" i="1"/>
  <c r="BQ898" i="1"/>
  <c r="BN898" i="1"/>
  <c r="BK898" i="1"/>
  <c r="BH898" i="1"/>
  <c r="BE898" i="1"/>
  <c r="BB898" i="1"/>
  <c r="AY898" i="1"/>
  <c r="BQ897" i="1"/>
  <c r="BN897" i="1"/>
  <c r="BK897" i="1"/>
  <c r="BH897" i="1"/>
  <c r="BE897" i="1"/>
  <c r="BB897" i="1"/>
  <c r="AY897" i="1"/>
  <c r="BQ896" i="1"/>
  <c r="BN896" i="1"/>
  <c r="BK896" i="1"/>
  <c r="BH896" i="1"/>
  <c r="BE896" i="1"/>
  <c r="BB896" i="1"/>
  <c r="AY896" i="1"/>
  <c r="BQ895" i="1"/>
  <c r="BN895" i="1"/>
  <c r="BK895" i="1"/>
  <c r="BH895" i="1"/>
  <c r="BE895" i="1"/>
  <c r="BB895" i="1"/>
  <c r="AY895" i="1"/>
  <c r="BQ894" i="1"/>
  <c r="BN894" i="1"/>
  <c r="BK894" i="1"/>
  <c r="BH894" i="1"/>
  <c r="BE894" i="1"/>
  <c r="BB894" i="1"/>
  <c r="AY894" i="1"/>
  <c r="BQ893" i="1"/>
  <c r="BN893" i="1"/>
  <c r="BK893" i="1"/>
  <c r="BH893" i="1"/>
  <c r="BE893" i="1"/>
  <c r="BB893" i="1"/>
  <c r="AY893" i="1"/>
  <c r="BQ892" i="1"/>
  <c r="BN892" i="1"/>
  <c r="BK892" i="1"/>
  <c r="BH892" i="1"/>
  <c r="BE892" i="1"/>
  <c r="BB892" i="1"/>
  <c r="AY892" i="1"/>
  <c r="BQ891" i="1"/>
  <c r="BN891" i="1"/>
  <c r="BK891" i="1"/>
  <c r="BH891" i="1"/>
  <c r="BE891" i="1"/>
  <c r="BB891" i="1"/>
  <c r="AY891" i="1"/>
  <c r="BQ890" i="1"/>
  <c r="BN890" i="1"/>
  <c r="BK890" i="1"/>
  <c r="BH890" i="1"/>
  <c r="BE890" i="1"/>
  <c r="BB890" i="1"/>
  <c r="AY890" i="1"/>
  <c r="BQ889" i="1"/>
  <c r="BN889" i="1"/>
  <c r="BK889" i="1"/>
  <c r="BH889" i="1"/>
  <c r="BE889" i="1"/>
  <c r="BB889" i="1"/>
  <c r="AY889" i="1"/>
  <c r="BQ888" i="1"/>
  <c r="BN888" i="1"/>
  <c r="BK888" i="1"/>
  <c r="BH888" i="1"/>
  <c r="BE888" i="1"/>
  <c r="BB888" i="1"/>
  <c r="AY888" i="1"/>
  <c r="BQ887" i="1"/>
  <c r="BN887" i="1"/>
  <c r="BK887" i="1"/>
  <c r="BH887" i="1"/>
  <c r="BE887" i="1"/>
  <c r="BB887" i="1"/>
  <c r="AY887" i="1"/>
  <c r="BQ886" i="1"/>
  <c r="BN886" i="1"/>
  <c r="BK886" i="1"/>
  <c r="BH886" i="1"/>
  <c r="BE886" i="1"/>
  <c r="BB886" i="1"/>
  <c r="AY886" i="1"/>
  <c r="BQ885" i="1"/>
  <c r="BN885" i="1"/>
  <c r="BK885" i="1"/>
  <c r="BH885" i="1"/>
  <c r="BE885" i="1"/>
  <c r="BB885" i="1"/>
  <c r="AY885" i="1"/>
  <c r="BQ884" i="1"/>
  <c r="BN884" i="1"/>
  <c r="BK884" i="1"/>
  <c r="BH884" i="1"/>
  <c r="BE884" i="1"/>
  <c r="BB884" i="1"/>
  <c r="AY884" i="1"/>
  <c r="BQ883" i="1"/>
  <c r="BN883" i="1"/>
  <c r="BK883" i="1"/>
  <c r="BH883" i="1"/>
  <c r="BE883" i="1"/>
  <c r="BB883" i="1"/>
  <c r="AY883" i="1"/>
  <c r="BQ882" i="1"/>
  <c r="BN882" i="1"/>
  <c r="BK882" i="1"/>
  <c r="BH882" i="1"/>
  <c r="BE882" i="1"/>
  <c r="BB882" i="1"/>
  <c r="AY882" i="1"/>
  <c r="BQ881" i="1"/>
  <c r="BN881" i="1"/>
  <c r="BK881" i="1"/>
  <c r="BH881" i="1"/>
  <c r="BE881" i="1"/>
  <c r="BB881" i="1"/>
  <c r="AY881" i="1"/>
  <c r="BQ880" i="1"/>
  <c r="BN880" i="1"/>
  <c r="BK880" i="1"/>
  <c r="BH880" i="1"/>
  <c r="BE880" i="1"/>
  <c r="BB880" i="1"/>
  <c r="AY880" i="1"/>
  <c r="BQ879" i="1"/>
  <c r="BN879" i="1"/>
  <c r="BK879" i="1"/>
  <c r="BH879" i="1"/>
  <c r="BE879" i="1"/>
  <c r="BB879" i="1"/>
  <c r="AY879" i="1"/>
  <c r="BQ878" i="1"/>
  <c r="BN878" i="1"/>
  <c r="BK878" i="1"/>
  <c r="BH878" i="1"/>
  <c r="BE878" i="1"/>
  <c r="BB878" i="1"/>
  <c r="AY878" i="1"/>
  <c r="BQ877" i="1"/>
  <c r="BN877" i="1"/>
  <c r="BK877" i="1"/>
  <c r="BH877" i="1"/>
  <c r="BE877" i="1"/>
  <c r="BB877" i="1"/>
  <c r="AY877" i="1"/>
  <c r="BQ876" i="1"/>
  <c r="BN876" i="1"/>
  <c r="BK876" i="1"/>
  <c r="BH876" i="1"/>
  <c r="BE876" i="1"/>
  <c r="BB876" i="1"/>
  <c r="AY876" i="1"/>
  <c r="BQ875" i="1"/>
  <c r="BN875" i="1"/>
  <c r="BK875" i="1"/>
  <c r="BH875" i="1"/>
  <c r="BE875" i="1"/>
  <c r="BB875" i="1"/>
  <c r="AY875" i="1"/>
  <c r="BO870" i="1"/>
  <c r="BL870" i="1"/>
  <c r="BI870" i="1"/>
  <c r="BF870" i="1"/>
  <c r="BC870" i="1"/>
  <c r="AZ870" i="1"/>
  <c r="AW870" i="1"/>
  <c r="AV870" i="1"/>
  <c r="AT870" i="1"/>
  <c r="AU870" i="1" s="1"/>
  <c r="AS870" i="1"/>
  <c r="AR870" i="1" s="1"/>
  <c r="AQ870" i="1"/>
  <c r="AP870" i="1"/>
  <c r="AO870" i="1" s="1"/>
  <c r="AN870" i="1"/>
  <c r="AM870" i="1"/>
  <c r="AL870" i="1"/>
  <c r="AK870" i="1"/>
  <c r="AJ870" i="1"/>
  <c r="AH870" i="1"/>
  <c r="AG870" i="1"/>
  <c r="AE870" i="1"/>
  <c r="BQ869" i="1"/>
  <c r="BN869" i="1"/>
  <c r="BK869" i="1"/>
  <c r="BH869" i="1"/>
  <c r="BE869" i="1"/>
  <c r="BB869" i="1"/>
  <c r="AY869" i="1"/>
  <c r="BQ868" i="1"/>
  <c r="BN868" i="1"/>
  <c r="BK868" i="1"/>
  <c r="BH868" i="1"/>
  <c r="BE868" i="1"/>
  <c r="BB868" i="1"/>
  <c r="AY868" i="1"/>
  <c r="BQ867" i="1"/>
  <c r="BN867" i="1"/>
  <c r="BK867" i="1"/>
  <c r="BH867" i="1"/>
  <c r="BE867" i="1"/>
  <c r="BB867" i="1"/>
  <c r="AY867" i="1"/>
  <c r="BQ866" i="1"/>
  <c r="BN866" i="1"/>
  <c r="BK866" i="1"/>
  <c r="BH866" i="1"/>
  <c r="BE866" i="1"/>
  <c r="BB866" i="1"/>
  <c r="AY866" i="1"/>
  <c r="BQ865" i="1"/>
  <c r="BN865" i="1"/>
  <c r="BK865" i="1"/>
  <c r="BH865" i="1"/>
  <c r="BE865" i="1"/>
  <c r="BB865" i="1"/>
  <c r="AY865" i="1"/>
  <c r="BQ864" i="1"/>
  <c r="BN864" i="1"/>
  <c r="BK864" i="1"/>
  <c r="BH864" i="1"/>
  <c r="BE864" i="1"/>
  <c r="BB864" i="1"/>
  <c r="AY864" i="1"/>
  <c r="BQ863" i="1"/>
  <c r="BN863" i="1"/>
  <c r="BK863" i="1"/>
  <c r="BH863" i="1"/>
  <c r="BE863" i="1"/>
  <c r="BB863" i="1"/>
  <c r="AY863" i="1"/>
  <c r="BQ862" i="1"/>
  <c r="BN862" i="1"/>
  <c r="BK862" i="1"/>
  <c r="BH862" i="1"/>
  <c r="BE862" i="1"/>
  <c r="BB862" i="1"/>
  <c r="AY862" i="1"/>
  <c r="BQ861" i="1"/>
  <c r="BN861" i="1"/>
  <c r="BK861" i="1"/>
  <c r="BH861" i="1"/>
  <c r="BE861" i="1"/>
  <c r="BB861" i="1"/>
  <c r="AY861" i="1"/>
  <c r="BQ860" i="1"/>
  <c r="BN860" i="1"/>
  <c r="BK860" i="1"/>
  <c r="BH860" i="1"/>
  <c r="BE860" i="1"/>
  <c r="BB860" i="1"/>
  <c r="AY860" i="1"/>
  <c r="BQ859" i="1"/>
  <c r="BN859" i="1"/>
  <c r="BK859" i="1"/>
  <c r="BH859" i="1"/>
  <c r="BE859" i="1"/>
  <c r="BB859" i="1"/>
  <c r="AY859" i="1"/>
  <c r="BQ858" i="1"/>
  <c r="BN858" i="1"/>
  <c r="BK858" i="1"/>
  <c r="BH858" i="1"/>
  <c r="BE858" i="1"/>
  <c r="BB858" i="1"/>
  <c r="AY858" i="1"/>
  <c r="BQ857" i="1"/>
  <c r="BN857" i="1"/>
  <c r="BK857" i="1"/>
  <c r="BH857" i="1"/>
  <c r="BE857" i="1"/>
  <c r="BB857" i="1"/>
  <c r="AY857" i="1"/>
  <c r="BQ856" i="1"/>
  <c r="BN856" i="1"/>
  <c r="BK856" i="1"/>
  <c r="BH856" i="1"/>
  <c r="BE856" i="1"/>
  <c r="BB856" i="1"/>
  <c r="AY856" i="1"/>
  <c r="BQ855" i="1"/>
  <c r="BN855" i="1"/>
  <c r="BK855" i="1"/>
  <c r="BH855" i="1"/>
  <c r="BE855" i="1"/>
  <c r="BB855" i="1"/>
  <c r="AY855" i="1"/>
  <c r="BQ854" i="1"/>
  <c r="BN854" i="1"/>
  <c r="BK854" i="1"/>
  <c r="BH854" i="1"/>
  <c r="BE854" i="1"/>
  <c r="BB854" i="1"/>
  <c r="AY854" i="1"/>
  <c r="BQ853" i="1"/>
  <c r="BN853" i="1"/>
  <c r="BK853" i="1"/>
  <c r="BH853" i="1"/>
  <c r="BE853" i="1"/>
  <c r="BB853" i="1"/>
  <c r="AY853" i="1"/>
  <c r="BQ852" i="1"/>
  <c r="BN852" i="1"/>
  <c r="BK852" i="1"/>
  <c r="BH852" i="1"/>
  <c r="BE852" i="1"/>
  <c r="BB852" i="1"/>
  <c r="AY852" i="1"/>
  <c r="BQ851" i="1"/>
  <c r="BN851" i="1"/>
  <c r="BK851" i="1"/>
  <c r="BK870" i="1" s="1"/>
  <c r="BJ870" i="1" s="1"/>
  <c r="BH851" i="1"/>
  <c r="BE851" i="1"/>
  <c r="BB851" i="1"/>
  <c r="AY851" i="1"/>
  <c r="BQ850" i="1"/>
  <c r="BN850" i="1"/>
  <c r="BK850" i="1"/>
  <c r="BH850" i="1"/>
  <c r="BE850" i="1"/>
  <c r="BB850" i="1"/>
  <c r="AY850" i="1"/>
  <c r="BQ849" i="1"/>
  <c r="BN849" i="1"/>
  <c r="BK849" i="1"/>
  <c r="BH849" i="1"/>
  <c r="BE849" i="1"/>
  <c r="BB849" i="1"/>
  <c r="AY849" i="1"/>
  <c r="BQ848" i="1"/>
  <c r="BN848" i="1"/>
  <c r="BK848" i="1"/>
  <c r="BH848" i="1"/>
  <c r="BE848" i="1"/>
  <c r="BB848" i="1"/>
  <c r="BB870" i="1" s="1"/>
  <c r="BA870" i="1" s="1"/>
  <c r="AY848" i="1"/>
  <c r="BQ847" i="1"/>
  <c r="BQ870" i="1" s="1"/>
  <c r="BP870" i="1" s="1"/>
  <c r="BN847" i="1"/>
  <c r="BN870" i="1" s="1"/>
  <c r="BM870" i="1" s="1"/>
  <c r="BK847" i="1"/>
  <c r="BH847" i="1"/>
  <c r="BH870" i="1" s="1"/>
  <c r="BG870" i="1" s="1"/>
  <c r="BE847" i="1"/>
  <c r="BE870" i="1" s="1"/>
  <c r="BD870" i="1" s="1"/>
  <c r="BB847" i="1"/>
  <c r="AY847" i="1"/>
  <c r="AY870" i="1" s="1"/>
  <c r="AX870" i="1" s="1"/>
  <c r="BQ846" i="1"/>
  <c r="BN846" i="1"/>
  <c r="BK846" i="1"/>
  <c r="BH846" i="1"/>
  <c r="BE846" i="1"/>
  <c r="BB846" i="1"/>
  <c r="AY846" i="1"/>
  <c r="BO841" i="1"/>
  <c r="BL841" i="1"/>
  <c r="BI841" i="1"/>
  <c r="BF841" i="1"/>
  <c r="BC841" i="1"/>
  <c r="AZ841" i="1"/>
  <c r="AW841" i="1"/>
  <c r="AV841" i="1"/>
  <c r="AU841" i="1" s="1"/>
  <c r="AT841" i="1"/>
  <c r="AS841" i="1"/>
  <c r="AR841" i="1" s="1"/>
  <c r="AQ841" i="1"/>
  <c r="AP841" i="1"/>
  <c r="AO841" i="1"/>
  <c r="AN841" i="1"/>
  <c r="AM841" i="1"/>
  <c r="AL841" i="1"/>
  <c r="AK841" i="1"/>
  <c r="AJ841" i="1"/>
  <c r="AI841" i="1" s="1"/>
  <c r="AH841" i="1"/>
  <c r="AG841" i="1"/>
  <c r="AE841" i="1"/>
  <c r="BQ840" i="1"/>
  <c r="BN840" i="1"/>
  <c r="BK840" i="1"/>
  <c r="BH840" i="1"/>
  <c r="BE840" i="1"/>
  <c r="BB840" i="1"/>
  <c r="AY840" i="1"/>
  <c r="BQ839" i="1"/>
  <c r="BN839" i="1"/>
  <c r="BK839" i="1"/>
  <c r="BH839" i="1"/>
  <c r="BE839" i="1"/>
  <c r="BB839" i="1"/>
  <c r="AY839" i="1"/>
  <c r="BQ838" i="1"/>
  <c r="BN838" i="1"/>
  <c r="BK838" i="1"/>
  <c r="BH838" i="1"/>
  <c r="BE838" i="1"/>
  <c r="BB838" i="1"/>
  <c r="AY838" i="1"/>
  <c r="BQ837" i="1"/>
  <c r="BN837" i="1"/>
  <c r="BK837" i="1"/>
  <c r="BH837" i="1"/>
  <c r="BE837" i="1"/>
  <c r="BB837" i="1"/>
  <c r="AY837" i="1"/>
  <c r="BQ836" i="1"/>
  <c r="BN836" i="1"/>
  <c r="BK836" i="1"/>
  <c r="BH836" i="1"/>
  <c r="BE836" i="1"/>
  <c r="BB836" i="1"/>
  <c r="AY836" i="1"/>
  <c r="BQ835" i="1"/>
  <c r="BN835" i="1"/>
  <c r="BK835" i="1"/>
  <c r="BH835" i="1"/>
  <c r="BE835" i="1"/>
  <c r="BB835" i="1"/>
  <c r="AY835" i="1"/>
  <c r="BQ834" i="1"/>
  <c r="BN834" i="1"/>
  <c r="BK834" i="1"/>
  <c r="BH834" i="1"/>
  <c r="BE834" i="1"/>
  <c r="BB834" i="1"/>
  <c r="AY834" i="1"/>
  <c r="BQ833" i="1"/>
  <c r="BN833" i="1"/>
  <c r="BK833" i="1"/>
  <c r="BH833" i="1"/>
  <c r="BE833" i="1"/>
  <c r="BB833" i="1"/>
  <c r="AY833" i="1"/>
  <c r="BQ832" i="1"/>
  <c r="BN832" i="1"/>
  <c r="BK832" i="1"/>
  <c r="BH832" i="1"/>
  <c r="BE832" i="1"/>
  <c r="BB832" i="1"/>
  <c r="AY832" i="1"/>
  <c r="BQ831" i="1"/>
  <c r="BN831" i="1"/>
  <c r="BK831" i="1"/>
  <c r="BH831" i="1"/>
  <c r="BE831" i="1"/>
  <c r="BB831" i="1"/>
  <c r="AY831" i="1"/>
  <c r="BQ830" i="1"/>
  <c r="BN830" i="1"/>
  <c r="BK830" i="1"/>
  <c r="BH830" i="1"/>
  <c r="BE830" i="1"/>
  <c r="BB830" i="1"/>
  <c r="AY830" i="1"/>
  <c r="BQ829" i="1"/>
  <c r="BN829" i="1"/>
  <c r="BK829" i="1"/>
  <c r="BH829" i="1"/>
  <c r="BE829" i="1"/>
  <c r="BB829" i="1"/>
  <c r="AY829" i="1"/>
  <c r="BQ828" i="1"/>
  <c r="BN828" i="1"/>
  <c r="BK828" i="1"/>
  <c r="BH828" i="1"/>
  <c r="BE828" i="1"/>
  <c r="BB828" i="1"/>
  <c r="AY828" i="1"/>
  <c r="BQ827" i="1"/>
  <c r="BN827" i="1"/>
  <c r="BK827" i="1"/>
  <c r="BH827" i="1"/>
  <c r="BE827" i="1"/>
  <c r="BB827" i="1"/>
  <c r="AY827" i="1"/>
  <c r="BQ826" i="1"/>
  <c r="BN826" i="1"/>
  <c r="BK826" i="1"/>
  <c r="BH826" i="1"/>
  <c r="BE826" i="1"/>
  <c r="BB826" i="1"/>
  <c r="AY826" i="1"/>
  <c r="BQ825" i="1"/>
  <c r="BN825" i="1"/>
  <c r="BK825" i="1"/>
  <c r="BH825" i="1"/>
  <c r="BE825" i="1"/>
  <c r="BB825" i="1"/>
  <c r="AY825" i="1"/>
  <c r="BQ824" i="1"/>
  <c r="BN824" i="1"/>
  <c r="BK824" i="1"/>
  <c r="BH824" i="1"/>
  <c r="BE824" i="1"/>
  <c r="BB824" i="1"/>
  <c r="AY824" i="1"/>
  <c r="BQ823" i="1"/>
  <c r="BN823" i="1"/>
  <c r="BK823" i="1"/>
  <c r="BH823" i="1"/>
  <c r="BE823" i="1"/>
  <c r="BB823" i="1"/>
  <c r="AY823" i="1"/>
  <c r="BQ822" i="1"/>
  <c r="BN822" i="1"/>
  <c r="BK822" i="1"/>
  <c r="BH822" i="1"/>
  <c r="BE822" i="1"/>
  <c r="BB822" i="1"/>
  <c r="AY822" i="1"/>
  <c r="BQ821" i="1"/>
  <c r="BN821" i="1"/>
  <c r="BK821" i="1"/>
  <c r="BH821" i="1"/>
  <c r="BE821" i="1"/>
  <c r="BB821" i="1"/>
  <c r="AY821" i="1"/>
  <c r="BQ820" i="1"/>
  <c r="BN820" i="1"/>
  <c r="BK820" i="1"/>
  <c r="BH820" i="1"/>
  <c r="BE820" i="1"/>
  <c r="BB820" i="1"/>
  <c r="AY820" i="1"/>
  <c r="BQ819" i="1"/>
  <c r="BN819" i="1"/>
  <c r="BK819" i="1"/>
  <c r="BH819" i="1"/>
  <c r="BE819" i="1"/>
  <c r="BB819" i="1"/>
  <c r="BB841" i="1" s="1"/>
  <c r="BA841" i="1" s="1"/>
  <c r="AY819" i="1"/>
  <c r="BQ818" i="1"/>
  <c r="BQ841" i="1" s="1"/>
  <c r="BP841" i="1" s="1"/>
  <c r="BN818" i="1"/>
  <c r="BN841" i="1" s="1"/>
  <c r="BM841" i="1" s="1"/>
  <c r="BK818" i="1"/>
  <c r="BK841" i="1" s="1"/>
  <c r="BJ841" i="1" s="1"/>
  <c r="BH818" i="1"/>
  <c r="BH841" i="1" s="1"/>
  <c r="BG841" i="1" s="1"/>
  <c r="BE818" i="1"/>
  <c r="BE841" i="1" s="1"/>
  <c r="BD841" i="1" s="1"/>
  <c r="BB818" i="1"/>
  <c r="AY818" i="1"/>
  <c r="AY841" i="1" s="1"/>
  <c r="AX841" i="1" s="1"/>
  <c r="BQ817" i="1"/>
  <c r="BN817" i="1"/>
  <c r="BK817" i="1"/>
  <c r="BH817" i="1"/>
  <c r="BE817" i="1"/>
  <c r="BB817" i="1"/>
  <c r="AY817" i="1"/>
  <c r="BO812" i="1"/>
  <c r="BL812" i="1"/>
  <c r="BI812" i="1"/>
  <c r="BF812" i="1"/>
  <c r="BC812" i="1"/>
  <c r="AZ812" i="1"/>
  <c r="AW812" i="1"/>
  <c r="AV812" i="1"/>
  <c r="AT812" i="1"/>
  <c r="AU812" i="1" s="1"/>
  <c r="AS812" i="1"/>
  <c r="AR812" i="1" s="1"/>
  <c r="AQ812" i="1"/>
  <c r="AP812" i="1"/>
  <c r="AO812" i="1" s="1"/>
  <c r="AN812" i="1"/>
  <c r="AM812" i="1"/>
  <c r="AL812" i="1"/>
  <c r="AK812" i="1"/>
  <c r="AJ812" i="1"/>
  <c r="AI812" i="1" s="1"/>
  <c r="AH812" i="1"/>
  <c r="AG812" i="1"/>
  <c r="AE812" i="1"/>
  <c r="AF812" i="1" s="1"/>
  <c r="BQ811" i="1"/>
  <c r="BN811" i="1"/>
  <c r="BK811" i="1"/>
  <c r="BH811" i="1"/>
  <c r="BE811" i="1"/>
  <c r="BB811" i="1"/>
  <c r="AY811" i="1"/>
  <c r="BQ810" i="1"/>
  <c r="BN810" i="1"/>
  <c r="BK810" i="1"/>
  <c r="BH810" i="1"/>
  <c r="BE810" i="1"/>
  <c r="BB810" i="1"/>
  <c r="AY810" i="1"/>
  <c r="BQ809" i="1"/>
  <c r="BN809" i="1"/>
  <c r="BK809" i="1"/>
  <c r="BH809" i="1"/>
  <c r="BE809" i="1"/>
  <c r="BB809" i="1"/>
  <c r="AY809" i="1"/>
  <c r="BQ808" i="1"/>
  <c r="BN808" i="1"/>
  <c r="BK808" i="1"/>
  <c r="BH808" i="1"/>
  <c r="BE808" i="1"/>
  <c r="BB808" i="1"/>
  <c r="AY808" i="1"/>
  <c r="BQ807" i="1"/>
  <c r="BN807" i="1"/>
  <c r="BK807" i="1"/>
  <c r="BH807" i="1"/>
  <c r="BE807" i="1"/>
  <c r="BB807" i="1"/>
  <c r="AY807" i="1"/>
  <c r="BQ806" i="1"/>
  <c r="BN806" i="1"/>
  <c r="BK806" i="1"/>
  <c r="BH806" i="1"/>
  <c r="BE806" i="1"/>
  <c r="BB806" i="1"/>
  <c r="AY806" i="1"/>
  <c r="BQ805" i="1"/>
  <c r="BN805" i="1"/>
  <c r="BK805" i="1"/>
  <c r="BH805" i="1"/>
  <c r="BE805" i="1"/>
  <c r="BB805" i="1"/>
  <c r="AY805" i="1"/>
  <c r="BQ804" i="1"/>
  <c r="BN804" i="1"/>
  <c r="BK804" i="1"/>
  <c r="BH804" i="1"/>
  <c r="BE804" i="1"/>
  <c r="BB804" i="1"/>
  <c r="AY804" i="1"/>
  <c r="BQ803" i="1"/>
  <c r="BN803" i="1"/>
  <c r="BK803" i="1"/>
  <c r="BH803" i="1"/>
  <c r="BE803" i="1"/>
  <c r="BB803" i="1"/>
  <c r="AY803" i="1"/>
  <c r="BQ802" i="1"/>
  <c r="BN802" i="1"/>
  <c r="BK802" i="1"/>
  <c r="BH802" i="1"/>
  <c r="BE802" i="1"/>
  <c r="BB802" i="1"/>
  <c r="AY802" i="1"/>
  <c r="BQ801" i="1"/>
  <c r="BN801" i="1"/>
  <c r="BK801" i="1"/>
  <c r="BH801" i="1"/>
  <c r="BE801" i="1"/>
  <c r="BB801" i="1"/>
  <c r="AY801" i="1"/>
  <c r="BQ800" i="1"/>
  <c r="BN800" i="1"/>
  <c r="BK800" i="1"/>
  <c r="BH800" i="1"/>
  <c r="BE800" i="1"/>
  <c r="BB800" i="1"/>
  <c r="AY800" i="1"/>
  <c r="BQ799" i="1"/>
  <c r="BN799" i="1"/>
  <c r="BK799" i="1"/>
  <c r="BH799" i="1"/>
  <c r="BE799" i="1"/>
  <c r="BB799" i="1"/>
  <c r="AY799" i="1"/>
  <c r="BQ798" i="1"/>
  <c r="BN798" i="1"/>
  <c r="BK798" i="1"/>
  <c r="BH798" i="1"/>
  <c r="BE798" i="1"/>
  <c r="BB798" i="1"/>
  <c r="AY798" i="1"/>
  <c r="BQ797" i="1"/>
  <c r="BN797" i="1"/>
  <c r="BK797" i="1"/>
  <c r="BH797" i="1"/>
  <c r="BE797" i="1"/>
  <c r="BB797" i="1"/>
  <c r="AY797" i="1"/>
  <c r="BQ796" i="1"/>
  <c r="BN796" i="1"/>
  <c r="BK796" i="1"/>
  <c r="BH796" i="1"/>
  <c r="BE796" i="1"/>
  <c r="BB796" i="1"/>
  <c r="AY796" i="1"/>
  <c r="BQ795" i="1"/>
  <c r="BN795" i="1"/>
  <c r="BK795" i="1"/>
  <c r="BH795" i="1"/>
  <c r="BE795" i="1"/>
  <c r="BB795" i="1"/>
  <c r="AY795" i="1"/>
  <c r="BQ794" i="1"/>
  <c r="BN794" i="1"/>
  <c r="BK794" i="1"/>
  <c r="BH794" i="1"/>
  <c r="BE794" i="1"/>
  <c r="BB794" i="1"/>
  <c r="AY794" i="1"/>
  <c r="BQ793" i="1"/>
  <c r="BN793" i="1"/>
  <c r="BK793" i="1"/>
  <c r="BH793" i="1"/>
  <c r="BE793" i="1"/>
  <c r="BB793" i="1"/>
  <c r="AY793" i="1"/>
  <c r="BQ792" i="1"/>
  <c r="BN792" i="1"/>
  <c r="BK792" i="1"/>
  <c r="BH792" i="1"/>
  <c r="BE792" i="1"/>
  <c r="BB792" i="1"/>
  <c r="AY792" i="1"/>
  <c r="BQ791" i="1"/>
  <c r="BN791" i="1"/>
  <c r="BK791" i="1"/>
  <c r="BH791" i="1"/>
  <c r="BE791" i="1"/>
  <c r="BB791" i="1"/>
  <c r="AY791" i="1"/>
  <c r="BQ790" i="1"/>
  <c r="BN790" i="1"/>
  <c r="BK790" i="1"/>
  <c r="BH790" i="1"/>
  <c r="BE790" i="1"/>
  <c r="BB790" i="1"/>
  <c r="BB812" i="1" s="1"/>
  <c r="BA812" i="1" s="1"/>
  <c r="AY790" i="1"/>
  <c r="BQ789" i="1"/>
  <c r="BQ812" i="1" s="1"/>
  <c r="BP812" i="1" s="1"/>
  <c r="BN789" i="1"/>
  <c r="BN812" i="1" s="1"/>
  <c r="BM812" i="1" s="1"/>
  <c r="BK789" i="1"/>
  <c r="BK812" i="1" s="1"/>
  <c r="BJ812" i="1" s="1"/>
  <c r="BH789" i="1"/>
  <c r="BH812" i="1" s="1"/>
  <c r="BG812" i="1" s="1"/>
  <c r="BE789" i="1"/>
  <c r="BE812" i="1" s="1"/>
  <c r="BD812" i="1" s="1"/>
  <c r="BB789" i="1"/>
  <c r="AY789" i="1"/>
  <c r="AY812" i="1" s="1"/>
  <c r="AX812" i="1" s="1"/>
  <c r="BQ788" i="1"/>
  <c r="BN788" i="1"/>
  <c r="BK788" i="1"/>
  <c r="BH788" i="1"/>
  <c r="BE788" i="1"/>
  <c r="BB788" i="1"/>
  <c r="AY788" i="1"/>
  <c r="BO783" i="1"/>
  <c r="BL783" i="1"/>
  <c r="BI783" i="1"/>
  <c r="BF783" i="1"/>
  <c r="BC783" i="1"/>
  <c r="AZ783" i="1"/>
  <c r="AW783" i="1"/>
  <c r="AV783" i="1"/>
  <c r="AU783" i="1"/>
  <c r="AT783" i="1"/>
  <c r="AS783" i="1"/>
  <c r="AR783" i="1" s="1"/>
  <c r="AQ783" i="1"/>
  <c r="AP783" i="1"/>
  <c r="AO783" i="1" s="1"/>
  <c r="AN783" i="1"/>
  <c r="AM783" i="1"/>
  <c r="AL783" i="1" s="1"/>
  <c r="AK783" i="1"/>
  <c r="AJ783" i="1"/>
  <c r="AI783" i="1" s="1"/>
  <c r="AH783" i="1"/>
  <c r="AG783" i="1"/>
  <c r="AF783" i="1" s="1"/>
  <c r="AE783" i="1"/>
  <c r="BQ782" i="1"/>
  <c r="BN782" i="1"/>
  <c r="BK782" i="1"/>
  <c r="BH782" i="1"/>
  <c r="BE782" i="1"/>
  <c r="BB782" i="1"/>
  <c r="AY782" i="1"/>
  <c r="BQ781" i="1"/>
  <c r="BN781" i="1"/>
  <c r="BK781" i="1"/>
  <c r="BH781" i="1"/>
  <c r="BE781" i="1"/>
  <c r="BB781" i="1"/>
  <c r="AY781" i="1"/>
  <c r="BQ780" i="1"/>
  <c r="BN780" i="1"/>
  <c r="BK780" i="1"/>
  <c r="BH780" i="1"/>
  <c r="BE780" i="1"/>
  <c r="BB780" i="1"/>
  <c r="AY780" i="1"/>
  <c r="BQ779" i="1"/>
  <c r="BN779" i="1"/>
  <c r="BK779" i="1"/>
  <c r="BH779" i="1"/>
  <c r="BE779" i="1"/>
  <c r="BB779" i="1"/>
  <c r="AY779" i="1"/>
  <c r="BQ778" i="1"/>
  <c r="BN778" i="1"/>
  <c r="BK778" i="1"/>
  <c r="BH778" i="1"/>
  <c r="BE778" i="1"/>
  <c r="BB778" i="1"/>
  <c r="AY778" i="1"/>
  <c r="BQ777" i="1"/>
  <c r="BN777" i="1"/>
  <c r="BK777" i="1"/>
  <c r="BH777" i="1"/>
  <c r="BE777" i="1"/>
  <c r="BB777" i="1"/>
  <c r="AY777" i="1"/>
  <c r="BQ776" i="1"/>
  <c r="BN776" i="1"/>
  <c r="BK776" i="1"/>
  <c r="BH776" i="1"/>
  <c r="BE776" i="1"/>
  <c r="BB776" i="1"/>
  <c r="AY776" i="1"/>
  <c r="BQ775" i="1"/>
  <c r="BN775" i="1"/>
  <c r="BK775" i="1"/>
  <c r="BH775" i="1"/>
  <c r="BE775" i="1"/>
  <c r="BB775" i="1"/>
  <c r="AY775" i="1"/>
  <c r="BQ774" i="1"/>
  <c r="BN774" i="1"/>
  <c r="BK774" i="1"/>
  <c r="BH774" i="1"/>
  <c r="BE774" i="1"/>
  <c r="BB774" i="1"/>
  <c r="AY774" i="1"/>
  <c r="BQ773" i="1"/>
  <c r="BN773" i="1"/>
  <c r="BK773" i="1"/>
  <c r="BH773" i="1"/>
  <c r="BE773" i="1"/>
  <c r="BB773" i="1"/>
  <c r="AY773" i="1"/>
  <c r="BQ772" i="1"/>
  <c r="BN772" i="1"/>
  <c r="BK772" i="1"/>
  <c r="BH772" i="1"/>
  <c r="BE772" i="1"/>
  <c r="BB772" i="1"/>
  <c r="AY772" i="1"/>
  <c r="BQ771" i="1"/>
  <c r="BN771" i="1"/>
  <c r="BK771" i="1"/>
  <c r="BH771" i="1"/>
  <c r="BE771" i="1"/>
  <c r="BB771" i="1"/>
  <c r="AY771" i="1"/>
  <c r="BQ770" i="1"/>
  <c r="BN770" i="1"/>
  <c r="BK770" i="1"/>
  <c r="BH770" i="1"/>
  <c r="BE770" i="1"/>
  <c r="BB770" i="1"/>
  <c r="AY770" i="1"/>
  <c r="BQ769" i="1"/>
  <c r="BN769" i="1"/>
  <c r="BK769" i="1"/>
  <c r="BH769" i="1"/>
  <c r="BE769" i="1"/>
  <c r="BB769" i="1"/>
  <c r="AY769" i="1"/>
  <c r="BQ768" i="1"/>
  <c r="BN768" i="1"/>
  <c r="BK768" i="1"/>
  <c r="BH768" i="1"/>
  <c r="BE768" i="1"/>
  <c r="BB768" i="1"/>
  <c r="AY768" i="1"/>
  <c r="BQ767" i="1"/>
  <c r="BN767" i="1"/>
  <c r="BK767" i="1"/>
  <c r="BH767" i="1"/>
  <c r="BE767" i="1"/>
  <c r="BB767" i="1"/>
  <c r="AY767" i="1"/>
  <c r="BQ766" i="1"/>
  <c r="BN766" i="1"/>
  <c r="BK766" i="1"/>
  <c r="BH766" i="1"/>
  <c r="BE766" i="1"/>
  <c r="BB766" i="1"/>
  <c r="AY766" i="1"/>
  <c r="BQ765" i="1"/>
  <c r="BN765" i="1"/>
  <c r="BK765" i="1"/>
  <c r="BH765" i="1"/>
  <c r="BE765" i="1"/>
  <c r="BB765" i="1"/>
  <c r="AY765" i="1"/>
  <c r="BQ764" i="1"/>
  <c r="BN764" i="1"/>
  <c r="BK764" i="1"/>
  <c r="BH764" i="1"/>
  <c r="BE764" i="1"/>
  <c r="BB764" i="1"/>
  <c r="AY764" i="1"/>
  <c r="BQ763" i="1"/>
  <c r="BN763" i="1"/>
  <c r="BK763" i="1"/>
  <c r="BK783" i="1" s="1"/>
  <c r="BJ783" i="1" s="1"/>
  <c r="BH763" i="1"/>
  <c r="BE763" i="1"/>
  <c r="BB763" i="1"/>
  <c r="AY763" i="1"/>
  <c r="BQ762" i="1"/>
  <c r="BN762" i="1"/>
  <c r="BK762" i="1"/>
  <c r="BH762" i="1"/>
  <c r="BH783" i="1" s="1"/>
  <c r="BG783" i="1" s="1"/>
  <c r="BE762" i="1"/>
  <c r="BB762" i="1"/>
  <c r="AY762" i="1"/>
  <c r="BQ761" i="1"/>
  <c r="BN761" i="1"/>
  <c r="BK761" i="1"/>
  <c r="BH761" i="1"/>
  <c r="BE761" i="1"/>
  <c r="BB761" i="1"/>
  <c r="AY761" i="1"/>
  <c r="BQ760" i="1"/>
  <c r="BQ783" i="1" s="1"/>
  <c r="BP783" i="1" s="1"/>
  <c r="BN760" i="1"/>
  <c r="BN783" i="1" s="1"/>
  <c r="BM783" i="1" s="1"/>
  <c r="BK760" i="1"/>
  <c r="BH760" i="1"/>
  <c r="BE760" i="1"/>
  <c r="BE783" i="1" s="1"/>
  <c r="BD783" i="1" s="1"/>
  <c r="BB760" i="1"/>
  <c r="BB783" i="1" s="1"/>
  <c r="BA783" i="1" s="1"/>
  <c r="AY760" i="1"/>
  <c r="AY783" i="1" s="1"/>
  <c r="AX783" i="1" s="1"/>
  <c r="BQ759" i="1"/>
  <c r="BN759" i="1"/>
  <c r="BK759" i="1"/>
  <c r="BH759" i="1"/>
  <c r="BE759" i="1"/>
  <c r="BB759" i="1"/>
  <c r="AY759" i="1"/>
  <c r="BO754" i="1"/>
  <c r="BL754" i="1"/>
  <c r="BI754" i="1"/>
  <c r="BF754" i="1"/>
  <c r="BC754" i="1"/>
  <c r="AZ754" i="1"/>
  <c r="AW754" i="1"/>
  <c r="AV754" i="1"/>
  <c r="AU754" i="1"/>
  <c r="AT754" i="1"/>
  <c r="AS754" i="1"/>
  <c r="AR754" i="1" s="1"/>
  <c r="AQ754" i="1"/>
  <c r="AP754" i="1"/>
  <c r="AO754" i="1" s="1"/>
  <c r="AN754" i="1"/>
  <c r="AM754" i="1"/>
  <c r="AL754" i="1" s="1"/>
  <c r="AK754" i="1"/>
  <c r="AJ754" i="1"/>
  <c r="AI754" i="1" s="1"/>
  <c r="AH754" i="1"/>
  <c r="AG754" i="1"/>
  <c r="AE754" i="1"/>
  <c r="BQ753" i="1"/>
  <c r="BN753" i="1"/>
  <c r="BK753" i="1"/>
  <c r="BH753" i="1"/>
  <c r="BE753" i="1"/>
  <c r="BB753" i="1"/>
  <c r="AY753" i="1"/>
  <c r="BQ752" i="1"/>
  <c r="BN752" i="1"/>
  <c r="BK752" i="1"/>
  <c r="BH752" i="1"/>
  <c r="BE752" i="1"/>
  <c r="BB752" i="1"/>
  <c r="AY752" i="1"/>
  <c r="BQ751" i="1"/>
  <c r="BN751" i="1"/>
  <c r="BK751" i="1"/>
  <c r="BH751" i="1"/>
  <c r="BE751" i="1"/>
  <c r="BB751" i="1"/>
  <c r="AY751" i="1"/>
  <c r="BQ750" i="1"/>
  <c r="BN750" i="1"/>
  <c r="BK750" i="1"/>
  <c r="BH750" i="1"/>
  <c r="BE750" i="1"/>
  <c r="BB750" i="1"/>
  <c r="AY750" i="1"/>
  <c r="BQ749" i="1"/>
  <c r="BN749" i="1"/>
  <c r="BK749" i="1"/>
  <c r="BH749" i="1"/>
  <c r="BE749" i="1"/>
  <c r="BB749" i="1"/>
  <c r="AY749" i="1"/>
  <c r="BQ748" i="1"/>
  <c r="BN748" i="1"/>
  <c r="BK748" i="1"/>
  <c r="BH748" i="1"/>
  <c r="BE748" i="1"/>
  <c r="BB748" i="1"/>
  <c r="AY748" i="1"/>
  <c r="BQ747" i="1"/>
  <c r="BN747" i="1"/>
  <c r="BK747" i="1"/>
  <c r="BH747" i="1"/>
  <c r="BE747" i="1"/>
  <c r="BB747" i="1"/>
  <c r="AY747" i="1"/>
  <c r="BQ746" i="1"/>
  <c r="BN746" i="1"/>
  <c r="BK746" i="1"/>
  <c r="BH746" i="1"/>
  <c r="BE746" i="1"/>
  <c r="BB746" i="1"/>
  <c r="AY746" i="1"/>
  <c r="BQ745" i="1"/>
  <c r="BN745" i="1"/>
  <c r="BK745" i="1"/>
  <c r="BH745" i="1"/>
  <c r="BE745" i="1"/>
  <c r="BB745" i="1"/>
  <c r="AY745" i="1"/>
  <c r="BQ744" i="1"/>
  <c r="BN744" i="1"/>
  <c r="BK744" i="1"/>
  <c r="BH744" i="1"/>
  <c r="BE744" i="1"/>
  <c r="BB744" i="1"/>
  <c r="AY744" i="1"/>
  <c r="BQ743" i="1"/>
  <c r="BN743" i="1"/>
  <c r="BK743" i="1"/>
  <c r="BH743" i="1"/>
  <c r="BE743" i="1"/>
  <c r="BB743" i="1"/>
  <c r="AY743" i="1"/>
  <c r="BQ742" i="1"/>
  <c r="BN742" i="1"/>
  <c r="BK742" i="1"/>
  <c r="BH742" i="1"/>
  <c r="BE742" i="1"/>
  <c r="BB742" i="1"/>
  <c r="AY742" i="1"/>
  <c r="BQ741" i="1"/>
  <c r="BN741" i="1"/>
  <c r="BK741" i="1"/>
  <c r="BH741" i="1"/>
  <c r="BE741" i="1"/>
  <c r="BB741" i="1"/>
  <c r="AY741" i="1"/>
  <c r="BQ740" i="1"/>
  <c r="BN740" i="1"/>
  <c r="BK740" i="1"/>
  <c r="BH740" i="1"/>
  <c r="BE740" i="1"/>
  <c r="BB740" i="1"/>
  <c r="AY740" i="1"/>
  <c r="BQ739" i="1"/>
  <c r="BN739" i="1"/>
  <c r="BK739" i="1"/>
  <c r="BH739" i="1"/>
  <c r="BE739" i="1"/>
  <c r="BB739" i="1"/>
  <c r="AY739" i="1"/>
  <c r="BQ738" i="1"/>
  <c r="BN738" i="1"/>
  <c r="BK738" i="1"/>
  <c r="BH738" i="1"/>
  <c r="BE738" i="1"/>
  <c r="BB738" i="1"/>
  <c r="AY738" i="1"/>
  <c r="BQ737" i="1"/>
  <c r="BN737" i="1"/>
  <c r="BK737" i="1"/>
  <c r="BH737" i="1"/>
  <c r="BE737" i="1"/>
  <c r="BB737" i="1"/>
  <c r="AY737" i="1"/>
  <c r="BQ736" i="1"/>
  <c r="BN736" i="1"/>
  <c r="BK736" i="1"/>
  <c r="BH736" i="1"/>
  <c r="BE736" i="1"/>
  <c r="BB736" i="1"/>
  <c r="AY736" i="1"/>
  <c r="BQ735" i="1"/>
  <c r="BN735" i="1"/>
  <c r="BK735" i="1"/>
  <c r="BH735" i="1"/>
  <c r="BE735" i="1"/>
  <c r="BB735" i="1"/>
  <c r="AY735" i="1"/>
  <c r="BQ734" i="1"/>
  <c r="BN734" i="1"/>
  <c r="BK734" i="1"/>
  <c r="BK754" i="1" s="1"/>
  <c r="BJ754" i="1" s="1"/>
  <c r="BH734" i="1"/>
  <c r="BE734" i="1"/>
  <c r="BB734" i="1"/>
  <c r="AY734" i="1"/>
  <c r="BQ733" i="1"/>
  <c r="BN733" i="1"/>
  <c r="BK733" i="1"/>
  <c r="BH733" i="1"/>
  <c r="BE733" i="1"/>
  <c r="BB733" i="1"/>
  <c r="AY733" i="1"/>
  <c r="BQ732" i="1"/>
  <c r="BN732" i="1"/>
  <c r="BK732" i="1"/>
  <c r="BH732" i="1"/>
  <c r="BE732" i="1"/>
  <c r="BB732" i="1"/>
  <c r="AY732" i="1"/>
  <c r="BQ731" i="1"/>
  <c r="BQ754" i="1" s="1"/>
  <c r="BP754" i="1" s="1"/>
  <c r="BN731" i="1"/>
  <c r="BN754" i="1" s="1"/>
  <c r="BM754" i="1" s="1"/>
  <c r="BK731" i="1"/>
  <c r="BH731" i="1"/>
  <c r="BH754" i="1" s="1"/>
  <c r="BG754" i="1" s="1"/>
  <c r="BE731" i="1"/>
  <c r="BE754" i="1" s="1"/>
  <c r="BD754" i="1" s="1"/>
  <c r="BB731" i="1"/>
  <c r="BB754" i="1" s="1"/>
  <c r="BA754" i="1" s="1"/>
  <c r="AY731" i="1"/>
  <c r="AY754" i="1" s="1"/>
  <c r="AX754" i="1" s="1"/>
  <c r="BQ730" i="1"/>
  <c r="BN730" i="1"/>
  <c r="BK730" i="1"/>
  <c r="BH730" i="1"/>
  <c r="BE730" i="1"/>
  <c r="BB730" i="1"/>
  <c r="AY730" i="1"/>
  <c r="BO725" i="1"/>
  <c r="BL725" i="1"/>
  <c r="BI725" i="1"/>
  <c r="BF725" i="1"/>
  <c r="BC725" i="1"/>
  <c r="AZ725" i="1"/>
  <c r="AW725" i="1"/>
  <c r="AV725" i="1"/>
  <c r="AT725" i="1"/>
  <c r="AU725" i="1" s="1"/>
  <c r="AS725" i="1"/>
  <c r="AR725" i="1" s="1"/>
  <c r="AQ725" i="1"/>
  <c r="AP725" i="1"/>
  <c r="AO725" i="1"/>
  <c r="AN725" i="1"/>
  <c r="AM725" i="1"/>
  <c r="AL725" i="1"/>
  <c r="AK725" i="1"/>
  <c r="AJ725" i="1"/>
  <c r="AI725" i="1" s="1"/>
  <c r="AH725" i="1"/>
  <c r="AG725" i="1"/>
  <c r="AF725" i="1" s="1"/>
  <c r="AE725" i="1"/>
  <c r="BQ724" i="1"/>
  <c r="BN724" i="1"/>
  <c r="BK724" i="1"/>
  <c r="BH724" i="1"/>
  <c r="BE724" i="1"/>
  <c r="BB724" i="1"/>
  <c r="AY724" i="1"/>
  <c r="BQ723" i="1"/>
  <c r="BN723" i="1"/>
  <c r="BK723" i="1"/>
  <c r="BH723" i="1"/>
  <c r="BE723" i="1"/>
  <c r="BB723" i="1"/>
  <c r="AY723" i="1"/>
  <c r="BQ722" i="1"/>
  <c r="BN722" i="1"/>
  <c r="BK722" i="1"/>
  <c r="BH722" i="1"/>
  <c r="BE722" i="1"/>
  <c r="BB722" i="1"/>
  <c r="AY722" i="1"/>
  <c r="BQ721" i="1"/>
  <c r="BN721" i="1"/>
  <c r="BK721" i="1"/>
  <c r="BH721" i="1"/>
  <c r="BE721" i="1"/>
  <c r="BB721" i="1"/>
  <c r="AY721" i="1"/>
  <c r="BQ720" i="1"/>
  <c r="BN720" i="1"/>
  <c r="BK720" i="1"/>
  <c r="BH720" i="1"/>
  <c r="BE720" i="1"/>
  <c r="BB720" i="1"/>
  <c r="AY720" i="1"/>
  <c r="BQ719" i="1"/>
  <c r="BN719" i="1"/>
  <c r="BK719" i="1"/>
  <c r="BH719" i="1"/>
  <c r="BE719" i="1"/>
  <c r="BB719" i="1"/>
  <c r="AY719" i="1"/>
  <c r="BQ718" i="1"/>
  <c r="BN718" i="1"/>
  <c r="BK718" i="1"/>
  <c r="BH718" i="1"/>
  <c r="BE718" i="1"/>
  <c r="BB718" i="1"/>
  <c r="AY718" i="1"/>
  <c r="BQ717" i="1"/>
  <c r="BN717" i="1"/>
  <c r="BK717" i="1"/>
  <c r="BH717" i="1"/>
  <c r="BE717" i="1"/>
  <c r="BB717" i="1"/>
  <c r="AY717" i="1"/>
  <c r="BQ716" i="1"/>
  <c r="BN716" i="1"/>
  <c r="BK716" i="1"/>
  <c r="BH716" i="1"/>
  <c r="BE716" i="1"/>
  <c r="BB716" i="1"/>
  <c r="AY716" i="1"/>
  <c r="BQ715" i="1"/>
  <c r="BN715" i="1"/>
  <c r="BK715" i="1"/>
  <c r="BH715" i="1"/>
  <c r="BE715" i="1"/>
  <c r="BB715" i="1"/>
  <c r="AY715" i="1"/>
  <c r="BQ714" i="1"/>
  <c r="BN714" i="1"/>
  <c r="BK714" i="1"/>
  <c r="BH714" i="1"/>
  <c r="BE714" i="1"/>
  <c r="BB714" i="1"/>
  <c r="AY714" i="1"/>
  <c r="BQ713" i="1"/>
  <c r="BN713" i="1"/>
  <c r="BK713" i="1"/>
  <c r="BH713" i="1"/>
  <c r="BE713" i="1"/>
  <c r="BB713" i="1"/>
  <c r="AY713" i="1"/>
  <c r="BQ712" i="1"/>
  <c r="BN712" i="1"/>
  <c r="BK712" i="1"/>
  <c r="BH712" i="1"/>
  <c r="BE712" i="1"/>
  <c r="BB712" i="1"/>
  <c r="AY712" i="1"/>
  <c r="BQ711" i="1"/>
  <c r="BN711" i="1"/>
  <c r="BK711" i="1"/>
  <c r="BH711" i="1"/>
  <c r="BE711" i="1"/>
  <c r="BB711" i="1"/>
  <c r="AY711" i="1"/>
  <c r="BQ710" i="1"/>
  <c r="BN710" i="1"/>
  <c r="BK710" i="1"/>
  <c r="BH710" i="1"/>
  <c r="BE710" i="1"/>
  <c r="BB710" i="1"/>
  <c r="AY710" i="1"/>
  <c r="BQ709" i="1"/>
  <c r="BN709" i="1"/>
  <c r="BK709" i="1"/>
  <c r="BH709" i="1"/>
  <c r="BE709" i="1"/>
  <c r="BB709" i="1"/>
  <c r="AY709" i="1"/>
  <c r="BQ708" i="1"/>
  <c r="BN708" i="1"/>
  <c r="BK708" i="1"/>
  <c r="BH708" i="1"/>
  <c r="BE708" i="1"/>
  <c r="BB708" i="1"/>
  <c r="AY708" i="1"/>
  <c r="BQ707" i="1"/>
  <c r="BN707" i="1"/>
  <c r="BK707" i="1"/>
  <c r="BH707" i="1"/>
  <c r="BE707" i="1"/>
  <c r="BB707" i="1"/>
  <c r="AY707" i="1"/>
  <c r="BQ706" i="1"/>
  <c r="BN706" i="1"/>
  <c r="BK706" i="1"/>
  <c r="BH706" i="1"/>
  <c r="BE706" i="1"/>
  <c r="BB706" i="1"/>
  <c r="AY706" i="1"/>
  <c r="BQ705" i="1"/>
  <c r="BN705" i="1"/>
  <c r="BK705" i="1"/>
  <c r="BK725" i="1" s="1"/>
  <c r="BJ725" i="1" s="1"/>
  <c r="BH705" i="1"/>
  <c r="BE705" i="1"/>
  <c r="BB705" i="1"/>
  <c r="AY705" i="1"/>
  <c r="BQ704" i="1"/>
  <c r="BN704" i="1"/>
  <c r="BK704" i="1"/>
  <c r="BH704" i="1"/>
  <c r="BE704" i="1"/>
  <c r="BB704" i="1"/>
  <c r="AY704" i="1"/>
  <c r="BQ703" i="1"/>
  <c r="BN703" i="1"/>
  <c r="BK703" i="1"/>
  <c r="BH703" i="1"/>
  <c r="BE703" i="1"/>
  <c r="BE725" i="1" s="1"/>
  <c r="BD725" i="1" s="1"/>
  <c r="BB703" i="1"/>
  <c r="BB725" i="1" s="1"/>
  <c r="BA725" i="1" s="1"/>
  <c r="AY703" i="1"/>
  <c r="BQ702" i="1"/>
  <c r="BQ725" i="1" s="1"/>
  <c r="BP725" i="1" s="1"/>
  <c r="BN702" i="1"/>
  <c r="BN725" i="1" s="1"/>
  <c r="BM725" i="1" s="1"/>
  <c r="BK702" i="1"/>
  <c r="BH702" i="1"/>
  <c r="BH725" i="1" s="1"/>
  <c r="BG725" i="1" s="1"/>
  <c r="BE702" i="1"/>
  <c r="BB702" i="1"/>
  <c r="AY702" i="1"/>
  <c r="AY725" i="1" s="1"/>
  <c r="AX725" i="1" s="1"/>
  <c r="BQ701" i="1"/>
  <c r="BN701" i="1"/>
  <c r="BK701" i="1"/>
  <c r="BH701" i="1"/>
  <c r="BE701" i="1"/>
  <c r="BB701" i="1"/>
  <c r="AY701" i="1"/>
  <c r="BO696" i="1"/>
  <c r="BL696" i="1"/>
  <c r="BI696" i="1"/>
  <c r="BF696" i="1"/>
  <c r="BC696" i="1"/>
  <c r="BB696" i="1"/>
  <c r="BA696" i="1" s="1"/>
  <c r="AZ696" i="1"/>
  <c r="AW696" i="1"/>
  <c r="AV696" i="1"/>
  <c r="AT696" i="1"/>
  <c r="AU696" i="1" s="1"/>
  <c r="AS696" i="1"/>
  <c r="AR696" i="1" s="1"/>
  <c r="AQ696" i="1"/>
  <c r="AP696" i="1"/>
  <c r="AO696" i="1"/>
  <c r="AN696" i="1"/>
  <c r="AM696" i="1"/>
  <c r="AL696" i="1"/>
  <c r="AK696" i="1"/>
  <c r="AJ696" i="1"/>
  <c r="AH696" i="1"/>
  <c r="AI696" i="1" s="1"/>
  <c r="AG696" i="1"/>
  <c r="AE696" i="1"/>
  <c r="BQ695" i="1"/>
  <c r="BN695" i="1"/>
  <c r="BK695" i="1"/>
  <c r="BH695" i="1"/>
  <c r="BE695" i="1"/>
  <c r="BB695" i="1"/>
  <c r="AY695" i="1"/>
  <c r="BQ694" i="1"/>
  <c r="BN694" i="1"/>
  <c r="BK694" i="1"/>
  <c r="BH694" i="1"/>
  <c r="BE694" i="1"/>
  <c r="BB694" i="1"/>
  <c r="AY694" i="1"/>
  <c r="BQ693" i="1"/>
  <c r="BN693" i="1"/>
  <c r="BK693" i="1"/>
  <c r="BH693" i="1"/>
  <c r="BE693" i="1"/>
  <c r="BB693" i="1"/>
  <c r="AY693" i="1"/>
  <c r="BQ692" i="1"/>
  <c r="BN692" i="1"/>
  <c r="BK692" i="1"/>
  <c r="BH692" i="1"/>
  <c r="BE692" i="1"/>
  <c r="BB692" i="1"/>
  <c r="AY692" i="1"/>
  <c r="BQ691" i="1"/>
  <c r="BN691" i="1"/>
  <c r="BK691" i="1"/>
  <c r="BH691" i="1"/>
  <c r="BE691" i="1"/>
  <c r="BB691" i="1"/>
  <c r="AY691" i="1"/>
  <c r="BQ690" i="1"/>
  <c r="BN690" i="1"/>
  <c r="BK690" i="1"/>
  <c r="BH690" i="1"/>
  <c r="BE690" i="1"/>
  <c r="BB690" i="1"/>
  <c r="AY690" i="1"/>
  <c r="BQ689" i="1"/>
  <c r="BN689" i="1"/>
  <c r="BK689" i="1"/>
  <c r="BH689" i="1"/>
  <c r="BE689" i="1"/>
  <c r="BB689" i="1"/>
  <c r="AY689" i="1"/>
  <c r="BQ688" i="1"/>
  <c r="BN688" i="1"/>
  <c r="BK688" i="1"/>
  <c r="BH688" i="1"/>
  <c r="BE688" i="1"/>
  <c r="BB688" i="1"/>
  <c r="AY688" i="1"/>
  <c r="BQ687" i="1"/>
  <c r="BN687" i="1"/>
  <c r="BK687" i="1"/>
  <c r="BH687" i="1"/>
  <c r="BE687" i="1"/>
  <c r="BB687" i="1"/>
  <c r="AY687" i="1"/>
  <c r="BQ686" i="1"/>
  <c r="BN686" i="1"/>
  <c r="BK686" i="1"/>
  <c r="BH686" i="1"/>
  <c r="BE686" i="1"/>
  <c r="BB686" i="1"/>
  <c r="AY686" i="1"/>
  <c r="BQ685" i="1"/>
  <c r="BN685" i="1"/>
  <c r="BK685" i="1"/>
  <c r="BH685" i="1"/>
  <c r="BE685" i="1"/>
  <c r="BB685" i="1"/>
  <c r="AY685" i="1"/>
  <c r="BQ684" i="1"/>
  <c r="BN684" i="1"/>
  <c r="BK684" i="1"/>
  <c r="BH684" i="1"/>
  <c r="BE684" i="1"/>
  <c r="BB684" i="1"/>
  <c r="AY684" i="1"/>
  <c r="BQ683" i="1"/>
  <c r="BN683" i="1"/>
  <c r="BK683" i="1"/>
  <c r="BH683" i="1"/>
  <c r="BE683" i="1"/>
  <c r="BB683" i="1"/>
  <c r="AY683" i="1"/>
  <c r="BQ682" i="1"/>
  <c r="BN682" i="1"/>
  <c r="BK682" i="1"/>
  <c r="BH682" i="1"/>
  <c r="BE682" i="1"/>
  <c r="BB682" i="1"/>
  <c r="AY682" i="1"/>
  <c r="BQ681" i="1"/>
  <c r="BN681" i="1"/>
  <c r="BK681" i="1"/>
  <c r="BH681" i="1"/>
  <c r="BE681" i="1"/>
  <c r="BB681" i="1"/>
  <c r="AY681" i="1"/>
  <c r="BQ680" i="1"/>
  <c r="BN680" i="1"/>
  <c r="BK680" i="1"/>
  <c r="BH680" i="1"/>
  <c r="BE680" i="1"/>
  <c r="BB680" i="1"/>
  <c r="AY680" i="1"/>
  <c r="BQ679" i="1"/>
  <c r="BN679" i="1"/>
  <c r="BK679" i="1"/>
  <c r="BH679" i="1"/>
  <c r="BE679" i="1"/>
  <c r="BB679" i="1"/>
  <c r="AY679" i="1"/>
  <c r="BQ678" i="1"/>
  <c r="BN678" i="1"/>
  <c r="BK678" i="1"/>
  <c r="BH678" i="1"/>
  <c r="BE678" i="1"/>
  <c r="BB678" i="1"/>
  <c r="AY678" i="1"/>
  <c r="BQ677" i="1"/>
  <c r="BN677" i="1"/>
  <c r="BK677" i="1"/>
  <c r="BH677" i="1"/>
  <c r="BE677" i="1"/>
  <c r="BB677" i="1"/>
  <c r="AY677" i="1"/>
  <c r="BQ676" i="1"/>
  <c r="BN676" i="1"/>
  <c r="BK676" i="1"/>
  <c r="BH676" i="1"/>
  <c r="BE676" i="1"/>
  <c r="BB676" i="1"/>
  <c r="AY676" i="1"/>
  <c r="BQ675" i="1"/>
  <c r="BN675" i="1"/>
  <c r="BK675" i="1"/>
  <c r="BH675" i="1"/>
  <c r="BE675" i="1"/>
  <c r="BB675" i="1"/>
  <c r="AY675" i="1"/>
  <c r="BQ674" i="1"/>
  <c r="BN674" i="1"/>
  <c r="BK674" i="1"/>
  <c r="BK696" i="1" s="1"/>
  <c r="BJ696" i="1" s="1"/>
  <c r="BH674" i="1"/>
  <c r="BE674" i="1"/>
  <c r="BE696" i="1" s="1"/>
  <c r="BD696" i="1" s="1"/>
  <c r="BB674" i="1"/>
  <c r="AY674" i="1"/>
  <c r="BQ673" i="1"/>
  <c r="BQ696" i="1" s="1"/>
  <c r="BP696" i="1" s="1"/>
  <c r="BN673" i="1"/>
  <c r="BN696" i="1" s="1"/>
  <c r="BM696" i="1" s="1"/>
  <c r="BK673" i="1"/>
  <c r="BH673" i="1"/>
  <c r="BH696" i="1" s="1"/>
  <c r="BG696" i="1" s="1"/>
  <c r="BE673" i="1"/>
  <c r="BB673" i="1"/>
  <c r="AY673" i="1"/>
  <c r="AY696" i="1" s="1"/>
  <c r="AX696" i="1" s="1"/>
  <c r="BQ672" i="1"/>
  <c r="BN672" i="1"/>
  <c r="BK672" i="1"/>
  <c r="BH672" i="1"/>
  <c r="BE672" i="1"/>
  <c r="BB672" i="1"/>
  <c r="AY672" i="1"/>
  <c r="BO667" i="1"/>
  <c r="BL667" i="1"/>
  <c r="BI667" i="1"/>
  <c r="BF667" i="1"/>
  <c r="BC667" i="1"/>
  <c r="AZ667" i="1"/>
  <c r="AW667" i="1"/>
  <c r="AV667" i="1"/>
  <c r="AU667" i="1" s="1"/>
  <c r="AT667" i="1"/>
  <c r="AS667" i="1"/>
  <c r="AR667" i="1" s="1"/>
  <c r="AQ667" i="1"/>
  <c r="AP667" i="1"/>
  <c r="AO667" i="1" s="1"/>
  <c r="AN667" i="1"/>
  <c r="AM667" i="1"/>
  <c r="AL667" i="1"/>
  <c r="AK667" i="1"/>
  <c r="AJ667" i="1"/>
  <c r="AH667" i="1"/>
  <c r="AI667" i="1" s="1"/>
  <c r="AG667" i="1"/>
  <c r="AE667" i="1"/>
  <c r="BQ666" i="1"/>
  <c r="BN666" i="1"/>
  <c r="BK666" i="1"/>
  <c r="BH666" i="1"/>
  <c r="BE666" i="1"/>
  <c r="BB666" i="1"/>
  <c r="AY666" i="1"/>
  <c r="BQ665" i="1"/>
  <c r="BN665" i="1"/>
  <c r="BK665" i="1"/>
  <c r="BH665" i="1"/>
  <c r="BE665" i="1"/>
  <c r="BB665" i="1"/>
  <c r="AY665" i="1"/>
  <c r="BQ664" i="1"/>
  <c r="BN664" i="1"/>
  <c r="BK664" i="1"/>
  <c r="BH664" i="1"/>
  <c r="BE664" i="1"/>
  <c r="BB664" i="1"/>
  <c r="AY664" i="1"/>
  <c r="BQ663" i="1"/>
  <c r="BN663" i="1"/>
  <c r="BK663" i="1"/>
  <c r="BH663" i="1"/>
  <c r="BE663" i="1"/>
  <c r="BB663" i="1"/>
  <c r="AY663" i="1"/>
  <c r="BQ662" i="1"/>
  <c r="BN662" i="1"/>
  <c r="BK662" i="1"/>
  <c r="BH662" i="1"/>
  <c r="BE662" i="1"/>
  <c r="BB662" i="1"/>
  <c r="AY662" i="1"/>
  <c r="BQ661" i="1"/>
  <c r="BN661" i="1"/>
  <c r="BK661" i="1"/>
  <c r="BH661" i="1"/>
  <c r="BE661" i="1"/>
  <c r="BB661" i="1"/>
  <c r="AY661" i="1"/>
  <c r="BQ660" i="1"/>
  <c r="BN660" i="1"/>
  <c r="BK660" i="1"/>
  <c r="BH660" i="1"/>
  <c r="BE660" i="1"/>
  <c r="BB660" i="1"/>
  <c r="AY660" i="1"/>
  <c r="BQ659" i="1"/>
  <c r="BN659" i="1"/>
  <c r="BK659" i="1"/>
  <c r="BH659" i="1"/>
  <c r="BE659" i="1"/>
  <c r="BB659" i="1"/>
  <c r="AY659" i="1"/>
  <c r="BQ658" i="1"/>
  <c r="BN658" i="1"/>
  <c r="BK658" i="1"/>
  <c r="BH658" i="1"/>
  <c r="BE658" i="1"/>
  <c r="BB658" i="1"/>
  <c r="AY658" i="1"/>
  <c r="BQ657" i="1"/>
  <c r="BN657" i="1"/>
  <c r="BK657" i="1"/>
  <c r="BH657" i="1"/>
  <c r="BE657" i="1"/>
  <c r="BB657" i="1"/>
  <c r="AY657" i="1"/>
  <c r="BQ656" i="1"/>
  <c r="BN656" i="1"/>
  <c r="BK656" i="1"/>
  <c r="BH656" i="1"/>
  <c r="BE656" i="1"/>
  <c r="BB656" i="1"/>
  <c r="AY656" i="1"/>
  <c r="BQ655" i="1"/>
  <c r="BN655" i="1"/>
  <c r="BK655" i="1"/>
  <c r="BH655" i="1"/>
  <c r="BE655" i="1"/>
  <c r="BB655" i="1"/>
  <c r="AY655" i="1"/>
  <c r="BQ654" i="1"/>
  <c r="BN654" i="1"/>
  <c r="BK654" i="1"/>
  <c r="BH654" i="1"/>
  <c r="BE654" i="1"/>
  <c r="BB654" i="1"/>
  <c r="AY654" i="1"/>
  <c r="BQ653" i="1"/>
  <c r="BN653" i="1"/>
  <c r="BK653" i="1"/>
  <c r="BH653" i="1"/>
  <c r="BE653" i="1"/>
  <c r="BB653" i="1"/>
  <c r="AY653" i="1"/>
  <c r="BQ652" i="1"/>
  <c r="BN652" i="1"/>
  <c r="BK652" i="1"/>
  <c r="BH652" i="1"/>
  <c r="BE652" i="1"/>
  <c r="BB652" i="1"/>
  <c r="AY652" i="1"/>
  <c r="BQ651" i="1"/>
  <c r="BN651" i="1"/>
  <c r="BK651" i="1"/>
  <c r="BH651" i="1"/>
  <c r="BE651" i="1"/>
  <c r="BB651" i="1"/>
  <c r="AY651" i="1"/>
  <c r="BQ650" i="1"/>
  <c r="BN650" i="1"/>
  <c r="BK650" i="1"/>
  <c r="BH650" i="1"/>
  <c r="BE650" i="1"/>
  <c r="BB650" i="1"/>
  <c r="AY650" i="1"/>
  <c r="BQ649" i="1"/>
  <c r="BN649" i="1"/>
  <c r="BK649" i="1"/>
  <c r="BH649" i="1"/>
  <c r="BE649" i="1"/>
  <c r="BB649" i="1"/>
  <c r="AY649" i="1"/>
  <c r="BQ648" i="1"/>
  <c r="BN648" i="1"/>
  <c r="BK648" i="1"/>
  <c r="BH648" i="1"/>
  <c r="BE648" i="1"/>
  <c r="BB648" i="1"/>
  <c r="AY648" i="1"/>
  <c r="BQ647" i="1"/>
  <c r="BN647" i="1"/>
  <c r="BK647" i="1"/>
  <c r="BH647" i="1"/>
  <c r="BE647" i="1"/>
  <c r="BB647" i="1"/>
  <c r="AY647" i="1"/>
  <c r="BQ646" i="1"/>
  <c r="BN646" i="1"/>
  <c r="BK646" i="1"/>
  <c r="BH646" i="1"/>
  <c r="BE646" i="1"/>
  <c r="BB646" i="1"/>
  <c r="AY646" i="1"/>
  <c r="BQ645" i="1"/>
  <c r="BN645" i="1"/>
  <c r="BK645" i="1"/>
  <c r="BH645" i="1"/>
  <c r="BE645" i="1"/>
  <c r="BB645" i="1"/>
  <c r="BB667" i="1" s="1"/>
  <c r="BA667" i="1" s="1"/>
  <c r="AY645" i="1"/>
  <c r="BQ644" i="1"/>
  <c r="BQ667" i="1" s="1"/>
  <c r="BP667" i="1" s="1"/>
  <c r="BN644" i="1"/>
  <c r="BN667" i="1" s="1"/>
  <c r="BM667" i="1" s="1"/>
  <c r="BK644" i="1"/>
  <c r="BK667" i="1" s="1"/>
  <c r="BJ667" i="1" s="1"/>
  <c r="BH644" i="1"/>
  <c r="BH667" i="1" s="1"/>
  <c r="BG667" i="1" s="1"/>
  <c r="BE644" i="1"/>
  <c r="BE667" i="1" s="1"/>
  <c r="BD667" i="1" s="1"/>
  <c r="BB644" i="1"/>
  <c r="AY644" i="1"/>
  <c r="AY667" i="1" s="1"/>
  <c r="AX667" i="1" s="1"/>
  <c r="BQ643" i="1"/>
  <c r="BN643" i="1"/>
  <c r="BK643" i="1"/>
  <c r="BH643" i="1"/>
  <c r="BE643" i="1"/>
  <c r="BB643" i="1"/>
  <c r="AY643" i="1"/>
  <c r="BO638" i="1"/>
  <c r="BL638" i="1"/>
  <c r="BI638" i="1"/>
  <c r="BF638" i="1"/>
  <c r="BC638" i="1"/>
  <c r="AZ638" i="1"/>
  <c r="AW638" i="1"/>
  <c r="AV638" i="1"/>
  <c r="AT638" i="1"/>
  <c r="AU638" i="1" s="1"/>
  <c r="AS638" i="1"/>
  <c r="AR638" i="1" s="1"/>
  <c r="AQ638" i="1"/>
  <c r="AP638" i="1"/>
  <c r="AO638" i="1" s="1"/>
  <c r="AN638" i="1"/>
  <c r="AM638" i="1"/>
  <c r="AL638" i="1"/>
  <c r="AK638" i="1"/>
  <c r="AJ638" i="1"/>
  <c r="AH638" i="1"/>
  <c r="AG638" i="1"/>
  <c r="AE638" i="1"/>
  <c r="BQ637" i="1"/>
  <c r="BN637" i="1"/>
  <c r="BK637" i="1"/>
  <c r="BH637" i="1"/>
  <c r="BE637" i="1"/>
  <c r="BB637" i="1"/>
  <c r="AY637" i="1"/>
  <c r="BQ636" i="1"/>
  <c r="BN636" i="1"/>
  <c r="BK636" i="1"/>
  <c r="BH636" i="1"/>
  <c r="BE636" i="1"/>
  <c r="BB636" i="1"/>
  <c r="AY636" i="1"/>
  <c r="BQ635" i="1"/>
  <c r="BN635" i="1"/>
  <c r="BK635" i="1"/>
  <c r="BH635" i="1"/>
  <c r="BE635" i="1"/>
  <c r="BB635" i="1"/>
  <c r="AY635" i="1"/>
  <c r="BQ634" i="1"/>
  <c r="BN634" i="1"/>
  <c r="BK634" i="1"/>
  <c r="BH634" i="1"/>
  <c r="BE634" i="1"/>
  <c r="BB634" i="1"/>
  <c r="AY634" i="1"/>
  <c r="BQ633" i="1"/>
  <c r="BN633" i="1"/>
  <c r="BK633" i="1"/>
  <c r="BH633" i="1"/>
  <c r="BE633" i="1"/>
  <c r="BB633" i="1"/>
  <c r="AY633" i="1"/>
  <c r="BQ632" i="1"/>
  <c r="BN632" i="1"/>
  <c r="BK632" i="1"/>
  <c r="BH632" i="1"/>
  <c r="BE632" i="1"/>
  <c r="BB632" i="1"/>
  <c r="AY632" i="1"/>
  <c r="BQ631" i="1"/>
  <c r="BN631" i="1"/>
  <c r="BK631" i="1"/>
  <c r="BH631" i="1"/>
  <c r="BE631" i="1"/>
  <c r="BB631" i="1"/>
  <c r="AY631" i="1"/>
  <c r="BQ630" i="1"/>
  <c r="BN630" i="1"/>
  <c r="BK630" i="1"/>
  <c r="BH630" i="1"/>
  <c r="BE630" i="1"/>
  <c r="BB630" i="1"/>
  <c r="AY630" i="1"/>
  <c r="BQ629" i="1"/>
  <c r="BN629" i="1"/>
  <c r="BK629" i="1"/>
  <c r="BH629" i="1"/>
  <c r="BE629" i="1"/>
  <c r="BB629" i="1"/>
  <c r="AY629" i="1"/>
  <c r="BQ628" i="1"/>
  <c r="BN628" i="1"/>
  <c r="BK628" i="1"/>
  <c r="BH628" i="1"/>
  <c r="BE628" i="1"/>
  <c r="BB628" i="1"/>
  <c r="AY628" i="1"/>
  <c r="BQ627" i="1"/>
  <c r="BN627" i="1"/>
  <c r="BK627" i="1"/>
  <c r="BH627" i="1"/>
  <c r="BE627" i="1"/>
  <c r="BB627" i="1"/>
  <c r="AY627" i="1"/>
  <c r="BQ626" i="1"/>
  <c r="BN626" i="1"/>
  <c r="BK626" i="1"/>
  <c r="BH626" i="1"/>
  <c r="BE626" i="1"/>
  <c r="BB626" i="1"/>
  <c r="AY626" i="1"/>
  <c r="BQ625" i="1"/>
  <c r="BN625" i="1"/>
  <c r="BK625" i="1"/>
  <c r="BH625" i="1"/>
  <c r="BE625" i="1"/>
  <c r="BB625" i="1"/>
  <c r="AY625" i="1"/>
  <c r="BQ624" i="1"/>
  <c r="BN624" i="1"/>
  <c r="BK624" i="1"/>
  <c r="BH624" i="1"/>
  <c r="BE624" i="1"/>
  <c r="BB624" i="1"/>
  <c r="AY624" i="1"/>
  <c r="BQ623" i="1"/>
  <c r="BN623" i="1"/>
  <c r="BK623" i="1"/>
  <c r="BH623" i="1"/>
  <c r="BE623" i="1"/>
  <c r="BB623" i="1"/>
  <c r="AY623" i="1"/>
  <c r="BQ622" i="1"/>
  <c r="BN622" i="1"/>
  <c r="BK622" i="1"/>
  <c r="BH622" i="1"/>
  <c r="BE622" i="1"/>
  <c r="BB622" i="1"/>
  <c r="AY622" i="1"/>
  <c r="BQ621" i="1"/>
  <c r="BN621" i="1"/>
  <c r="BK621" i="1"/>
  <c r="BH621" i="1"/>
  <c r="BE621" i="1"/>
  <c r="BB621" i="1"/>
  <c r="AY621" i="1"/>
  <c r="BQ620" i="1"/>
  <c r="BN620" i="1"/>
  <c r="BK620" i="1"/>
  <c r="BH620" i="1"/>
  <c r="BE620" i="1"/>
  <c r="BB620" i="1"/>
  <c r="AY620" i="1"/>
  <c r="BQ619" i="1"/>
  <c r="BN619" i="1"/>
  <c r="BK619" i="1"/>
  <c r="BH619" i="1"/>
  <c r="BE619" i="1"/>
  <c r="BB619" i="1"/>
  <c r="AY619" i="1"/>
  <c r="BQ618" i="1"/>
  <c r="BN618" i="1"/>
  <c r="BK618" i="1"/>
  <c r="BK638" i="1" s="1"/>
  <c r="BJ638" i="1" s="1"/>
  <c r="BH618" i="1"/>
  <c r="BE618" i="1"/>
  <c r="BB618" i="1"/>
  <c r="AY618" i="1"/>
  <c r="BQ617" i="1"/>
  <c r="BN617" i="1"/>
  <c r="BK617" i="1"/>
  <c r="BH617" i="1"/>
  <c r="BE617" i="1"/>
  <c r="BB617" i="1"/>
  <c r="AY617" i="1"/>
  <c r="BQ616" i="1"/>
  <c r="BN616" i="1"/>
  <c r="BK616" i="1"/>
  <c r="BH616" i="1"/>
  <c r="BE616" i="1"/>
  <c r="BB616" i="1"/>
  <c r="BB638" i="1" s="1"/>
  <c r="BA638" i="1" s="1"/>
  <c r="AY616" i="1"/>
  <c r="BQ615" i="1"/>
  <c r="BQ638" i="1" s="1"/>
  <c r="BP638" i="1" s="1"/>
  <c r="BN615" i="1"/>
  <c r="BN638" i="1" s="1"/>
  <c r="BM638" i="1" s="1"/>
  <c r="BK615" i="1"/>
  <c r="BH615" i="1"/>
  <c r="BH638" i="1" s="1"/>
  <c r="BG638" i="1" s="1"/>
  <c r="BE615" i="1"/>
  <c r="BE638" i="1" s="1"/>
  <c r="BD638" i="1" s="1"/>
  <c r="BB615" i="1"/>
  <c r="AY615" i="1"/>
  <c r="AY638" i="1" s="1"/>
  <c r="AX638" i="1" s="1"/>
  <c r="BQ614" i="1"/>
  <c r="BN614" i="1"/>
  <c r="BK614" i="1"/>
  <c r="BH614" i="1"/>
  <c r="BE614" i="1"/>
  <c r="BB614" i="1"/>
  <c r="AY614" i="1"/>
  <c r="BO609" i="1"/>
  <c r="BL609" i="1"/>
  <c r="BI609" i="1"/>
  <c r="BF609" i="1"/>
  <c r="BC609" i="1"/>
  <c r="AZ609" i="1"/>
  <c r="AW609" i="1"/>
  <c r="AV609" i="1"/>
  <c r="AU609" i="1"/>
  <c r="AT609" i="1"/>
  <c r="AS609" i="1"/>
  <c r="AR609" i="1" s="1"/>
  <c r="AQ609" i="1"/>
  <c r="AP609" i="1"/>
  <c r="AO609" i="1" s="1"/>
  <c r="AN609" i="1"/>
  <c r="AM609" i="1"/>
  <c r="AL609" i="1" s="1"/>
  <c r="AK609" i="1"/>
  <c r="AJ609" i="1"/>
  <c r="AH609" i="1"/>
  <c r="AG609" i="1"/>
  <c r="AE609" i="1"/>
  <c r="BQ608" i="1"/>
  <c r="BN608" i="1"/>
  <c r="BK608" i="1"/>
  <c r="BH608" i="1"/>
  <c r="BE608" i="1"/>
  <c r="BB608" i="1"/>
  <c r="AY608" i="1"/>
  <c r="BQ607" i="1"/>
  <c r="BN607" i="1"/>
  <c r="BK607" i="1"/>
  <c r="BH607" i="1"/>
  <c r="BE607" i="1"/>
  <c r="BB607" i="1"/>
  <c r="AY607" i="1"/>
  <c r="BQ606" i="1"/>
  <c r="BN606" i="1"/>
  <c r="BK606" i="1"/>
  <c r="BH606" i="1"/>
  <c r="BE606" i="1"/>
  <c r="BB606" i="1"/>
  <c r="AY606" i="1"/>
  <c r="BQ605" i="1"/>
  <c r="BN605" i="1"/>
  <c r="BK605" i="1"/>
  <c r="BH605" i="1"/>
  <c r="BE605" i="1"/>
  <c r="BB605" i="1"/>
  <c r="AY605" i="1"/>
  <c r="BQ604" i="1"/>
  <c r="BN604" i="1"/>
  <c r="BK604" i="1"/>
  <c r="BH604" i="1"/>
  <c r="BE604" i="1"/>
  <c r="BB604" i="1"/>
  <c r="AY604" i="1"/>
  <c r="BQ603" i="1"/>
  <c r="BN603" i="1"/>
  <c r="BK603" i="1"/>
  <c r="BH603" i="1"/>
  <c r="BE603" i="1"/>
  <c r="BB603" i="1"/>
  <c r="AY603" i="1"/>
  <c r="BQ602" i="1"/>
  <c r="BN602" i="1"/>
  <c r="BK602" i="1"/>
  <c r="BH602" i="1"/>
  <c r="BE602" i="1"/>
  <c r="BB602" i="1"/>
  <c r="AY602" i="1"/>
  <c r="BQ601" i="1"/>
  <c r="BN601" i="1"/>
  <c r="BK601" i="1"/>
  <c r="BH601" i="1"/>
  <c r="BE601" i="1"/>
  <c r="BB601" i="1"/>
  <c r="AY601" i="1"/>
  <c r="BQ600" i="1"/>
  <c r="BN600" i="1"/>
  <c r="BK600" i="1"/>
  <c r="BH600" i="1"/>
  <c r="BE600" i="1"/>
  <c r="BB600" i="1"/>
  <c r="AY600" i="1"/>
  <c r="BQ599" i="1"/>
  <c r="BN599" i="1"/>
  <c r="BK599" i="1"/>
  <c r="BH599" i="1"/>
  <c r="BE599" i="1"/>
  <c r="BB599" i="1"/>
  <c r="AY599" i="1"/>
  <c r="BQ598" i="1"/>
  <c r="BN598" i="1"/>
  <c r="BK598" i="1"/>
  <c r="BH598" i="1"/>
  <c r="BE598" i="1"/>
  <c r="BB598" i="1"/>
  <c r="AY598" i="1"/>
  <c r="BQ597" i="1"/>
  <c r="BN597" i="1"/>
  <c r="BK597" i="1"/>
  <c r="BH597" i="1"/>
  <c r="BE597" i="1"/>
  <c r="BB597" i="1"/>
  <c r="AY597" i="1"/>
  <c r="BQ596" i="1"/>
  <c r="BN596" i="1"/>
  <c r="BK596" i="1"/>
  <c r="BH596" i="1"/>
  <c r="BE596" i="1"/>
  <c r="BB596" i="1"/>
  <c r="AY596" i="1"/>
  <c r="BQ595" i="1"/>
  <c r="BN595" i="1"/>
  <c r="BK595" i="1"/>
  <c r="BH595" i="1"/>
  <c r="BE595" i="1"/>
  <c r="BB595" i="1"/>
  <c r="AY595" i="1"/>
  <c r="BQ594" i="1"/>
  <c r="BN594" i="1"/>
  <c r="BK594" i="1"/>
  <c r="BH594" i="1"/>
  <c r="BE594" i="1"/>
  <c r="BB594" i="1"/>
  <c r="AY594" i="1"/>
  <c r="BQ593" i="1"/>
  <c r="BN593" i="1"/>
  <c r="BK593" i="1"/>
  <c r="BH593" i="1"/>
  <c r="BE593" i="1"/>
  <c r="BB593" i="1"/>
  <c r="AY593" i="1"/>
  <c r="BQ592" i="1"/>
  <c r="BN592" i="1"/>
  <c r="BK592" i="1"/>
  <c r="BH592" i="1"/>
  <c r="BE592" i="1"/>
  <c r="BB592" i="1"/>
  <c r="AY592" i="1"/>
  <c r="BQ591" i="1"/>
  <c r="BN591" i="1"/>
  <c r="BK591" i="1"/>
  <c r="BH591" i="1"/>
  <c r="BE591" i="1"/>
  <c r="BB591" i="1"/>
  <c r="AY591" i="1"/>
  <c r="BQ590" i="1"/>
  <c r="BN590" i="1"/>
  <c r="BK590" i="1"/>
  <c r="BH590" i="1"/>
  <c r="BE590" i="1"/>
  <c r="BB590" i="1"/>
  <c r="AY590" i="1"/>
  <c r="BQ589" i="1"/>
  <c r="BN589" i="1"/>
  <c r="BK589" i="1"/>
  <c r="BK609" i="1" s="1"/>
  <c r="BJ609" i="1" s="1"/>
  <c r="BH589" i="1"/>
  <c r="BE589" i="1"/>
  <c r="BB589" i="1"/>
  <c r="AY589" i="1"/>
  <c r="BQ588" i="1"/>
  <c r="BN588" i="1"/>
  <c r="BK588" i="1"/>
  <c r="BH588" i="1"/>
  <c r="BE588" i="1"/>
  <c r="BB588" i="1"/>
  <c r="AY588" i="1"/>
  <c r="BQ587" i="1"/>
  <c r="BN587" i="1"/>
  <c r="BK587" i="1"/>
  <c r="BH587" i="1"/>
  <c r="BE587" i="1"/>
  <c r="BB587" i="1"/>
  <c r="AY587" i="1"/>
  <c r="BQ586" i="1"/>
  <c r="BQ609" i="1" s="1"/>
  <c r="BP609" i="1" s="1"/>
  <c r="BN586" i="1"/>
  <c r="BN609" i="1" s="1"/>
  <c r="BM609" i="1" s="1"/>
  <c r="BK586" i="1"/>
  <c r="BH586" i="1"/>
  <c r="BH609" i="1" s="1"/>
  <c r="BG609" i="1" s="1"/>
  <c r="BE586" i="1"/>
  <c r="BE609" i="1" s="1"/>
  <c r="BD609" i="1" s="1"/>
  <c r="BB586" i="1"/>
  <c r="BB609" i="1" s="1"/>
  <c r="BA609" i="1" s="1"/>
  <c r="AY586" i="1"/>
  <c r="AY609" i="1" s="1"/>
  <c r="AX609" i="1" s="1"/>
  <c r="BQ585" i="1"/>
  <c r="BN585" i="1"/>
  <c r="BK585" i="1"/>
  <c r="BH585" i="1"/>
  <c r="BE585" i="1"/>
  <c r="BB585" i="1"/>
  <c r="AY585" i="1"/>
  <c r="BO580" i="1"/>
  <c r="BL580" i="1"/>
  <c r="BI580" i="1"/>
  <c r="BF580" i="1"/>
  <c r="BC580" i="1"/>
  <c r="BB580" i="1"/>
  <c r="BA580" i="1" s="1"/>
  <c r="AZ580" i="1"/>
  <c r="AW580" i="1"/>
  <c r="AV580" i="1"/>
  <c r="AU580" i="1" s="1"/>
  <c r="AT580" i="1"/>
  <c r="AS580" i="1"/>
  <c r="AR580" i="1"/>
  <c r="AQ580" i="1"/>
  <c r="AP580" i="1"/>
  <c r="AN580" i="1"/>
  <c r="AO580" i="1" s="1"/>
  <c r="AM580" i="1"/>
  <c r="AL580" i="1"/>
  <c r="AK580" i="1"/>
  <c r="AJ580" i="1"/>
  <c r="AI580" i="1" s="1"/>
  <c r="AH580" i="1"/>
  <c r="AG580" i="1"/>
  <c r="AF580" i="1"/>
  <c r="AE580" i="1"/>
  <c r="BQ579" i="1"/>
  <c r="BN579" i="1"/>
  <c r="BK579" i="1"/>
  <c r="BH579" i="1"/>
  <c r="BE579" i="1"/>
  <c r="BB579" i="1"/>
  <c r="AY579" i="1"/>
  <c r="BQ578" i="1"/>
  <c r="BN578" i="1"/>
  <c r="BK578" i="1"/>
  <c r="BH578" i="1"/>
  <c r="BE578" i="1"/>
  <c r="BB578" i="1"/>
  <c r="AY578" i="1"/>
  <c r="BQ577" i="1"/>
  <c r="BN577" i="1"/>
  <c r="BK577" i="1"/>
  <c r="BH577" i="1"/>
  <c r="BE577" i="1"/>
  <c r="BB577" i="1"/>
  <c r="AY577" i="1"/>
  <c r="BQ576" i="1"/>
  <c r="BN576" i="1"/>
  <c r="BK576" i="1"/>
  <c r="BH576" i="1"/>
  <c r="BE576" i="1"/>
  <c r="BB576" i="1"/>
  <c r="AY576" i="1"/>
  <c r="BQ575" i="1"/>
  <c r="BN575" i="1"/>
  <c r="BK575" i="1"/>
  <c r="BH575" i="1"/>
  <c r="BE575" i="1"/>
  <c r="BB575" i="1"/>
  <c r="AY575" i="1"/>
  <c r="BQ574" i="1"/>
  <c r="BN574" i="1"/>
  <c r="BK574" i="1"/>
  <c r="BH574" i="1"/>
  <c r="BE574" i="1"/>
  <c r="BB574" i="1"/>
  <c r="AY574" i="1"/>
  <c r="BQ573" i="1"/>
  <c r="BN573" i="1"/>
  <c r="BK573" i="1"/>
  <c r="BH573" i="1"/>
  <c r="BE573" i="1"/>
  <c r="BB573" i="1"/>
  <c r="AY573" i="1"/>
  <c r="BQ572" i="1"/>
  <c r="BN572" i="1"/>
  <c r="BK572" i="1"/>
  <c r="BH572" i="1"/>
  <c r="BE572" i="1"/>
  <c r="BB572" i="1"/>
  <c r="AY572" i="1"/>
  <c r="BQ571" i="1"/>
  <c r="BN571" i="1"/>
  <c r="BK571" i="1"/>
  <c r="BH571" i="1"/>
  <c r="BE571" i="1"/>
  <c r="BB571" i="1"/>
  <c r="AY571" i="1"/>
  <c r="BQ570" i="1"/>
  <c r="BN570" i="1"/>
  <c r="BK570" i="1"/>
  <c r="BH570" i="1"/>
  <c r="BE570" i="1"/>
  <c r="BB570" i="1"/>
  <c r="AY570" i="1"/>
  <c r="BQ569" i="1"/>
  <c r="BN569" i="1"/>
  <c r="BK569" i="1"/>
  <c r="BH569" i="1"/>
  <c r="BE569" i="1"/>
  <c r="BB569" i="1"/>
  <c r="AY569" i="1"/>
  <c r="BQ568" i="1"/>
  <c r="BN568" i="1"/>
  <c r="BK568" i="1"/>
  <c r="BH568" i="1"/>
  <c r="BE568" i="1"/>
  <c r="BB568" i="1"/>
  <c r="AY568" i="1"/>
  <c r="BQ567" i="1"/>
  <c r="BN567" i="1"/>
  <c r="BK567" i="1"/>
  <c r="BH567" i="1"/>
  <c r="BE567" i="1"/>
  <c r="BB567" i="1"/>
  <c r="AY567" i="1"/>
  <c r="BQ566" i="1"/>
  <c r="BN566" i="1"/>
  <c r="BK566" i="1"/>
  <c r="BH566" i="1"/>
  <c r="BE566" i="1"/>
  <c r="BB566" i="1"/>
  <c r="AY566" i="1"/>
  <c r="BQ565" i="1"/>
  <c r="BN565" i="1"/>
  <c r="BK565" i="1"/>
  <c r="BH565" i="1"/>
  <c r="BE565" i="1"/>
  <c r="BB565" i="1"/>
  <c r="AY565" i="1"/>
  <c r="BQ564" i="1"/>
  <c r="BN564" i="1"/>
  <c r="BK564" i="1"/>
  <c r="BH564" i="1"/>
  <c r="BE564" i="1"/>
  <c r="BB564" i="1"/>
  <c r="AY564" i="1"/>
  <c r="BQ563" i="1"/>
  <c r="BN563" i="1"/>
  <c r="BK563" i="1"/>
  <c r="BH563" i="1"/>
  <c r="BE563" i="1"/>
  <c r="BB563" i="1"/>
  <c r="AY563" i="1"/>
  <c r="BQ562" i="1"/>
  <c r="BN562" i="1"/>
  <c r="BK562" i="1"/>
  <c r="BH562" i="1"/>
  <c r="BE562" i="1"/>
  <c r="BB562" i="1"/>
  <c r="AY562" i="1"/>
  <c r="BQ561" i="1"/>
  <c r="BN561" i="1"/>
  <c r="BK561" i="1"/>
  <c r="BH561" i="1"/>
  <c r="BE561" i="1"/>
  <c r="BB561" i="1"/>
  <c r="AY561" i="1"/>
  <c r="BQ560" i="1"/>
  <c r="BN560" i="1"/>
  <c r="BK560" i="1"/>
  <c r="BH560" i="1"/>
  <c r="BE560" i="1"/>
  <c r="BB560" i="1"/>
  <c r="AY560" i="1"/>
  <c r="BQ559" i="1"/>
  <c r="BN559" i="1"/>
  <c r="BK559" i="1"/>
  <c r="BH559" i="1"/>
  <c r="BE559" i="1"/>
  <c r="BB559" i="1"/>
  <c r="AY559" i="1"/>
  <c r="BQ558" i="1"/>
  <c r="BN558" i="1"/>
  <c r="BK558" i="1"/>
  <c r="BH558" i="1"/>
  <c r="BE558" i="1"/>
  <c r="BB558" i="1"/>
  <c r="AY558" i="1"/>
  <c r="BQ557" i="1"/>
  <c r="BQ580" i="1" s="1"/>
  <c r="BP580" i="1" s="1"/>
  <c r="BN557" i="1"/>
  <c r="BN580" i="1" s="1"/>
  <c r="BM580" i="1" s="1"/>
  <c r="BK557" i="1"/>
  <c r="BK580" i="1" s="1"/>
  <c r="BJ580" i="1" s="1"/>
  <c r="BH557" i="1"/>
  <c r="BH580" i="1" s="1"/>
  <c r="BG580" i="1" s="1"/>
  <c r="BE557" i="1"/>
  <c r="BE580" i="1" s="1"/>
  <c r="BD580" i="1" s="1"/>
  <c r="BB557" i="1"/>
  <c r="AY557" i="1"/>
  <c r="AY580" i="1" s="1"/>
  <c r="AX580" i="1" s="1"/>
  <c r="BQ556" i="1"/>
  <c r="BN556" i="1"/>
  <c r="BK556" i="1"/>
  <c r="BH556" i="1"/>
  <c r="BE556" i="1"/>
  <c r="BB556" i="1"/>
  <c r="AY556" i="1"/>
  <c r="BO551" i="1"/>
  <c r="BL551" i="1"/>
  <c r="BI551" i="1"/>
  <c r="BF551" i="1"/>
  <c r="BC551" i="1"/>
  <c r="AZ551" i="1"/>
  <c r="AW551" i="1"/>
  <c r="AV551" i="1"/>
  <c r="AU551" i="1" s="1"/>
  <c r="AT551" i="1"/>
  <c r="AS551" i="1"/>
  <c r="AR551" i="1" s="1"/>
  <c r="AQ551" i="1"/>
  <c r="AP551" i="1"/>
  <c r="AO551" i="1"/>
  <c r="AN551" i="1"/>
  <c r="AM551" i="1"/>
  <c r="AL551" i="1"/>
  <c r="AK551" i="1"/>
  <c r="AJ551" i="1"/>
  <c r="AI551" i="1" s="1"/>
  <c r="AH551" i="1"/>
  <c r="AG551" i="1"/>
  <c r="AE551" i="1"/>
  <c r="BQ550" i="1"/>
  <c r="BN550" i="1"/>
  <c r="BK550" i="1"/>
  <c r="BH550" i="1"/>
  <c r="BE550" i="1"/>
  <c r="BB550" i="1"/>
  <c r="AY550" i="1"/>
  <c r="BQ549" i="1"/>
  <c r="BN549" i="1"/>
  <c r="BK549" i="1"/>
  <c r="BH549" i="1"/>
  <c r="BE549" i="1"/>
  <c r="BB549" i="1"/>
  <c r="AY549" i="1"/>
  <c r="BQ548" i="1"/>
  <c r="BN548" i="1"/>
  <c r="BK548" i="1"/>
  <c r="BH548" i="1"/>
  <c r="BE548" i="1"/>
  <c r="BB548" i="1"/>
  <c r="AY548" i="1"/>
  <c r="BQ547" i="1"/>
  <c r="BN547" i="1"/>
  <c r="BK547" i="1"/>
  <c r="BH547" i="1"/>
  <c r="BE547" i="1"/>
  <c r="BB547" i="1"/>
  <c r="AY547" i="1"/>
  <c r="BQ546" i="1"/>
  <c r="BN546" i="1"/>
  <c r="BK546" i="1"/>
  <c r="BH546" i="1"/>
  <c r="BE546" i="1"/>
  <c r="BB546" i="1"/>
  <c r="AY546" i="1"/>
  <c r="BQ545" i="1"/>
  <c r="BN545" i="1"/>
  <c r="BK545" i="1"/>
  <c r="BH545" i="1"/>
  <c r="BE545" i="1"/>
  <c r="BB545" i="1"/>
  <c r="AY545" i="1"/>
  <c r="BQ544" i="1"/>
  <c r="BN544" i="1"/>
  <c r="BK544" i="1"/>
  <c r="BH544" i="1"/>
  <c r="BE544" i="1"/>
  <c r="BB544" i="1"/>
  <c r="AY544" i="1"/>
  <c r="BQ543" i="1"/>
  <c r="BN543" i="1"/>
  <c r="BK543" i="1"/>
  <c r="BH543" i="1"/>
  <c r="BE543" i="1"/>
  <c r="BB543" i="1"/>
  <c r="AY543" i="1"/>
  <c r="BQ542" i="1"/>
  <c r="BN542" i="1"/>
  <c r="BK542" i="1"/>
  <c r="BH542" i="1"/>
  <c r="BE542" i="1"/>
  <c r="BB542" i="1"/>
  <c r="AY542" i="1"/>
  <c r="BQ541" i="1"/>
  <c r="BN541" i="1"/>
  <c r="BK541" i="1"/>
  <c r="BH541" i="1"/>
  <c r="BE541" i="1"/>
  <c r="BB541" i="1"/>
  <c r="AY541" i="1"/>
  <c r="BQ540" i="1"/>
  <c r="BN540" i="1"/>
  <c r="BK540" i="1"/>
  <c r="BH540" i="1"/>
  <c r="BE540" i="1"/>
  <c r="BB540" i="1"/>
  <c r="AY540" i="1"/>
  <c r="BQ539" i="1"/>
  <c r="BN539" i="1"/>
  <c r="BK539" i="1"/>
  <c r="BH539" i="1"/>
  <c r="BE539" i="1"/>
  <c r="BB539" i="1"/>
  <c r="AY539" i="1"/>
  <c r="BQ538" i="1"/>
  <c r="BN538" i="1"/>
  <c r="BK538" i="1"/>
  <c r="BH538" i="1"/>
  <c r="BE538" i="1"/>
  <c r="BB538" i="1"/>
  <c r="AY538" i="1"/>
  <c r="BQ537" i="1"/>
  <c r="BN537" i="1"/>
  <c r="BK537" i="1"/>
  <c r="BH537" i="1"/>
  <c r="BE537" i="1"/>
  <c r="BB537" i="1"/>
  <c r="AY537" i="1"/>
  <c r="BQ536" i="1"/>
  <c r="BN536" i="1"/>
  <c r="BK536" i="1"/>
  <c r="BH536" i="1"/>
  <c r="BE536" i="1"/>
  <c r="BB536" i="1"/>
  <c r="AY536" i="1"/>
  <c r="BQ535" i="1"/>
  <c r="BN535" i="1"/>
  <c r="BK535" i="1"/>
  <c r="BH535" i="1"/>
  <c r="BE535" i="1"/>
  <c r="BB535" i="1"/>
  <c r="AY535" i="1"/>
  <c r="BQ534" i="1"/>
  <c r="BN534" i="1"/>
  <c r="BK534" i="1"/>
  <c r="BH534" i="1"/>
  <c r="BE534" i="1"/>
  <c r="BB534" i="1"/>
  <c r="AY534" i="1"/>
  <c r="BQ533" i="1"/>
  <c r="BN533" i="1"/>
  <c r="BK533" i="1"/>
  <c r="BH533" i="1"/>
  <c r="BE533" i="1"/>
  <c r="BB533" i="1"/>
  <c r="AY533" i="1"/>
  <c r="BQ532" i="1"/>
  <c r="BN532" i="1"/>
  <c r="BK532" i="1"/>
  <c r="BH532" i="1"/>
  <c r="BE532" i="1"/>
  <c r="BB532" i="1"/>
  <c r="AY532" i="1"/>
  <c r="BQ531" i="1"/>
  <c r="BN531" i="1"/>
  <c r="BK531" i="1"/>
  <c r="BH531" i="1"/>
  <c r="BE531" i="1"/>
  <c r="BB531" i="1"/>
  <c r="AY531" i="1"/>
  <c r="BQ530" i="1"/>
  <c r="BN530" i="1"/>
  <c r="BK530" i="1"/>
  <c r="BH530" i="1"/>
  <c r="BE530" i="1"/>
  <c r="BB530" i="1"/>
  <c r="AY530" i="1"/>
  <c r="BQ529" i="1"/>
  <c r="BN529" i="1"/>
  <c r="BK529" i="1"/>
  <c r="BH529" i="1"/>
  <c r="BE529" i="1"/>
  <c r="BB529" i="1"/>
  <c r="BB551" i="1" s="1"/>
  <c r="BA551" i="1" s="1"/>
  <c r="AY529" i="1"/>
  <c r="BQ528" i="1"/>
  <c r="BQ551" i="1" s="1"/>
  <c r="BP551" i="1" s="1"/>
  <c r="BN528" i="1"/>
  <c r="BN551" i="1" s="1"/>
  <c r="BM551" i="1" s="1"/>
  <c r="BK528" i="1"/>
  <c r="BK551" i="1" s="1"/>
  <c r="BJ551" i="1" s="1"/>
  <c r="BH528" i="1"/>
  <c r="BH551" i="1" s="1"/>
  <c r="BG551" i="1" s="1"/>
  <c r="BE528" i="1"/>
  <c r="BE551" i="1" s="1"/>
  <c r="BD551" i="1" s="1"/>
  <c r="BB528" i="1"/>
  <c r="AY528" i="1"/>
  <c r="AY551" i="1" s="1"/>
  <c r="AX551" i="1" s="1"/>
  <c r="BQ527" i="1"/>
  <c r="BN527" i="1"/>
  <c r="BK527" i="1"/>
  <c r="BH527" i="1"/>
  <c r="BE527" i="1"/>
  <c r="BB527" i="1"/>
  <c r="AY527" i="1"/>
  <c r="BO522" i="1"/>
  <c r="BL522" i="1"/>
  <c r="BI522" i="1"/>
  <c r="BF522" i="1"/>
  <c r="BC522" i="1"/>
  <c r="AZ522" i="1"/>
  <c r="AW522" i="1"/>
  <c r="AV522" i="1"/>
  <c r="AU522" i="1"/>
  <c r="AT522" i="1"/>
  <c r="AS522" i="1"/>
  <c r="AR522" i="1" s="1"/>
  <c r="AQ522" i="1"/>
  <c r="AP522" i="1"/>
  <c r="AO522" i="1"/>
  <c r="AN522" i="1"/>
  <c r="AM522" i="1"/>
  <c r="AL522" i="1" s="1"/>
  <c r="AK522" i="1"/>
  <c r="AJ522" i="1"/>
  <c r="AI522" i="1" s="1"/>
  <c r="AH522" i="1"/>
  <c r="AG522" i="1"/>
  <c r="AF522" i="1" s="1"/>
  <c r="AE522" i="1"/>
  <c r="BQ521" i="1"/>
  <c r="BN521" i="1"/>
  <c r="BK521" i="1"/>
  <c r="BH521" i="1"/>
  <c r="BE521" i="1"/>
  <c r="BB521" i="1"/>
  <c r="AY521" i="1"/>
  <c r="BQ520" i="1"/>
  <c r="BN520" i="1"/>
  <c r="BK520" i="1"/>
  <c r="BH520" i="1"/>
  <c r="BE520" i="1"/>
  <c r="BB520" i="1"/>
  <c r="AY520" i="1"/>
  <c r="BQ519" i="1"/>
  <c r="BN519" i="1"/>
  <c r="BK519" i="1"/>
  <c r="BH519" i="1"/>
  <c r="BE519" i="1"/>
  <c r="BB519" i="1"/>
  <c r="AY519" i="1"/>
  <c r="BQ518" i="1"/>
  <c r="BN518" i="1"/>
  <c r="BK518" i="1"/>
  <c r="BH518" i="1"/>
  <c r="BE518" i="1"/>
  <c r="BB518" i="1"/>
  <c r="AY518" i="1"/>
  <c r="BQ517" i="1"/>
  <c r="BN517" i="1"/>
  <c r="BK517" i="1"/>
  <c r="BH517" i="1"/>
  <c r="BE517" i="1"/>
  <c r="BB517" i="1"/>
  <c r="AY517" i="1"/>
  <c r="BQ516" i="1"/>
  <c r="BN516" i="1"/>
  <c r="BK516" i="1"/>
  <c r="BH516" i="1"/>
  <c r="BE516" i="1"/>
  <c r="BB516" i="1"/>
  <c r="AY516" i="1"/>
  <c r="BQ515" i="1"/>
  <c r="BN515" i="1"/>
  <c r="BK515" i="1"/>
  <c r="BH515" i="1"/>
  <c r="BE515" i="1"/>
  <c r="BB515" i="1"/>
  <c r="AY515" i="1"/>
  <c r="BQ514" i="1"/>
  <c r="BN514" i="1"/>
  <c r="BK514" i="1"/>
  <c r="BH514" i="1"/>
  <c r="BE514" i="1"/>
  <c r="BB514" i="1"/>
  <c r="AY514" i="1"/>
  <c r="BQ513" i="1"/>
  <c r="BN513" i="1"/>
  <c r="BK513" i="1"/>
  <c r="BH513" i="1"/>
  <c r="BE513" i="1"/>
  <c r="BB513" i="1"/>
  <c r="AY513" i="1"/>
  <c r="BQ512" i="1"/>
  <c r="BN512" i="1"/>
  <c r="BK512" i="1"/>
  <c r="BH512" i="1"/>
  <c r="BE512" i="1"/>
  <c r="BB512" i="1"/>
  <c r="AY512" i="1"/>
  <c r="BQ511" i="1"/>
  <c r="BN511" i="1"/>
  <c r="BK511" i="1"/>
  <c r="BH511" i="1"/>
  <c r="BE511" i="1"/>
  <c r="BB511" i="1"/>
  <c r="AY511" i="1"/>
  <c r="BQ510" i="1"/>
  <c r="BN510" i="1"/>
  <c r="BK510" i="1"/>
  <c r="BH510" i="1"/>
  <c r="BE510" i="1"/>
  <c r="BB510" i="1"/>
  <c r="AY510" i="1"/>
  <c r="BQ509" i="1"/>
  <c r="BN509" i="1"/>
  <c r="BK509" i="1"/>
  <c r="BH509" i="1"/>
  <c r="BE509" i="1"/>
  <c r="BB509" i="1"/>
  <c r="AY509" i="1"/>
  <c r="BQ508" i="1"/>
  <c r="BN508" i="1"/>
  <c r="BK508" i="1"/>
  <c r="BH508" i="1"/>
  <c r="BE508" i="1"/>
  <c r="BB508" i="1"/>
  <c r="AY508" i="1"/>
  <c r="BQ507" i="1"/>
  <c r="BN507" i="1"/>
  <c r="BK507" i="1"/>
  <c r="BH507" i="1"/>
  <c r="BE507" i="1"/>
  <c r="BB507" i="1"/>
  <c r="AY507" i="1"/>
  <c r="BQ506" i="1"/>
  <c r="BN506" i="1"/>
  <c r="BK506" i="1"/>
  <c r="BH506" i="1"/>
  <c r="BE506" i="1"/>
  <c r="BB506" i="1"/>
  <c r="AY506" i="1"/>
  <c r="BQ505" i="1"/>
  <c r="BN505" i="1"/>
  <c r="BK505" i="1"/>
  <c r="BH505" i="1"/>
  <c r="BE505" i="1"/>
  <c r="BB505" i="1"/>
  <c r="AY505" i="1"/>
  <c r="BQ504" i="1"/>
  <c r="BN504" i="1"/>
  <c r="BK504" i="1"/>
  <c r="BH504" i="1"/>
  <c r="BE504" i="1"/>
  <c r="BB504" i="1"/>
  <c r="AY504" i="1"/>
  <c r="BQ503" i="1"/>
  <c r="BN503" i="1"/>
  <c r="BK503" i="1"/>
  <c r="BH503" i="1"/>
  <c r="BE503" i="1"/>
  <c r="BB503" i="1"/>
  <c r="AY503" i="1"/>
  <c r="BQ502" i="1"/>
  <c r="BN502" i="1"/>
  <c r="BK502" i="1"/>
  <c r="BK522" i="1" s="1"/>
  <c r="BJ522" i="1" s="1"/>
  <c r="BH502" i="1"/>
  <c r="BE502" i="1"/>
  <c r="BB502" i="1"/>
  <c r="AY502" i="1"/>
  <c r="BQ501" i="1"/>
  <c r="BN501" i="1"/>
  <c r="BK501" i="1"/>
  <c r="BH501" i="1"/>
  <c r="BE501" i="1"/>
  <c r="BB501" i="1"/>
  <c r="AY501" i="1"/>
  <c r="BQ500" i="1"/>
  <c r="BN500" i="1"/>
  <c r="BK500" i="1"/>
  <c r="BH500" i="1"/>
  <c r="BE500" i="1"/>
  <c r="BB500" i="1"/>
  <c r="AY500" i="1"/>
  <c r="AY522" i="1" s="1"/>
  <c r="AX522" i="1" s="1"/>
  <c r="BQ499" i="1"/>
  <c r="BQ522" i="1" s="1"/>
  <c r="BP522" i="1" s="1"/>
  <c r="BN499" i="1"/>
  <c r="BN522" i="1" s="1"/>
  <c r="BM522" i="1" s="1"/>
  <c r="BK499" i="1"/>
  <c r="BH499" i="1"/>
  <c r="BH522" i="1" s="1"/>
  <c r="BG522" i="1" s="1"/>
  <c r="BE499" i="1"/>
  <c r="BE522" i="1" s="1"/>
  <c r="BD522" i="1" s="1"/>
  <c r="BB499" i="1"/>
  <c r="BB522" i="1" s="1"/>
  <c r="BA522" i="1" s="1"/>
  <c r="AY499" i="1"/>
  <c r="BQ498" i="1"/>
  <c r="BN498" i="1"/>
  <c r="BK498" i="1"/>
  <c r="BH498" i="1"/>
  <c r="BE498" i="1"/>
  <c r="BB498" i="1"/>
  <c r="AY498" i="1"/>
  <c r="BO493" i="1"/>
  <c r="BL493" i="1"/>
  <c r="BI493" i="1"/>
  <c r="BF493" i="1"/>
  <c r="BC493" i="1"/>
  <c r="AZ493" i="1"/>
  <c r="AW493" i="1"/>
  <c r="AV493" i="1"/>
  <c r="AT493" i="1"/>
  <c r="AU493" i="1" s="1"/>
  <c r="AS493" i="1"/>
  <c r="AR493" i="1" s="1"/>
  <c r="AQ493" i="1"/>
  <c r="AP493" i="1"/>
  <c r="AO493" i="1"/>
  <c r="AN493" i="1"/>
  <c r="AM493" i="1"/>
  <c r="AL493" i="1"/>
  <c r="AK493" i="1"/>
  <c r="AJ493" i="1"/>
  <c r="AI493" i="1" s="1"/>
  <c r="AH493" i="1"/>
  <c r="AG493" i="1"/>
  <c r="AF493" i="1" s="1"/>
  <c r="AE493" i="1"/>
  <c r="BQ492" i="1"/>
  <c r="BN492" i="1"/>
  <c r="BK492" i="1"/>
  <c r="BH492" i="1"/>
  <c r="BE492" i="1"/>
  <c r="BB492" i="1"/>
  <c r="AY492" i="1"/>
  <c r="BQ491" i="1"/>
  <c r="BN491" i="1"/>
  <c r="BK491" i="1"/>
  <c r="BH491" i="1"/>
  <c r="BE491" i="1"/>
  <c r="BB491" i="1"/>
  <c r="AY491" i="1"/>
  <c r="BQ490" i="1"/>
  <c r="BN490" i="1"/>
  <c r="BK490" i="1"/>
  <c r="BH490" i="1"/>
  <c r="BE490" i="1"/>
  <c r="BB490" i="1"/>
  <c r="AY490" i="1"/>
  <c r="BQ489" i="1"/>
  <c r="BN489" i="1"/>
  <c r="BK489" i="1"/>
  <c r="BH489" i="1"/>
  <c r="BE489" i="1"/>
  <c r="BB489" i="1"/>
  <c r="AY489" i="1"/>
  <c r="BQ488" i="1"/>
  <c r="BN488" i="1"/>
  <c r="BK488" i="1"/>
  <c r="BH488" i="1"/>
  <c r="BE488" i="1"/>
  <c r="BB488" i="1"/>
  <c r="AY488" i="1"/>
  <c r="BQ487" i="1"/>
  <c r="BN487" i="1"/>
  <c r="BK487" i="1"/>
  <c r="BH487" i="1"/>
  <c r="BE487" i="1"/>
  <c r="BB487" i="1"/>
  <c r="AY487" i="1"/>
  <c r="BQ486" i="1"/>
  <c r="BN486" i="1"/>
  <c r="BK486" i="1"/>
  <c r="BH486" i="1"/>
  <c r="BE486" i="1"/>
  <c r="BB486" i="1"/>
  <c r="AY486" i="1"/>
  <c r="BQ485" i="1"/>
  <c r="BN485" i="1"/>
  <c r="BK485" i="1"/>
  <c r="BH485" i="1"/>
  <c r="BE485" i="1"/>
  <c r="BB485" i="1"/>
  <c r="AY485" i="1"/>
  <c r="BQ484" i="1"/>
  <c r="BN484" i="1"/>
  <c r="BK484" i="1"/>
  <c r="BH484" i="1"/>
  <c r="BE484" i="1"/>
  <c r="BB484" i="1"/>
  <c r="AY484" i="1"/>
  <c r="BQ483" i="1"/>
  <c r="BN483" i="1"/>
  <c r="BK483" i="1"/>
  <c r="BH483" i="1"/>
  <c r="BE483" i="1"/>
  <c r="BB483" i="1"/>
  <c r="AY483" i="1"/>
  <c r="BQ482" i="1"/>
  <c r="BN482" i="1"/>
  <c r="BK482" i="1"/>
  <c r="BH482" i="1"/>
  <c r="BE482" i="1"/>
  <c r="BB482" i="1"/>
  <c r="AY482" i="1"/>
  <c r="BQ481" i="1"/>
  <c r="BN481" i="1"/>
  <c r="BK481" i="1"/>
  <c r="BH481" i="1"/>
  <c r="BE481" i="1"/>
  <c r="BB481" i="1"/>
  <c r="AY481" i="1"/>
  <c r="BQ480" i="1"/>
  <c r="BN480" i="1"/>
  <c r="BK480" i="1"/>
  <c r="BH480" i="1"/>
  <c r="BE480" i="1"/>
  <c r="BB480" i="1"/>
  <c r="AY480" i="1"/>
  <c r="BQ479" i="1"/>
  <c r="BN479" i="1"/>
  <c r="BK479" i="1"/>
  <c r="BH479" i="1"/>
  <c r="BE479" i="1"/>
  <c r="BB479" i="1"/>
  <c r="AY479" i="1"/>
  <c r="BQ478" i="1"/>
  <c r="BN478" i="1"/>
  <c r="BK478" i="1"/>
  <c r="BH478" i="1"/>
  <c r="BE478" i="1"/>
  <c r="BB478" i="1"/>
  <c r="AY478" i="1"/>
  <c r="BQ477" i="1"/>
  <c r="BN477" i="1"/>
  <c r="BK477" i="1"/>
  <c r="BH477" i="1"/>
  <c r="BE477" i="1"/>
  <c r="BB477" i="1"/>
  <c r="AY477" i="1"/>
  <c r="BQ476" i="1"/>
  <c r="BN476" i="1"/>
  <c r="BK476" i="1"/>
  <c r="BH476" i="1"/>
  <c r="BE476" i="1"/>
  <c r="BB476" i="1"/>
  <c r="AY476" i="1"/>
  <c r="BQ475" i="1"/>
  <c r="BN475" i="1"/>
  <c r="BK475" i="1"/>
  <c r="BH475" i="1"/>
  <c r="BE475" i="1"/>
  <c r="BB475" i="1"/>
  <c r="AY475" i="1"/>
  <c r="BQ474" i="1"/>
  <c r="BN474" i="1"/>
  <c r="BK474" i="1"/>
  <c r="BH474" i="1"/>
  <c r="BE474" i="1"/>
  <c r="BB474" i="1"/>
  <c r="AY474" i="1"/>
  <c r="BQ473" i="1"/>
  <c r="BN473" i="1"/>
  <c r="BK473" i="1"/>
  <c r="BK493" i="1" s="1"/>
  <c r="BJ493" i="1" s="1"/>
  <c r="BH473" i="1"/>
  <c r="BE473" i="1"/>
  <c r="BB473" i="1"/>
  <c r="AY473" i="1"/>
  <c r="BQ472" i="1"/>
  <c r="BN472" i="1"/>
  <c r="BK472" i="1"/>
  <c r="BH472" i="1"/>
  <c r="BE472" i="1"/>
  <c r="BB472" i="1"/>
  <c r="AY472" i="1"/>
  <c r="BQ471" i="1"/>
  <c r="BN471" i="1"/>
  <c r="BK471" i="1"/>
  <c r="BH471" i="1"/>
  <c r="BE471" i="1"/>
  <c r="BE493" i="1" s="1"/>
  <c r="BD493" i="1" s="1"/>
  <c r="BB471" i="1"/>
  <c r="BB493" i="1" s="1"/>
  <c r="BA493" i="1" s="1"/>
  <c r="AY471" i="1"/>
  <c r="BQ470" i="1"/>
  <c r="BQ493" i="1" s="1"/>
  <c r="BP493" i="1" s="1"/>
  <c r="BN470" i="1"/>
  <c r="BN493" i="1" s="1"/>
  <c r="BM493" i="1" s="1"/>
  <c r="BK470" i="1"/>
  <c r="BH470" i="1"/>
  <c r="BH493" i="1" s="1"/>
  <c r="BG493" i="1" s="1"/>
  <c r="BE470" i="1"/>
  <c r="BB470" i="1"/>
  <c r="AY470" i="1"/>
  <c r="AY493" i="1" s="1"/>
  <c r="AX493" i="1" s="1"/>
  <c r="BQ469" i="1"/>
  <c r="BN469" i="1"/>
  <c r="BK469" i="1"/>
  <c r="BH469" i="1"/>
  <c r="BE469" i="1"/>
  <c r="BB469" i="1"/>
  <c r="AY469" i="1"/>
  <c r="BO464" i="1"/>
  <c r="BL464" i="1"/>
  <c r="BI464" i="1"/>
  <c r="BF464" i="1"/>
  <c r="BC464" i="1"/>
  <c r="AZ464" i="1"/>
  <c r="AW464" i="1"/>
  <c r="AV464" i="1"/>
  <c r="AU464" i="1" s="1"/>
  <c r="AT464" i="1"/>
  <c r="AS464" i="1"/>
  <c r="AR464" i="1" s="1"/>
  <c r="AQ464" i="1"/>
  <c r="AP464" i="1"/>
  <c r="AN464" i="1"/>
  <c r="AO464" i="1" s="1"/>
  <c r="AM464" i="1"/>
  <c r="AL464" i="1"/>
  <c r="AK464" i="1"/>
  <c r="AJ464" i="1"/>
  <c r="AI464" i="1" s="1"/>
  <c r="AH464" i="1"/>
  <c r="AG464" i="1"/>
  <c r="AF464" i="1" s="1"/>
  <c r="AE464" i="1"/>
  <c r="BQ463" i="1"/>
  <c r="BN463" i="1"/>
  <c r="BK463" i="1"/>
  <c r="BH463" i="1"/>
  <c r="BE463" i="1"/>
  <c r="BB463" i="1"/>
  <c r="AY463" i="1"/>
  <c r="BQ462" i="1"/>
  <c r="BN462" i="1"/>
  <c r="BK462" i="1"/>
  <c r="BH462" i="1"/>
  <c r="BE462" i="1"/>
  <c r="BB462" i="1"/>
  <c r="AY462" i="1"/>
  <c r="BQ461" i="1"/>
  <c r="BN461" i="1"/>
  <c r="BK461" i="1"/>
  <c r="BH461" i="1"/>
  <c r="BE461" i="1"/>
  <c r="BB461" i="1"/>
  <c r="AY461" i="1"/>
  <c r="BQ460" i="1"/>
  <c r="BN460" i="1"/>
  <c r="BK460" i="1"/>
  <c r="BH460" i="1"/>
  <c r="BE460" i="1"/>
  <c r="BB460" i="1"/>
  <c r="AY460" i="1"/>
  <c r="BQ459" i="1"/>
  <c r="BN459" i="1"/>
  <c r="BK459" i="1"/>
  <c r="BH459" i="1"/>
  <c r="BE459" i="1"/>
  <c r="BB459" i="1"/>
  <c r="AY459" i="1"/>
  <c r="BQ458" i="1"/>
  <c r="BN458" i="1"/>
  <c r="BK458" i="1"/>
  <c r="BH458" i="1"/>
  <c r="BE458" i="1"/>
  <c r="BB458" i="1"/>
  <c r="AY458" i="1"/>
  <c r="BQ457" i="1"/>
  <c r="BN457" i="1"/>
  <c r="BK457" i="1"/>
  <c r="BH457" i="1"/>
  <c r="BE457" i="1"/>
  <c r="BB457" i="1"/>
  <c r="AY457" i="1"/>
  <c r="BQ456" i="1"/>
  <c r="BN456" i="1"/>
  <c r="BK456" i="1"/>
  <c r="BH456" i="1"/>
  <c r="BE456" i="1"/>
  <c r="BB456" i="1"/>
  <c r="AY456" i="1"/>
  <c r="BQ455" i="1"/>
  <c r="BN455" i="1"/>
  <c r="BK455" i="1"/>
  <c r="BH455" i="1"/>
  <c r="BE455" i="1"/>
  <c r="BB455" i="1"/>
  <c r="AY455" i="1"/>
  <c r="BQ454" i="1"/>
  <c r="BN454" i="1"/>
  <c r="BK454" i="1"/>
  <c r="BH454" i="1"/>
  <c r="BE454" i="1"/>
  <c r="BB454" i="1"/>
  <c r="AY454" i="1"/>
  <c r="BQ453" i="1"/>
  <c r="BN453" i="1"/>
  <c r="BK453" i="1"/>
  <c r="BH453" i="1"/>
  <c r="BE453" i="1"/>
  <c r="BB453" i="1"/>
  <c r="AY453" i="1"/>
  <c r="BQ452" i="1"/>
  <c r="BN452" i="1"/>
  <c r="BK452" i="1"/>
  <c r="BH452" i="1"/>
  <c r="BE452" i="1"/>
  <c r="BB452" i="1"/>
  <c r="AY452" i="1"/>
  <c r="BQ451" i="1"/>
  <c r="BN451" i="1"/>
  <c r="BK451" i="1"/>
  <c r="BH451" i="1"/>
  <c r="BE451" i="1"/>
  <c r="BB451" i="1"/>
  <c r="AY451" i="1"/>
  <c r="BQ450" i="1"/>
  <c r="BN450" i="1"/>
  <c r="BK450" i="1"/>
  <c r="BH450" i="1"/>
  <c r="BE450" i="1"/>
  <c r="BB450" i="1"/>
  <c r="AY450" i="1"/>
  <c r="BQ449" i="1"/>
  <c r="BN449" i="1"/>
  <c r="BK449" i="1"/>
  <c r="BH449" i="1"/>
  <c r="BE449" i="1"/>
  <c r="BB449" i="1"/>
  <c r="AY449" i="1"/>
  <c r="BQ448" i="1"/>
  <c r="BN448" i="1"/>
  <c r="BK448" i="1"/>
  <c r="BH448" i="1"/>
  <c r="BE448" i="1"/>
  <c r="BB448" i="1"/>
  <c r="AY448" i="1"/>
  <c r="BQ447" i="1"/>
  <c r="BN447" i="1"/>
  <c r="BK447" i="1"/>
  <c r="BH447" i="1"/>
  <c r="BE447" i="1"/>
  <c r="BB447" i="1"/>
  <c r="AY447" i="1"/>
  <c r="BQ446" i="1"/>
  <c r="BN446" i="1"/>
  <c r="BK446" i="1"/>
  <c r="BH446" i="1"/>
  <c r="BE446" i="1"/>
  <c r="BB446" i="1"/>
  <c r="AY446" i="1"/>
  <c r="BQ445" i="1"/>
  <c r="BN445" i="1"/>
  <c r="BK445" i="1"/>
  <c r="BH445" i="1"/>
  <c r="BE445" i="1"/>
  <c r="BB445" i="1"/>
  <c r="AY445" i="1"/>
  <c r="BQ444" i="1"/>
  <c r="BN444" i="1"/>
  <c r="BK444" i="1"/>
  <c r="BH444" i="1"/>
  <c r="BE444" i="1"/>
  <c r="BB444" i="1"/>
  <c r="AY444" i="1"/>
  <c r="BQ443" i="1"/>
  <c r="BN443" i="1"/>
  <c r="BK443" i="1"/>
  <c r="BH443" i="1"/>
  <c r="BE443" i="1"/>
  <c r="BB443" i="1"/>
  <c r="AY443" i="1"/>
  <c r="BQ442" i="1"/>
  <c r="BN442" i="1"/>
  <c r="BK442" i="1"/>
  <c r="BH442" i="1"/>
  <c r="BE442" i="1"/>
  <c r="BB442" i="1"/>
  <c r="BB464" i="1" s="1"/>
  <c r="BA464" i="1" s="1"/>
  <c r="AY442" i="1"/>
  <c r="BQ441" i="1"/>
  <c r="BQ464" i="1" s="1"/>
  <c r="BP464" i="1" s="1"/>
  <c r="BN441" i="1"/>
  <c r="BN464" i="1" s="1"/>
  <c r="BM464" i="1" s="1"/>
  <c r="BK441" i="1"/>
  <c r="BK464" i="1" s="1"/>
  <c r="BJ464" i="1" s="1"/>
  <c r="BH441" i="1"/>
  <c r="BH464" i="1" s="1"/>
  <c r="BG464" i="1" s="1"/>
  <c r="BE441" i="1"/>
  <c r="BE464" i="1" s="1"/>
  <c r="BD464" i="1" s="1"/>
  <c r="BB441" i="1"/>
  <c r="AY441" i="1"/>
  <c r="AY464" i="1" s="1"/>
  <c r="AX464" i="1" s="1"/>
  <c r="BQ440" i="1"/>
  <c r="BN440" i="1"/>
  <c r="BK440" i="1"/>
  <c r="BH440" i="1"/>
  <c r="BE440" i="1"/>
  <c r="BB440" i="1"/>
  <c r="AY440" i="1"/>
  <c r="BO435" i="1"/>
  <c r="BL435" i="1"/>
  <c r="BI435" i="1"/>
  <c r="BF435" i="1"/>
  <c r="BC435" i="1"/>
  <c r="AZ435" i="1"/>
  <c r="AW435" i="1"/>
  <c r="AV435" i="1"/>
  <c r="AT435" i="1"/>
  <c r="AU435" i="1" s="1"/>
  <c r="AS435" i="1"/>
  <c r="AR435" i="1" s="1"/>
  <c r="AQ435" i="1"/>
  <c r="AP435" i="1"/>
  <c r="AO435" i="1" s="1"/>
  <c r="AN435" i="1"/>
  <c r="AM435" i="1"/>
  <c r="AL435" i="1"/>
  <c r="AK435" i="1"/>
  <c r="AJ435" i="1"/>
  <c r="AI435" i="1" s="1"/>
  <c r="AH435" i="1"/>
  <c r="AG435" i="1"/>
  <c r="AE435" i="1"/>
  <c r="BQ434" i="1"/>
  <c r="BN434" i="1"/>
  <c r="BK434" i="1"/>
  <c r="BH434" i="1"/>
  <c r="BE434" i="1"/>
  <c r="BB434" i="1"/>
  <c r="AY434" i="1"/>
  <c r="BQ433" i="1"/>
  <c r="BN433" i="1"/>
  <c r="BK433" i="1"/>
  <c r="BH433" i="1"/>
  <c r="BE433" i="1"/>
  <c r="BB433" i="1"/>
  <c r="AY433" i="1"/>
  <c r="BQ432" i="1"/>
  <c r="BN432" i="1"/>
  <c r="BK432" i="1"/>
  <c r="BH432" i="1"/>
  <c r="BE432" i="1"/>
  <c r="BB432" i="1"/>
  <c r="AY432" i="1"/>
  <c r="BQ431" i="1"/>
  <c r="BN431" i="1"/>
  <c r="BK431" i="1"/>
  <c r="BH431" i="1"/>
  <c r="BE431" i="1"/>
  <c r="BB431" i="1"/>
  <c r="AY431" i="1"/>
  <c r="BQ430" i="1"/>
  <c r="BN430" i="1"/>
  <c r="BK430" i="1"/>
  <c r="BH430" i="1"/>
  <c r="BE430" i="1"/>
  <c r="BB430" i="1"/>
  <c r="AY430" i="1"/>
  <c r="BQ429" i="1"/>
  <c r="BN429" i="1"/>
  <c r="BK429" i="1"/>
  <c r="BH429" i="1"/>
  <c r="BE429" i="1"/>
  <c r="BB429" i="1"/>
  <c r="AY429" i="1"/>
  <c r="BQ428" i="1"/>
  <c r="BN428" i="1"/>
  <c r="BK428" i="1"/>
  <c r="BH428" i="1"/>
  <c r="BE428" i="1"/>
  <c r="BB428" i="1"/>
  <c r="AY428" i="1"/>
  <c r="BQ427" i="1"/>
  <c r="BN427" i="1"/>
  <c r="BK427" i="1"/>
  <c r="BH427" i="1"/>
  <c r="BE427" i="1"/>
  <c r="BB427" i="1"/>
  <c r="AY427" i="1"/>
  <c r="BQ426" i="1"/>
  <c r="BN426" i="1"/>
  <c r="BK426" i="1"/>
  <c r="BH426" i="1"/>
  <c r="BE426" i="1"/>
  <c r="BB426" i="1"/>
  <c r="AY426" i="1"/>
  <c r="BQ425" i="1"/>
  <c r="BN425" i="1"/>
  <c r="BK425" i="1"/>
  <c r="BH425" i="1"/>
  <c r="BE425" i="1"/>
  <c r="BB425" i="1"/>
  <c r="AY425" i="1"/>
  <c r="BQ424" i="1"/>
  <c r="BN424" i="1"/>
  <c r="BK424" i="1"/>
  <c r="BH424" i="1"/>
  <c r="BE424" i="1"/>
  <c r="BB424" i="1"/>
  <c r="AY424" i="1"/>
  <c r="BQ423" i="1"/>
  <c r="BN423" i="1"/>
  <c r="BK423" i="1"/>
  <c r="BH423" i="1"/>
  <c r="BE423" i="1"/>
  <c r="BB423" i="1"/>
  <c r="AY423" i="1"/>
  <c r="BQ422" i="1"/>
  <c r="BN422" i="1"/>
  <c r="BK422" i="1"/>
  <c r="BH422" i="1"/>
  <c r="BE422" i="1"/>
  <c r="BB422" i="1"/>
  <c r="AY422" i="1"/>
  <c r="BQ421" i="1"/>
  <c r="BN421" i="1"/>
  <c r="BK421" i="1"/>
  <c r="BH421" i="1"/>
  <c r="BE421" i="1"/>
  <c r="BB421" i="1"/>
  <c r="AY421" i="1"/>
  <c r="BQ420" i="1"/>
  <c r="BN420" i="1"/>
  <c r="BK420" i="1"/>
  <c r="BH420" i="1"/>
  <c r="BE420" i="1"/>
  <c r="BB420" i="1"/>
  <c r="AY420" i="1"/>
  <c r="BQ419" i="1"/>
  <c r="BN419" i="1"/>
  <c r="BK419" i="1"/>
  <c r="BH419" i="1"/>
  <c r="BE419" i="1"/>
  <c r="BB419" i="1"/>
  <c r="AY419" i="1"/>
  <c r="BQ418" i="1"/>
  <c r="BN418" i="1"/>
  <c r="BK418" i="1"/>
  <c r="BH418" i="1"/>
  <c r="BE418" i="1"/>
  <c r="BB418" i="1"/>
  <c r="AY418" i="1"/>
  <c r="BQ417" i="1"/>
  <c r="BQ435" i="1" s="1"/>
  <c r="BP435" i="1" s="1"/>
  <c r="BN417" i="1"/>
  <c r="BK417" i="1"/>
  <c r="BH417" i="1"/>
  <c r="BE417" i="1"/>
  <c r="BB417" i="1"/>
  <c r="AY417" i="1"/>
  <c r="BQ416" i="1"/>
  <c r="BN416" i="1"/>
  <c r="BK416" i="1"/>
  <c r="BH416" i="1"/>
  <c r="BE416" i="1"/>
  <c r="BB416" i="1"/>
  <c r="AY416" i="1"/>
  <c r="BQ415" i="1"/>
  <c r="BN415" i="1"/>
  <c r="BK415" i="1"/>
  <c r="BK435" i="1" s="1"/>
  <c r="BJ435" i="1" s="1"/>
  <c r="BH415" i="1"/>
  <c r="BE415" i="1"/>
  <c r="BB415" i="1"/>
  <c r="AY415" i="1"/>
  <c r="BQ414" i="1"/>
  <c r="BN414" i="1"/>
  <c r="BK414" i="1"/>
  <c r="BH414" i="1"/>
  <c r="BE414" i="1"/>
  <c r="BB414" i="1"/>
  <c r="AY414" i="1"/>
  <c r="BQ413" i="1"/>
  <c r="BN413" i="1"/>
  <c r="BK413" i="1"/>
  <c r="BH413" i="1"/>
  <c r="BE413" i="1"/>
  <c r="BB413" i="1"/>
  <c r="BB435" i="1" s="1"/>
  <c r="BA435" i="1" s="1"/>
  <c r="AY413" i="1"/>
  <c r="BQ412" i="1"/>
  <c r="BN412" i="1"/>
  <c r="BN435" i="1" s="1"/>
  <c r="BM435" i="1" s="1"/>
  <c r="BK412" i="1"/>
  <c r="BH412" i="1"/>
  <c r="BH435" i="1" s="1"/>
  <c r="BG435" i="1" s="1"/>
  <c r="BE412" i="1"/>
  <c r="BE435" i="1" s="1"/>
  <c r="BD435" i="1" s="1"/>
  <c r="BB412" i="1"/>
  <c r="AY412" i="1"/>
  <c r="AY435" i="1" s="1"/>
  <c r="AX435" i="1" s="1"/>
  <c r="BQ411" i="1"/>
  <c r="BN411" i="1"/>
  <c r="BK411" i="1"/>
  <c r="BH411" i="1"/>
  <c r="BE411" i="1"/>
  <c r="BB411" i="1"/>
  <c r="AY411" i="1"/>
  <c r="BO406" i="1"/>
  <c r="BL406" i="1"/>
  <c r="BI406" i="1"/>
  <c r="BF406" i="1"/>
  <c r="BC406" i="1"/>
  <c r="AZ406" i="1"/>
  <c r="AW406" i="1"/>
  <c r="AV406" i="1"/>
  <c r="AT406" i="1"/>
  <c r="AU406" i="1" s="1"/>
  <c r="AS406" i="1"/>
  <c r="AR406" i="1" s="1"/>
  <c r="AQ406" i="1"/>
  <c r="AP406" i="1"/>
  <c r="AO406" i="1"/>
  <c r="AN406" i="1"/>
  <c r="AM406" i="1"/>
  <c r="AL406" i="1"/>
  <c r="AK406" i="1"/>
  <c r="AJ406" i="1"/>
  <c r="AH406" i="1"/>
  <c r="AI406" i="1" s="1"/>
  <c r="AG406" i="1"/>
  <c r="AF406" i="1" s="1"/>
  <c r="AE406" i="1"/>
  <c r="BQ405" i="1"/>
  <c r="BN405" i="1"/>
  <c r="BK405" i="1"/>
  <c r="BH405" i="1"/>
  <c r="BE405" i="1"/>
  <c r="BB405" i="1"/>
  <c r="AY405" i="1"/>
  <c r="BQ404" i="1"/>
  <c r="BN404" i="1"/>
  <c r="BK404" i="1"/>
  <c r="BH404" i="1"/>
  <c r="BE404" i="1"/>
  <c r="BB404" i="1"/>
  <c r="AY404" i="1"/>
  <c r="BQ403" i="1"/>
  <c r="BN403" i="1"/>
  <c r="BK403" i="1"/>
  <c r="BH403" i="1"/>
  <c r="BE403" i="1"/>
  <c r="BB403" i="1"/>
  <c r="AY403" i="1"/>
  <c r="BQ402" i="1"/>
  <c r="BN402" i="1"/>
  <c r="BK402" i="1"/>
  <c r="BH402" i="1"/>
  <c r="BE402" i="1"/>
  <c r="BB402" i="1"/>
  <c r="AY402" i="1"/>
  <c r="BQ401" i="1"/>
  <c r="BN401" i="1"/>
  <c r="BK401" i="1"/>
  <c r="BH401" i="1"/>
  <c r="BE401" i="1"/>
  <c r="BB401" i="1"/>
  <c r="AY401" i="1"/>
  <c r="BQ400" i="1"/>
  <c r="BN400" i="1"/>
  <c r="BK400" i="1"/>
  <c r="BH400" i="1"/>
  <c r="BE400" i="1"/>
  <c r="BB400" i="1"/>
  <c r="AY400" i="1"/>
  <c r="BQ399" i="1"/>
  <c r="BN399" i="1"/>
  <c r="BK399" i="1"/>
  <c r="BH399" i="1"/>
  <c r="BE399" i="1"/>
  <c r="BB399" i="1"/>
  <c r="AY399" i="1"/>
  <c r="BQ398" i="1"/>
  <c r="BN398" i="1"/>
  <c r="BK398" i="1"/>
  <c r="BH398" i="1"/>
  <c r="BE398" i="1"/>
  <c r="BB398" i="1"/>
  <c r="AY398" i="1"/>
  <c r="BQ397" i="1"/>
  <c r="BN397" i="1"/>
  <c r="BK397" i="1"/>
  <c r="BH397" i="1"/>
  <c r="BE397" i="1"/>
  <c r="BB397" i="1"/>
  <c r="AY397" i="1"/>
  <c r="BQ396" i="1"/>
  <c r="BN396" i="1"/>
  <c r="BK396" i="1"/>
  <c r="BH396" i="1"/>
  <c r="BE396" i="1"/>
  <c r="BB396" i="1"/>
  <c r="AY396" i="1"/>
  <c r="BQ395" i="1"/>
  <c r="BN395" i="1"/>
  <c r="BK395" i="1"/>
  <c r="BH395" i="1"/>
  <c r="BE395" i="1"/>
  <c r="BB395" i="1"/>
  <c r="AY395" i="1"/>
  <c r="BQ394" i="1"/>
  <c r="BN394" i="1"/>
  <c r="BK394" i="1"/>
  <c r="BH394" i="1"/>
  <c r="BE394" i="1"/>
  <c r="BB394" i="1"/>
  <c r="AY394" i="1"/>
  <c r="BQ393" i="1"/>
  <c r="BN393" i="1"/>
  <c r="BK393" i="1"/>
  <c r="BH393" i="1"/>
  <c r="BE393" i="1"/>
  <c r="BB393" i="1"/>
  <c r="AY393" i="1"/>
  <c r="BQ392" i="1"/>
  <c r="BN392" i="1"/>
  <c r="BK392" i="1"/>
  <c r="BH392" i="1"/>
  <c r="BE392" i="1"/>
  <c r="BB392" i="1"/>
  <c r="AY392" i="1"/>
  <c r="BQ391" i="1"/>
  <c r="BN391" i="1"/>
  <c r="BK391" i="1"/>
  <c r="BH391" i="1"/>
  <c r="BE391" i="1"/>
  <c r="BB391" i="1"/>
  <c r="AY391" i="1"/>
  <c r="BQ390" i="1"/>
  <c r="BN390" i="1"/>
  <c r="BK390" i="1"/>
  <c r="BH390" i="1"/>
  <c r="BE390" i="1"/>
  <c r="BB390" i="1"/>
  <c r="AY390" i="1"/>
  <c r="BQ389" i="1"/>
  <c r="BN389" i="1"/>
  <c r="BK389" i="1"/>
  <c r="BH389" i="1"/>
  <c r="BE389" i="1"/>
  <c r="BB389" i="1"/>
  <c r="AY389" i="1"/>
  <c r="BQ388" i="1"/>
  <c r="BN388" i="1"/>
  <c r="BK388" i="1"/>
  <c r="BH388" i="1"/>
  <c r="BE388" i="1"/>
  <c r="BB388" i="1"/>
  <c r="AY388" i="1"/>
  <c r="BQ387" i="1"/>
  <c r="BN387" i="1"/>
  <c r="BK387" i="1"/>
  <c r="BH387" i="1"/>
  <c r="BE387" i="1"/>
  <c r="BB387" i="1"/>
  <c r="AY387" i="1"/>
  <c r="BQ386" i="1"/>
  <c r="BN386" i="1"/>
  <c r="BK386" i="1"/>
  <c r="BH386" i="1"/>
  <c r="BE386" i="1"/>
  <c r="BB386" i="1"/>
  <c r="AY386" i="1"/>
  <c r="BQ385" i="1"/>
  <c r="BN385" i="1"/>
  <c r="BK385" i="1"/>
  <c r="BH385" i="1"/>
  <c r="BE385" i="1"/>
  <c r="BE406" i="1" s="1"/>
  <c r="BD406" i="1" s="1"/>
  <c r="BB385" i="1"/>
  <c r="AY385" i="1"/>
  <c r="BQ384" i="1"/>
  <c r="BN384" i="1"/>
  <c r="BK384" i="1"/>
  <c r="BK406" i="1" s="1"/>
  <c r="BJ406" i="1" s="1"/>
  <c r="BH384" i="1"/>
  <c r="BE384" i="1"/>
  <c r="BB384" i="1"/>
  <c r="BB406" i="1" s="1"/>
  <c r="BA406" i="1" s="1"/>
  <c r="AY384" i="1"/>
  <c r="BQ383" i="1"/>
  <c r="BQ406" i="1" s="1"/>
  <c r="BP406" i="1" s="1"/>
  <c r="BN383" i="1"/>
  <c r="BN406" i="1" s="1"/>
  <c r="BM406" i="1" s="1"/>
  <c r="BK383" i="1"/>
  <c r="BH383" i="1"/>
  <c r="BH406" i="1" s="1"/>
  <c r="BG406" i="1" s="1"/>
  <c r="BE383" i="1"/>
  <c r="BB383" i="1"/>
  <c r="AY383" i="1"/>
  <c r="AY406" i="1" s="1"/>
  <c r="AX406" i="1" s="1"/>
  <c r="BQ382" i="1"/>
  <c r="BN382" i="1"/>
  <c r="BK382" i="1"/>
  <c r="BH382" i="1"/>
  <c r="BE382" i="1"/>
  <c r="BB382" i="1"/>
  <c r="AY382" i="1"/>
  <c r="BO377" i="1"/>
  <c r="BL377" i="1"/>
  <c r="BI377" i="1"/>
  <c r="BF377" i="1"/>
  <c r="BC377" i="1"/>
  <c r="AZ377" i="1"/>
  <c r="AW377" i="1"/>
  <c r="AV377" i="1"/>
  <c r="AT377" i="1"/>
  <c r="AU377" i="1" s="1"/>
  <c r="AS377" i="1"/>
  <c r="AR377" i="1"/>
  <c r="AQ377" i="1"/>
  <c r="AP377" i="1"/>
  <c r="AN377" i="1"/>
  <c r="AO377" i="1" s="1"/>
  <c r="AM377" i="1"/>
  <c r="AL377" i="1"/>
  <c r="AK377" i="1"/>
  <c r="AJ377" i="1"/>
  <c r="AI377" i="1" s="1"/>
  <c r="AH377" i="1"/>
  <c r="AG377" i="1"/>
  <c r="AE377" i="1"/>
  <c r="AF377" i="1" s="1"/>
  <c r="BQ376" i="1"/>
  <c r="BN376" i="1"/>
  <c r="BK376" i="1"/>
  <c r="BH376" i="1"/>
  <c r="BE376" i="1"/>
  <c r="BB376" i="1"/>
  <c r="AY376" i="1"/>
  <c r="BQ375" i="1"/>
  <c r="BN375" i="1"/>
  <c r="BK375" i="1"/>
  <c r="BH375" i="1"/>
  <c r="BE375" i="1"/>
  <c r="BB375" i="1"/>
  <c r="AY375" i="1"/>
  <c r="BQ374" i="1"/>
  <c r="BN374" i="1"/>
  <c r="BK374" i="1"/>
  <c r="BH374" i="1"/>
  <c r="BE374" i="1"/>
  <c r="BB374" i="1"/>
  <c r="AY374" i="1"/>
  <c r="BQ373" i="1"/>
  <c r="BN373" i="1"/>
  <c r="BK373" i="1"/>
  <c r="BH373" i="1"/>
  <c r="BE373" i="1"/>
  <c r="BB373" i="1"/>
  <c r="AY373" i="1"/>
  <c r="BQ372" i="1"/>
  <c r="BN372" i="1"/>
  <c r="BK372" i="1"/>
  <c r="BH372" i="1"/>
  <c r="BE372" i="1"/>
  <c r="BB372" i="1"/>
  <c r="AY372" i="1"/>
  <c r="BQ371" i="1"/>
  <c r="BN371" i="1"/>
  <c r="BK371" i="1"/>
  <c r="BH371" i="1"/>
  <c r="BE371" i="1"/>
  <c r="BB371" i="1"/>
  <c r="AY371" i="1"/>
  <c r="BQ370" i="1"/>
  <c r="BN370" i="1"/>
  <c r="BK370" i="1"/>
  <c r="BH370" i="1"/>
  <c r="BE370" i="1"/>
  <c r="BB370" i="1"/>
  <c r="AY370" i="1"/>
  <c r="BQ369" i="1"/>
  <c r="BN369" i="1"/>
  <c r="BK369" i="1"/>
  <c r="BH369" i="1"/>
  <c r="BE369" i="1"/>
  <c r="BB369" i="1"/>
  <c r="AY369" i="1"/>
  <c r="BQ368" i="1"/>
  <c r="BN368" i="1"/>
  <c r="BK368" i="1"/>
  <c r="BH368" i="1"/>
  <c r="BE368" i="1"/>
  <c r="BB368" i="1"/>
  <c r="AY368" i="1"/>
  <c r="BQ367" i="1"/>
  <c r="BN367" i="1"/>
  <c r="BK367" i="1"/>
  <c r="BH367" i="1"/>
  <c r="BE367" i="1"/>
  <c r="BB367" i="1"/>
  <c r="AY367" i="1"/>
  <c r="BQ366" i="1"/>
  <c r="BN366" i="1"/>
  <c r="BK366" i="1"/>
  <c r="BH366" i="1"/>
  <c r="BE366" i="1"/>
  <c r="BB366" i="1"/>
  <c r="AY366" i="1"/>
  <c r="BQ365" i="1"/>
  <c r="BN365" i="1"/>
  <c r="BK365" i="1"/>
  <c r="BH365" i="1"/>
  <c r="BE365" i="1"/>
  <c r="BB365" i="1"/>
  <c r="AY365" i="1"/>
  <c r="BQ364" i="1"/>
  <c r="BN364" i="1"/>
  <c r="BK364" i="1"/>
  <c r="BH364" i="1"/>
  <c r="BE364" i="1"/>
  <c r="BB364" i="1"/>
  <c r="AY364" i="1"/>
  <c r="BQ363" i="1"/>
  <c r="BN363" i="1"/>
  <c r="BK363" i="1"/>
  <c r="BH363" i="1"/>
  <c r="BE363" i="1"/>
  <c r="BB363" i="1"/>
  <c r="AY363" i="1"/>
  <c r="BQ362" i="1"/>
  <c r="BN362" i="1"/>
  <c r="BK362" i="1"/>
  <c r="BH362" i="1"/>
  <c r="BE362" i="1"/>
  <c r="BB362" i="1"/>
  <c r="AY362" i="1"/>
  <c r="BQ361" i="1"/>
  <c r="BN361" i="1"/>
  <c r="BK361" i="1"/>
  <c r="BH361" i="1"/>
  <c r="BE361" i="1"/>
  <c r="BB361" i="1"/>
  <c r="AY361" i="1"/>
  <c r="BQ360" i="1"/>
  <c r="BN360" i="1"/>
  <c r="BK360" i="1"/>
  <c r="BH360" i="1"/>
  <c r="BE360" i="1"/>
  <c r="BB360" i="1"/>
  <c r="AY360" i="1"/>
  <c r="BQ359" i="1"/>
  <c r="BN359" i="1"/>
  <c r="BK359" i="1"/>
  <c r="BH359" i="1"/>
  <c r="BE359" i="1"/>
  <c r="BB359" i="1"/>
  <c r="AY359" i="1"/>
  <c r="BQ358" i="1"/>
  <c r="BN358" i="1"/>
  <c r="BK358" i="1"/>
  <c r="BH358" i="1"/>
  <c r="BE358" i="1"/>
  <c r="BB358" i="1"/>
  <c r="AY358" i="1"/>
  <c r="BQ357" i="1"/>
  <c r="BN357" i="1"/>
  <c r="BK357" i="1"/>
  <c r="BK377" i="1" s="1"/>
  <c r="BJ377" i="1" s="1"/>
  <c r="BH357" i="1"/>
  <c r="BE357" i="1"/>
  <c r="BB357" i="1"/>
  <c r="AY357" i="1"/>
  <c r="BQ356" i="1"/>
  <c r="BN356" i="1"/>
  <c r="BK356" i="1"/>
  <c r="BH356" i="1"/>
  <c r="BE356" i="1"/>
  <c r="BB356" i="1"/>
  <c r="AY356" i="1"/>
  <c r="BQ355" i="1"/>
  <c r="BN355" i="1"/>
  <c r="BK355" i="1"/>
  <c r="BH355" i="1"/>
  <c r="BE355" i="1"/>
  <c r="BB355" i="1"/>
  <c r="BB377" i="1" s="1"/>
  <c r="BA377" i="1" s="1"/>
  <c r="AY355" i="1"/>
  <c r="BQ354" i="1"/>
  <c r="BQ377" i="1" s="1"/>
  <c r="BP377" i="1" s="1"/>
  <c r="BN354" i="1"/>
  <c r="BN377" i="1" s="1"/>
  <c r="BM377" i="1" s="1"/>
  <c r="BK354" i="1"/>
  <c r="BH354" i="1"/>
  <c r="BH377" i="1" s="1"/>
  <c r="BG377" i="1" s="1"/>
  <c r="BE354" i="1"/>
  <c r="BE377" i="1" s="1"/>
  <c r="BD377" i="1" s="1"/>
  <c r="BB354" i="1"/>
  <c r="AY354" i="1"/>
  <c r="AY377" i="1" s="1"/>
  <c r="AX377" i="1" s="1"/>
  <c r="BQ353" i="1"/>
  <c r="BN353" i="1"/>
  <c r="BK353" i="1"/>
  <c r="BH353" i="1"/>
  <c r="BE353" i="1"/>
  <c r="BB353" i="1"/>
  <c r="AY353" i="1"/>
  <c r="BO348" i="1"/>
  <c r="BL348" i="1"/>
  <c r="BI348" i="1"/>
  <c r="BF348" i="1"/>
  <c r="BC348" i="1"/>
  <c r="AZ348" i="1"/>
  <c r="AW348" i="1"/>
  <c r="AV348" i="1"/>
  <c r="AU348" i="1"/>
  <c r="AT348" i="1"/>
  <c r="AS348" i="1"/>
  <c r="AR348" i="1" s="1"/>
  <c r="AQ348" i="1"/>
  <c r="AP348" i="1"/>
  <c r="AN348" i="1"/>
  <c r="AO348" i="1" s="1"/>
  <c r="AM348" i="1"/>
  <c r="AL348" i="1" s="1"/>
  <c r="AK348" i="1"/>
  <c r="AJ348" i="1"/>
  <c r="AI348" i="1" s="1"/>
  <c r="AH348" i="1"/>
  <c r="AG348" i="1"/>
  <c r="AE348" i="1"/>
  <c r="AF348" i="1" s="1"/>
  <c r="BQ347" i="1"/>
  <c r="BN347" i="1"/>
  <c r="BK347" i="1"/>
  <c r="BH347" i="1"/>
  <c r="BE347" i="1"/>
  <c r="BB347" i="1"/>
  <c r="AY347" i="1"/>
  <c r="BQ346" i="1"/>
  <c r="BN346" i="1"/>
  <c r="BK346" i="1"/>
  <c r="BH346" i="1"/>
  <c r="BE346" i="1"/>
  <c r="BB346" i="1"/>
  <c r="AY346" i="1"/>
  <c r="BQ345" i="1"/>
  <c r="BN345" i="1"/>
  <c r="BK345" i="1"/>
  <c r="BH345" i="1"/>
  <c r="BE345" i="1"/>
  <c r="BB345" i="1"/>
  <c r="AY345" i="1"/>
  <c r="BQ344" i="1"/>
  <c r="BN344" i="1"/>
  <c r="BK344" i="1"/>
  <c r="BH344" i="1"/>
  <c r="BE344" i="1"/>
  <c r="BB344" i="1"/>
  <c r="AY344" i="1"/>
  <c r="BQ343" i="1"/>
  <c r="BN343" i="1"/>
  <c r="BK343" i="1"/>
  <c r="BH343" i="1"/>
  <c r="BE343" i="1"/>
  <c r="BB343" i="1"/>
  <c r="AY343" i="1"/>
  <c r="BQ342" i="1"/>
  <c r="BN342" i="1"/>
  <c r="BK342" i="1"/>
  <c r="BH342" i="1"/>
  <c r="BE342" i="1"/>
  <c r="BB342" i="1"/>
  <c r="AY342" i="1"/>
  <c r="BQ341" i="1"/>
  <c r="BN341" i="1"/>
  <c r="BK341" i="1"/>
  <c r="BH341" i="1"/>
  <c r="BE341" i="1"/>
  <c r="BB341" i="1"/>
  <c r="AY341" i="1"/>
  <c r="BQ340" i="1"/>
  <c r="BN340" i="1"/>
  <c r="BK340" i="1"/>
  <c r="BH340" i="1"/>
  <c r="BE340" i="1"/>
  <c r="BB340" i="1"/>
  <c r="AY340" i="1"/>
  <c r="BQ339" i="1"/>
  <c r="BN339" i="1"/>
  <c r="BK339" i="1"/>
  <c r="BH339" i="1"/>
  <c r="BE339" i="1"/>
  <c r="BB339" i="1"/>
  <c r="AY339" i="1"/>
  <c r="BQ338" i="1"/>
  <c r="BN338" i="1"/>
  <c r="BK338" i="1"/>
  <c r="BH338" i="1"/>
  <c r="BE338" i="1"/>
  <c r="BB338" i="1"/>
  <c r="AY338" i="1"/>
  <c r="BQ337" i="1"/>
  <c r="BN337" i="1"/>
  <c r="BK337" i="1"/>
  <c r="BH337" i="1"/>
  <c r="BE337" i="1"/>
  <c r="BB337" i="1"/>
  <c r="AY337" i="1"/>
  <c r="BQ336" i="1"/>
  <c r="BN336" i="1"/>
  <c r="BK336" i="1"/>
  <c r="BH336" i="1"/>
  <c r="BE336" i="1"/>
  <c r="BB336" i="1"/>
  <c r="AY336" i="1"/>
  <c r="BQ335" i="1"/>
  <c r="BN335" i="1"/>
  <c r="BK335" i="1"/>
  <c r="BH335" i="1"/>
  <c r="BE335" i="1"/>
  <c r="BB335" i="1"/>
  <c r="AY335" i="1"/>
  <c r="BQ334" i="1"/>
  <c r="BN334" i="1"/>
  <c r="BK334" i="1"/>
  <c r="BH334" i="1"/>
  <c r="BE334" i="1"/>
  <c r="BB334" i="1"/>
  <c r="AY334" i="1"/>
  <c r="BQ333" i="1"/>
  <c r="BN333" i="1"/>
  <c r="BK333" i="1"/>
  <c r="BH333" i="1"/>
  <c r="BE333" i="1"/>
  <c r="BB333" i="1"/>
  <c r="AY333" i="1"/>
  <c r="BQ332" i="1"/>
  <c r="BN332" i="1"/>
  <c r="BK332" i="1"/>
  <c r="BH332" i="1"/>
  <c r="BE332" i="1"/>
  <c r="BB332" i="1"/>
  <c r="AY332" i="1"/>
  <c r="BQ331" i="1"/>
  <c r="BN331" i="1"/>
  <c r="BK331" i="1"/>
  <c r="BH331" i="1"/>
  <c r="BE331" i="1"/>
  <c r="BB331" i="1"/>
  <c r="AY331" i="1"/>
  <c r="BQ330" i="1"/>
  <c r="BN330" i="1"/>
  <c r="BK330" i="1"/>
  <c r="BH330" i="1"/>
  <c r="BE330" i="1"/>
  <c r="BB330" i="1"/>
  <c r="AY330" i="1"/>
  <c r="BQ329" i="1"/>
  <c r="BN329" i="1"/>
  <c r="BK329" i="1"/>
  <c r="BH329" i="1"/>
  <c r="BE329" i="1"/>
  <c r="BB329" i="1"/>
  <c r="AY329" i="1"/>
  <c r="BQ328" i="1"/>
  <c r="BN328" i="1"/>
  <c r="BK328" i="1"/>
  <c r="BK348" i="1" s="1"/>
  <c r="BJ348" i="1" s="1"/>
  <c r="BH328" i="1"/>
  <c r="BE328" i="1"/>
  <c r="BB328" i="1"/>
  <c r="AY328" i="1"/>
  <c r="BQ327" i="1"/>
  <c r="BN327" i="1"/>
  <c r="BK327" i="1"/>
  <c r="BH327" i="1"/>
  <c r="BE327" i="1"/>
  <c r="BB327" i="1"/>
  <c r="AY327" i="1"/>
  <c r="BQ326" i="1"/>
  <c r="BN326" i="1"/>
  <c r="BK326" i="1"/>
  <c r="BH326" i="1"/>
  <c r="BE326" i="1"/>
  <c r="BB326" i="1"/>
  <c r="AY326" i="1"/>
  <c r="BQ325" i="1"/>
  <c r="BQ348" i="1" s="1"/>
  <c r="BP348" i="1" s="1"/>
  <c r="BN325" i="1"/>
  <c r="BN348" i="1" s="1"/>
  <c r="BM348" i="1" s="1"/>
  <c r="BK325" i="1"/>
  <c r="BH325" i="1"/>
  <c r="BH348" i="1" s="1"/>
  <c r="BG348" i="1" s="1"/>
  <c r="BE325" i="1"/>
  <c r="BE348" i="1" s="1"/>
  <c r="BD348" i="1" s="1"/>
  <c r="BB325" i="1"/>
  <c r="BB348" i="1" s="1"/>
  <c r="BA348" i="1" s="1"/>
  <c r="AY325" i="1"/>
  <c r="AY348" i="1" s="1"/>
  <c r="AX348" i="1" s="1"/>
  <c r="BQ324" i="1"/>
  <c r="BN324" i="1"/>
  <c r="BK324" i="1"/>
  <c r="BH324" i="1"/>
  <c r="BE324" i="1"/>
  <c r="BB324" i="1"/>
  <c r="AY324" i="1"/>
  <c r="BO319" i="1"/>
  <c r="BL319" i="1"/>
  <c r="BI319" i="1"/>
  <c r="BF319" i="1"/>
  <c r="BC319" i="1"/>
  <c r="AZ319" i="1"/>
  <c r="AW319" i="1"/>
  <c r="AV319" i="1"/>
  <c r="AU319" i="1"/>
  <c r="AT319" i="1"/>
  <c r="AS319" i="1"/>
  <c r="AR319" i="1" s="1"/>
  <c r="AQ319" i="1"/>
  <c r="AP319" i="1"/>
  <c r="AN319" i="1"/>
  <c r="AO319" i="1" s="1"/>
  <c r="AM319" i="1"/>
  <c r="AL319" i="1" s="1"/>
  <c r="AK319" i="1"/>
  <c r="AJ319" i="1"/>
  <c r="AI319" i="1" s="1"/>
  <c r="AH319" i="1"/>
  <c r="AG319" i="1"/>
  <c r="AE319" i="1"/>
  <c r="AF319" i="1" s="1"/>
  <c r="BQ318" i="1"/>
  <c r="BN318" i="1"/>
  <c r="BK318" i="1"/>
  <c r="BH318" i="1"/>
  <c r="BE318" i="1"/>
  <c r="BB318" i="1"/>
  <c r="AY318" i="1"/>
  <c r="BQ317" i="1"/>
  <c r="BN317" i="1"/>
  <c r="BK317" i="1"/>
  <c r="BH317" i="1"/>
  <c r="BE317" i="1"/>
  <c r="BB317" i="1"/>
  <c r="AY317" i="1"/>
  <c r="BQ316" i="1"/>
  <c r="BN316" i="1"/>
  <c r="BK316" i="1"/>
  <c r="BH316" i="1"/>
  <c r="BE316" i="1"/>
  <c r="BB316" i="1"/>
  <c r="AY316" i="1"/>
  <c r="BQ315" i="1"/>
  <c r="BN315" i="1"/>
  <c r="BK315" i="1"/>
  <c r="BH315" i="1"/>
  <c r="BE315" i="1"/>
  <c r="BB315" i="1"/>
  <c r="AY315" i="1"/>
  <c r="BQ314" i="1"/>
  <c r="BN314" i="1"/>
  <c r="BK314" i="1"/>
  <c r="BH314" i="1"/>
  <c r="BE314" i="1"/>
  <c r="BB314" i="1"/>
  <c r="AY314" i="1"/>
  <c r="BQ313" i="1"/>
  <c r="BN313" i="1"/>
  <c r="BK313" i="1"/>
  <c r="BH313" i="1"/>
  <c r="BE313" i="1"/>
  <c r="BB313" i="1"/>
  <c r="AY313" i="1"/>
  <c r="BQ312" i="1"/>
  <c r="BN312" i="1"/>
  <c r="BK312" i="1"/>
  <c r="BH312" i="1"/>
  <c r="BE312" i="1"/>
  <c r="BB312" i="1"/>
  <c r="AY312" i="1"/>
  <c r="BQ311" i="1"/>
  <c r="BN311" i="1"/>
  <c r="BK311" i="1"/>
  <c r="BH311" i="1"/>
  <c r="BE311" i="1"/>
  <c r="BB311" i="1"/>
  <c r="AY311" i="1"/>
  <c r="BQ310" i="1"/>
  <c r="BN310" i="1"/>
  <c r="BK310" i="1"/>
  <c r="BH310" i="1"/>
  <c r="BE310" i="1"/>
  <c r="BB310" i="1"/>
  <c r="AY310" i="1"/>
  <c r="BQ309" i="1"/>
  <c r="BN309" i="1"/>
  <c r="BK309" i="1"/>
  <c r="BH309" i="1"/>
  <c r="BE309" i="1"/>
  <c r="BB309" i="1"/>
  <c r="AY309" i="1"/>
  <c r="BQ308" i="1"/>
  <c r="BN308" i="1"/>
  <c r="BK308" i="1"/>
  <c r="BH308" i="1"/>
  <c r="BE308" i="1"/>
  <c r="BB308" i="1"/>
  <c r="AY308" i="1"/>
  <c r="BQ307" i="1"/>
  <c r="BN307" i="1"/>
  <c r="BK307" i="1"/>
  <c r="BH307" i="1"/>
  <c r="BE307" i="1"/>
  <c r="BB307" i="1"/>
  <c r="AY307" i="1"/>
  <c r="BQ306" i="1"/>
  <c r="BN306" i="1"/>
  <c r="BK306" i="1"/>
  <c r="BH306" i="1"/>
  <c r="BE306" i="1"/>
  <c r="BB306" i="1"/>
  <c r="AY306" i="1"/>
  <c r="BQ305" i="1"/>
  <c r="BN305" i="1"/>
  <c r="BK305" i="1"/>
  <c r="BH305" i="1"/>
  <c r="BE305" i="1"/>
  <c r="BB305" i="1"/>
  <c r="AY305" i="1"/>
  <c r="BQ304" i="1"/>
  <c r="BN304" i="1"/>
  <c r="BK304" i="1"/>
  <c r="BH304" i="1"/>
  <c r="BE304" i="1"/>
  <c r="BB304" i="1"/>
  <c r="AY304" i="1"/>
  <c r="BQ303" i="1"/>
  <c r="BN303" i="1"/>
  <c r="BK303" i="1"/>
  <c r="BH303" i="1"/>
  <c r="BE303" i="1"/>
  <c r="BB303" i="1"/>
  <c r="AY303" i="1"/>
  <c r="BQ302" i="1"/>
  <c r="BN302" i="1"/>
  <c r="BK302" i="1"/>
  <c r="BH302" i="1"/>
  <c r="BE302" i="1"/>
  <c r="BB302" i="1"/>
  <c r="AY302" i="1"/>
  <c r="BQ301" i="1"/>
  <c r="BN301" i="1"/>
  <c r="BK301" i="1"/>
  <c r="BH301" i="1"/>
  <c r="BE301" i="1"/>
  <c r="BB301" i="1"/>
  <c r="AY301" i="1"/>
  <c r="BQ300" i="1"/>
  <c r="BQ319" i="1" s="1"/>
  <c r="BP319" i="1" s="1"/>
  <c r="BN300" i="1"/>
  <c r="BK300" i="1"/>
  <c r="BH300" i="1"/>
  <c r="BE300" i="1"/>
  <c r="BB300" i="1"/>
  <c r="AY300" i="1"/>
  <c r="BQ299" i="1"/>
  <c r="BN299" i="1"/>
  <c r="BK299" i="1"/>
  <c r="BK319" i="1" s="1"/>
  <c r="BJ319" i="1" s="1"/>
  <c r="BH299" i="1"/>
  <c r="BE299" i="1"/>
  <c r="BB299" i="1"/>
  <c r="AY299" i="1"/>
  <c r="BQ298" i="1"/>
  <c r="BN298" i="1"/>
  <c r="BK298" i="1"/>
  <c r="BH298" i="1"/>
  <c r="BE298" i="1"/>
  <c r="BB298" i="1"/>
  <c r="AY298" i="1"/>
  <c r="BQ297" i="1"/>
  <c r="BN297" i="1"/>
  <c r="BK297" i="1"/>
  <c r="BH297" i="1"/>
  <c r="BE297" i="1"/>
  <c r="BB297" i="1"/>
  <c r="AY297" i="1"/>
  <c r="BQ296" i="1"/>
  <c r="BN296" i="1"/>
  <c r="BN319" i="1" s="1"/>
  <c r="BM319" i="1" s="1"/>
  <c r="BK296" i="1"/>
  <c r="BH296" i="1"/>
  <c r="BH319" i="1" s="1"/>
  <c r="BG319" i="1" s="1"/>
  <c r="BE296" i="1"/>
  <c r="BE319" i="1" s="1"/>
  <c r="BD319" i="1" s="1"/>
  <c r="BB296" i="1"/>
  <c r="BB319" i="1" s="1"/>
  <c r="BA319" i="1" s="1"/>
  <c r="AY296" i="1"/>
  <c r="AY319" i="1" s="1"/>
  <c r="AX319" i="1" s="1"/>
  <c r="BQ295" i="1"/>
  <c r="BN295" i="1"/>
  <c r="BK295" i="1"/>
  <c r="BH295" i="1"/>
  <c r="BE295" i="1"/>
  <c r="BB295" i="1"/>
  <c r="AY295" i="1"/>
  <c r="BO290" i="1"/>
  <c r="BL290" i="1"/>
  <c r="BI290" i="1"/>
  <c r="BF290" i="1"/>
  <c r="BC290" i="1"/>
  <c r="AZ290" i="1"/>
  <c r="AW290" i="1"/>
  <c r="AV290" i="1"/>
  <c r="AT290" i="1"/>
  <c r="AU290" i="1" s="1"/>
  <c r="AS290" i="1"/>
  <c r="AR290" i="1" s="1"/>
  <c r="AQ290" i="1"/>
  <c r="AP290" i="1"/>
  <c r="AO290" i="1" s="1"/>
  <c r="AN290" i="1"/>
  <c r="AM290" i="1"/>
  <c r="AL290" i="1"/>
  <c r="AK290" i="1"/>
  <c r="AJ290" i="1"/>
  <c r="AH290" i="1"/>
  <c r="AI290" i="1" s="1"/>
  <c r="AG290" i="1"/>
  <c r="AF290" i="1" s="1"/>
  <c r="AE290" i="1"/>
  <c r="BQ289" i="1"/>
  <c r="BN289" i="1"/>
  <c r="BK289" i="1"/>
  <c r="BH289" i="1"/>
  <c r="BE289" i="1"/>
  <c r="BB289" i="1"/>
  <c r="AY289" i="1"/>
  <c r="BQ288" i="1"/>
  <c r="BN288" i="1"/>
  <c r="BK288" i="1"/>
  <c r="BH288" i="1"/>
  <c r="BE288" i="1"/>
  <c r="BB288" i="1"/>
  <c r="AY288" i="1"/>
  <c r="BQ287" i="1"/>
  <c r="BN287" i="1"/>
  <c r="BK287" i="1"/>
  <c r="BH287" i="1"/>
  <c r="BE287" i="1"/>
  <c r="BB287" i="1"/>
  <c r="AY287" i="1"/>
  <c r="BQ286" i="1"/>
  <c r="BN286" i="1"/>
  <c r="BK286" i="1"/>
  <c r="BH286" i="1"/>
  <c r="BE286" i="1"/>
  <c r="BB286" i="1"/>
  <c r="AY286" i="1"/>
  <c r="BQ285" i="1"/>
  <c r="BN285" i="1"/>
  <c r="BK285" i="1"/>
  <c r="BH285" i="1"/>
  <c r="BE285" i="1"/>
  <c r="BB285" i="1"/>
  <c r="AY285" i="1"/>
  <c r="BQ284" i="1"/>
  <c r="BN284" i="1"/>
  <c r="BK284" i="1"/>
  <c r="BH284" i="1"/>
  <c r="BE284" i="1"/>
  <c r="BB284" i="1"/>
  <c r="AY284" i="1"/>
  <c r="BQ283" i="1"/>
  <c r="BN283" i="1"/>
  <c r="BK283" i="1"/>
  <c r="BH283" i="1"/>
  <c r="BE283" i="1"/>
  <c r="BB283" i="1"/>
  <c r="AY283" i="1"/>
  <c r="BQ282" i="1"/>
  <c r="BN282" i="1"/>
  <c r="BK282" i="1"/>
  <c r="BH282" i="1"/>
  <c r="BE282" i="1"/>
  <c r="BB282" i="1"/>
  <c r="AY282" i="1"/>
  <c r="BQ281" i="1"/>
  <c r="BN281" i="1"/>
  <c r="BK281" i="1"/>
  <c r="BH281" i="1"/>
  <c r="BE281" i="1"/>
  <c r="BB281" i="1"/>
  <c r="AY281" i="1"/>
  <c r="BQ280" i="1"/>
  <c r="BN280" i="1"/>
  <c r="BK280" i="1"/>
  <c r="BH280" i="1"/>
  <c r="BE280" i="1"/>
  <c r="BB280" i="1"/>
  <c r="AY280" i="1"/>
  <c r="BQ279" i="1"/>
  <c r="BN279" i="1"/>
  <c r="BK279" i="1"/>
  <c r="BH279" i="1"/>
  <c r="BE279" i="1"/>
  <c r="BB279" i="1"/>
  <c r="AY279" i="1"/>
  <c r="BQ278" i="1"/>
  <c r="BN278" i="1"/>
  <c r="BK278" i="1"/>
  <c r="BH278" i="1"/>
  <c r="BE278" i="1"/>
  <c r="BB278" i="1"/>
  <c r="AY278" i="1"/>
  <c r="BQ277" i="1"/>
  <c r="BN277" i="1"/>
  <c r="BK277" i="1"/>
  <c r="BH277" i="1"/>
  <c r="BE277" i="1"/>
  <c r="BB277" i="1"/>
  <c r="AY277" i="1"/>
  <c r="BQ276" i="1"/>
  <c r="BN276" i="1"/>
  <c r="BK276" i="1"/>
  <c r="BH276" i="1"/>
  <c r="BE276" i="1"/>
  <c r="BB276" i="1"/>
  <c r="AY276" i="1"/>
  <c r="BQ275" i="1"/>
  <c r="BN275" i="1"/>
  <c r="BK275" i="1"/>
  <c r="BH275" i="1"/>
  <c r="BE275" i="1"/>
  <c r="BB275" i="1"/>
  <c r="AY275" i="1"/>
  <c r="BQ274" i="1"/>
  <c r="BN274" i="1"/>
  <c r="BK274" i="1"/>
  <c r="BH274" i="1"/>
  <c r="BE274" i="1"/>
  <c r="BB274" i="1"/>
  <c r="AY274" i="1"/>
  <c r="BQ273" i="1"/>
  <c r="BN273" i="1"/>
  <c r="BK273" i="1"/>
  <c r="BH273" i="1"/>
  <c r="BE273" i="1"/>
  <c r="BB273" i="1"/>
  <c r="AY273" i="1"/>
  <c r="BQ272" i="1"/>
  <c r="BQ290" i="1" s="1"/>
  <c r="BP290" i="1" s="1"/>
  <c r="BN272" i="1"/>
  <c r="BK272" i="1"/>
  <c r="BH272" i="1"/>
  <c r="BE272" i="1"/>
  <c r="BB272" i="1"/>
  <c r="AY272" i="1"/>
  <c r="BQ271" i="1"/>
  <c r="BN271" i="1"/>
  <c r="BK271" i="1"/>
  <c r="BH271" i="1"/>
  <c r="BE271" i="1"/>
  <c r="BB271" i="1"/>
  <c r="AY271" i="1"/>
  <c r="BQ270" i="1"/>
  <c r="BN270" i="1"/>
  <c r="BK270" i="1"/>
  <c r="BK290" i="1" s="1"/>
  <c r="BJ290" i="1" s="1"/>
  <c r="BH270" i="1"/>
  <c r="BE270" i="1"/>
  <c r="BB270" i="1"/>
  <c r="AY270" i="1"/>
  <c r="BQ269" i="1"/>
  <c r="BN269" i="1"/>
  <c r="BK269" i="1"/>
  <c r="BH269" i="1"/>
  <c r="BE269" i="1"/>
  <c r="BB269" i="1"/>
  <c r="AY269" i="1"/>
  <c r="BQ268" i="1"/>
  <c r="BN268" i="1"/>
  <c r="BK268" i="1"/>
  <c r="BH268" i="1"/>
  <c r="BE268" i="1"/>
  <c r="BB268" i="1"/>
  <c r="BB290" i="1" s="1"/>
  <c r="BA290" i="1" s="1"/>
  <c r="AY268" i="1"/>
  <c r="BQ267" i="1"/>
  <c r="BN267" i="1"/>
  <c r="BN290" i="1" s="1"/>
  <c r="BM290" i="1" s="1"/>
  <c r="BK267" i="1"/>
  <c r="BH267" i="1"/>
  <c r="BH290" i="1" s="1"/>
  <c r="BG290" i="1" s="1"/>
  <c r="BE267" i="1"/>
  <c r="BE290" i="1" s="1"/>
  <c r="BD290" i="1" s="1"/>
  <c r="BB267" i="1"/>
  <c r="AY267" i="1"/>
  <c r="AY290" i="1" s="1"/>
  <c r="AX290" i="1" s="1"/>
  <c r="BQ266" i="1"/>
  <c r="BN266" i="1"/>
  <c r="BK266" i="1"/>
  <c r="BH266" i="1"/>
  <c r="BE266" i="1"/>
  <c r="BB266" i="1"/>
  <c r="AY266" i="1"/>
  <c r="BO261" i="1"/>
  <c r="BL261" i="1"/>
  <c r="BI261" i="1"/>
  <c r="BF261" i="1"/>
  <c r="BC261" i="1"/>
  <c r="AZ261" i="1"/>
  <c r="AW261" i="1"/>
  <c r="AV261" i="1"/>
  <c r="AU261" i="1" s="1"/>
  <c r="AT261" i="1"/>
  <c r="AS261" i="1"/>
  <c r="AR261" i="1" s="1"/>
  <c r="AQ261" i="1"/>
  <c r="AP261" i="1"/>
  <c r="AO261" i="1"/>
  <c r="AN261" i="1"/>
  <c r="AM261" i="1"/>
  <c r="AL261" i="1"/>
  <c r="AK261" i="1"/>
  <c r="AJ261" i="1"/>
  <c r="AI261" i="1" s="1"/>
  <c r="AH261" i="1"/>
  <c r="AG261" i="1"/>
  <c r="AE261" i="1"/>
  <c r="BQ260" i="1"/>
  <c r="BN260" i="1"/>
  <c r="BK260" i="1"/>
  <c r="BH260" i="1"/>
  <c r="BE260" i="1"/>
  <c r="BB260" i="1"/>
  <c r="AY260" i="1"/>
  <c r="BQ259" i="1"/>
  <c r="BN259" i="1"/>
  <c r="BK259" i="1"/>
  <c r="BH259" i="1"/>
  <c r="BE259" i="1"/>
  <c r="BB259" i="1"/>
  <c r="AY259" i="1"/>
  <c r="BQ258" i="1"/>
  <c r="BN258" i="1"/>
  <c r="BK258" i="1"/>
  <c r="BH258" i="1"/>
  <c r="BE258" i="1"/>
  <c r="BB258" i="1"/>
  <c r="AY258" i="1"/>
  <c r="BQ257" i="1"/>
  <c r="BN257" i="1"/>
  <c r="BK257" i="1"/>
  <c r="BH257" i="1"/>
  <c r="BE257" i="1"/>
  <c r="BB257" i="1"/>
  <c r="AY257" i="1"/>
  <c r="BQ256" i="1"/>
  <c r="BN256" i="1"/>
  <c r="BK256" i="1"/>
  <c r="BH256" i="1"/>
  <c r="BE256" i="1"/>
  <c r="BB256" i="1"/>
  <c r="AY256" i="1"/>
  <c r="BQ255" i="1"/>
  <c r="BN255" i="1"/>
  <c r="BK255" i="1"/>
  <c r="BH255" i="1"/>
  <c r="BE255" i="1"/>
  <c r="BB255" i="1"/>
  <c r="AY255" i="1"/>
  <c r="BQ254" i="1"/>
  <c r="BN254" i="1"/>
  <c r="BK254" i="1"/>
  <c r="BH254" i="1"/>
  <c r="BE254" i="1"/>
  <c r="BB254" i="1"/>
  <c r="AY254" i="1"/>
  <c r="BQ253" i="1"/>
  <c r="BN253" i="1"/>
  <c r="BK253" i="1"/>
  <c r="BH253" i="1"/>
  <c r="BE253" i="1"/>
  <c r="BB253" i="1"/>
  <c r="AY253" i="1"/>
  <c r="BQ252" i="1"/>
  <c r="BN252" i="1"/>
  <c r="BK252" i="1"/>
  <c r="BH252" i="1"/>
  <c r="BE252" i="1"/>
  <c r="BB252" i="1"/>
  <c r="AY252" i="1"/>
  <c r="BQ251" i="1"/>
  <c r="BN251" i="1"/>
  <c r="BK251" i="1"/>
  <c r="BH251" i="1"/>
  <c r="BE251" i="1"/>
  <c r="BB251" i="1"/>
  <c r="AY251" i="1"/>
  <c r="BQ250" i="1"/>
  <c r="BN250" i="1"/>
  <c r="BK250" i="1"/>
  <c r="BH250" i="1"/>
  <c r="BE250" i="1"/>
  <c r="BB250" i="1"/>
  <c r="AY250" i="1"/>
  <c r="BQ249" i="1"/>
  <c r="BN249" i="1"/>
  <c r="BK249" i="1"/>
  <c r="BH249" i="1"/>
  <c r="BE249" i="1"/>
  <c r="BB249" i="1"/>
  <c r="AY249" i="1"/>
  <c r="BQ248" i="1"/>
  <c r="BN248" i="1"/>
  <c r="BK248" i="1"/>
  <c r="BH248" i="1"/>
  <c r="BE248" i="1"/>
  <c r="BB248" i="1"/>
  <c r="AY248" i="1"/>
  <c r="BQ247" i="1"/>
  <c r="BN247" i="1"/>
  <c r="BK247" i="1"/>
  <c r="BH247" i="1"/>
  <c r="BE247" i="1"/>
  <c r="BB247" i="1"/>
  <c r="AY247" i="1"/>
  <c r="BQ246" i="1"/>
  <c r="BN246" i="1"/>
  <c r="BK246" i="1"/>
  <c r="BH246" i="1"/>
  <c r="BE246" i="1"/>
  <c r="BB246" i="1"/>
  <c r="AY246" i="1"/>
  <c r="BQ245" i="1"/>
  <c r="BN245" i="1"/>
  <c r="BK245" i="1"/>
  <c r="BH245" i="1"/>
  <c r="BE245" i="1"/>
  <c r="BB245" i="1"/>
  <c r="AY245" i="1"/>
  <c r="BQ244" i="1"/>
  <c r="BN244" i="1"/>
  <c r="BK244" i="1"/>
  <c r="BH244" i="1"/>
  <c r="BE244" i="1"/>
  <c r="BB244" i="1"/>
  <c r="AY244" i="1"/>
  <c r="BQ243" i="1"/>
  <c r="BN243" i="1"/>
  <c r="BK243" i="1"/>
  <c r="BH243" i="1"/>
  <c r="BE243" i="1"/>
  <c r="BB243" i="1"/>
  <c r="AY243" i="1"/>
  <c r="BQ242" i="1"/>
  <c r="BN242" i="1"/>
  <c r="BK242" i="1"/>
  <c r="BH242" i="1"/>
  <c r="BE242" i="1"/>
  <c r="BB242" i="1"/>
  <c r="AY242" i="1"/>
  <c r="BQ241" i="1"/>
  <c r="BN241" i="1"/>
  <c r="BK241" i="1"/>
  <c r="BH241" i="1"/>
  <c r="BE241" i="1"/>
  <c r="BB241" i="1"/>
  <c r="AY241" i="1"/>
  <c r="BQ240" i="1"/>
  <c r="BN240" i="1"/>
  <c r="BK240" i="1"/>
  <c r="BH240" i="1"/>
  <c r="BE240" i="1"/>
  <c r="BE261" i="1" s="1"/>
  <c r="BD261" i="1" s="1"/>
  <c r="BB240" i="1"/>
  <c r="AY240" i="1"/>
  <c r="BQ239" i="1"/>
  <c r="BN239" i="1"/>
  <c r="BK239" i="1"/>
  <c r="BH239" i="1"/>
  <c r="BE239" i="1"/>
  <c r="BB239" i="1"/>
  <c r="BB261" i="1" s="1"/>
  <c r="BA261" i="1" s="1"/>
  <c r="AY239" i="1"/>
  <c r="BQ238" i="1"/>
  <c r="BQ261" i="1" s="1"/>
  <c r="BP261" i="1" s="1"/>
  <c r="BN238" i="1"/>
  <c r="BN261" i="1" s="1"/>
  <c r="BM261" i="1" s="1"/>
  <c r="BK238" i="1"/>
  <c r="BK261" i="1" s="1"/>
  <c r="BJ261" i="1" s="1"/>
  <c r="BH238" i="1"/>
  <c r="BH261" i="1" s="1"/>
  <c r="BG261" i="1" s="1"/>
  <c r="BE238" i="1"/>
  <c r="BB238" i="1"/>
  <c r="AY238" i="1"/>
  <c r="AY261" i="1" s="1"/>
  <c r="AX261" i="1" s="1"/>
  <c r="BQ237" i="1"/>
  <c r="BN237" i="1"/>
  <c r="BK237" i="1"/>
  <c r="BH237" i="1"/>
  <c r="BE237" i="1"/>
  <c r="BB237" i="1"/>
  <c r="AY237" i="1"/>
  <c r="BO232" i="1"/>
  <c r="BL232" i="1"/>
  <c r="BI232" i="1"/>
  <c r="BF232" i="1"/>
  <c r="BC232" i="1"/>
  <c r="AZ232" i="1"/>
  <c r="AW232" i="1"/>
  <c r="AV232" i="1"/>
  <c r="AU232" i="1" s="1"/>
  <c r="AT232" i="1"/>
  <c r="AS232" i="1"/>
  <c r="AR232" i="1"/>
  <c r="AQ232" i="1"/>
  <c r="AP232" i="1"/>
  <c r="AO232" i="1" s="1"/>
  <c r="AN232" i="1"/>
  <c r="AM232" i="1"/>
  <c r="AL232" i="1"/>
  <c r="AK232" i="1"/>
  <c r="AJ232" i="1"/>
  <c r="AI232" i="1" s="1"/>
  <c r="AH232" i="1"/>
  <c r="AG232" i="1"/>
  <c r="AF232" i="1" s="1"/>
  <c r="AE232" i="1"/>
  <c r="BQ231" i="1"/>
  <c r="BN231" i="1"/>
  <c r="BK231" i="1"/>
  <c r="BH231" i="1"/>
  <c r="BE231" i="1"/>
  <c r="BB231" i="1"/>
  <c r="AY231" i="1"/>
  <c r="BQ230" i="1"/>
  <c r="BN230" i="1"/>
  <c r="BK230" i="1"/>
  <c r="BH230" i="1"/>
  <c r="BE230" i="1"/>
  <c r="BB230" i="1"/>
  <c r="AY230" i="1"/>
  <c r="BQ229" i="1"/>
  <c r="BN229" i="1"/>
  <c r="BK229" i="1"/>
  <c r="BH229" i="1"/>
  <c r="BE229" i="1"/>
  <c r="BB229" i="1"/>
  <c r="AY229" i="1"/>
  <c r="BQ228" i="1"/>
  <c r="BN228" i="1"/>
  <c r="BK228" i="1"/>
  <c r="BH228" i="1"/>
  <c r="BE228" i="1"/>
  <c r="BB228" i="1"/>
  <c r="AY228" i="1"/>
  <c r="BQ227" i="1"/>
  <c r="BN227" i="1"/>
  <c r="BK227" i="1"/>
  <c r="BH227" i="1"/>
  <c r="BE227" i="1"/>
  <c r="BB227" i="1"/>
  <c r="AY227" i="1"/>
  <c r="BQ226" i="1"/>
  <c r="BN226" i="1"/>
  <c r="BK226" i="1"/>
  <c r="BH226" i="1"/>
  <c r="BE226" i="1"/>
  <c r="BB226" i="1"/>
  <c r="AY226" i="1"/>
  <c r="BQ225" i="1"/>
  <c r="BN225" i="1"/>
  <c r="BK225" i="1"/>
  <c r="BH225" i="1"/>
  <c r="BE225" i="1"/>
  <c r="BB225" i="1"/>
  <c r="AY225" i="1"/>
  <c r="BQ224" i="1"/>
  <c r="BN224" i="1"/>
  <c r="BK224" i="1"/>
  <c r="BH224" i="1"/>
  <c r="BE224" i="1"/>
  <c r="BB224" i="1"/>
  <c r="AY224" i="1"/>
  <c r="BQ223" i="1"/>
  <c r="BN223" i="1"/>
  <c r="BK223" i="1"/>
  <c r="BH223" i="1"/>
  <c r="BE223" i="1"/>
  <c r="BB223" i="1"/>
  <c r="AY223" i="1"/>
  <c r="BQ222" i="1"/>
  <c r="BN222" i="1"/>
  <c r="BK222" i="1"/>
  <c r="BH222" i="1"/>
  <c r="BE222" i="1"/>
  <c r="BB222" i="1"/>
  <c r="AY222" i="1"/>
  <c r="BQ221" i="1"/>
  <c r="BN221" i="1"/>
  <c r="BK221" i="1"/>
  <c r="BH221" i="1"/>
  <c r="BE221" i="1"/>
  <c r="BB221" i="1"/>
  <c r="AY221" i="1"/>
  <c r="BQ220" i="1"/>
  <c r="BN220" i="1"/>
  <c r="BK220" i="1"/>
  <c r="BH220" i="1"/>
  <c r="BE220" i="1"/>
  <c r="BB220" i="1"/>
  <c r="AY220" i="1"/>
  <c r="BQ219" i="1"/>
  <c r="BN219" i="1"/>
  <c r="BK219" i="1"/>
  <c r="BH219" i="1"/>
  <c r="BE219" i="1"/>
  <c r="BB219" i="1"/>
  <c r="AY219" i="1"/>
  <c r="BQ218" i="1"/>
  <c r="BN218" i="1"/>
  <c r="BK218" i="1"/>
  <c r="BH218" i="1"/>
  <c r="BE218" i="1"/>
  <c r="BB218" i="1"/>
  <c r="AY218" i="1"/>
  <c r="BQ217" i="1"/>
  <c r="BN217" i="1"/>
  <c r="BK217" i="1"/>
  <c r="BH217" i="1"/>
  <c r="BE217" i="1"/>
  <c r="BB217" i="1"/>
  <c r="AY217" i="1"/>
  <c r="BQ216" i="1"/>
  <c r="BN216" i="1"/>
  <c r="BK216" i="1"/>
  <c r="BH216" i="1"/>
  <c r="BE216" i="1"/>
  <c r="BB216" i="1"/>
  <c r="AY216" i="1"/>
  <c r="BQ215" i="1"/>
  <c r="BN215" i="1"/>
  <c r="BK215" i="1"/>
  <c r="BH215" i="1"/>
  <c r="BE215" i="1"/>
  <c r="BB215" i="1"/>
  <c r="AY215" i="1"/>
  <c r="BQ214" i="1"/>
  <c r="BN214" i="1"/>
  <c r="BK214" i="1"/>
  <c r="BH214" i="1"/>
  <c r="BE214" i="1"/>
  <c r="BB214" i="1"/>
  <c r="AY214" i="1"/>
  <c r="BQ213" i="1"/>
  <c r="BN213" i="1"/>
  <c r="BK213" i="1"/>
  <c r="BH213" i="1"/>
  <c r="BE213" i="1"/>
  <c r="BB213" i="1"/>
  <c r="AY213" i="1"/>
  <c r="BQ212" i="1"/>
  <c r="BN212" i="1"/>
  <c r="BK212" i="1"/>
  <c r="BH212" i="1"/>
  <c r="BE212" i="1"/>
  <c r="BB212" i="1"/>
  <c r="AY212" i="1"/>
  <c r="BQ211" i="1"/>
  <c r="BN211" i="1"/>
  <c r="BK211" i="1"/>
  <c r="BH211" i="1"/>
  <c r="BE211" i="1"/>
  <c r="BB211" i="1"/>
  <c r="AY211" i="1"/>
  <c r="BQ210" i="1"/>
  <c r="BN210" i="1"/>
  <c r="BK210" i="1"/>
  <c r="BH210" i="1"/>
  <c r="BE210" i="1"/>
  <c r="BB210" i="1"/>
  <c r="BB232" i="1" s="1"/>
  <c r="BA232" i="1" s="1"/>
  <c r="AY210" i="1"/>
  <c r="BQ209" i="1"/>
  <c r="BQ232" i="1" s="1"/>
  <c r="BP232" i="1" s="1"/>
  <c r="BN209" i="1"/>
  <c r="BN232" i="1" s="1"/>
  <c r="BM232" i="1" s="1"/>
  <c r="BK209" i="1"/>
  <c r="BK232" i="1" s="1"/>
  <c r="BJ232" i="1" s="1"/>
  <c r="BH209" i="1"/>
  <c r="BH232" i="1" s="1"/>
  <c r="BG232" i="1" s="1"/>
  <c r="BE209" i="1"/>
  <c r="BE232" i="1" s="1"/>
  <c r="BD232" i="1" s="1"/>
  <c r="BB209" i="1"/>
  <c r="AY209" i="1"/>
  <c r="AY232" i="1" s="1"/>
  <c r="AX232" i="1" s="1"/>
  <c r="BQ208" i="1"/>
  <c r="BN208" i="1"/>
  <c r="BK208" i="1"/>
  <c r="BH208" i="1"/>
  <c r="BE208" i="1"/>
  <c r="BB208" i="1"/>
  <c r="AY208" i="1"/>
  <c r="BO203" i="1"/>
  <c r="BL203" i="1"/>
  <c r="BI203" i="1"/>
  <c r="BF203" i="1"/>
  <c r="BC203" i="1"/>
  <c r="AZ203" i="1"/>
  <c r="AW203" i="1"/>
  <c r="AV203" i="1"/>
  <c r="AT203" i="1"/>
  <c r="AU203" i="1" s="1"/>
  <c r="AS203" i="1"/>
  <c r="AR203" i="1" s="1"/>
  <c r="AQ203" i="1"/>
  <c r="AP203" i="1"/>
  <c r="AO203" i="1" s="1"/>
  <c r="AN203" i="1"/>
  <c r="AM203" i="1"/>
  <c r="AL203" i="1"/>
  <c r="AK203" i="1"/>
  <c r="AJ203" i="1"/>
  <c r="AH203" i="1"/>
  <c r="AG203" i="1"/>
  <c r="AE203" i="1"/>
  <c r="AF203" i="1" s="1"/>
  <c r="BQ202" i="1"/>
  <c r="BN202" i="1"/>
  <c r="BK202" i="1"/>
  <c r="BH202" i="1"/>
  <c r="BE202" i="1"/>
  <c r="BB202" i="1"/>
  <c r="AY202" i="1"/>
  <c r="BQ201" i="1"/>
  <c r="BN201" i="1"/>
  <c r="BK201" i="1"/>
  <c r="BH201" i="1"/>
  <c r="BE201" i="1"/>
  <c r="BB201" i="1"/>
  <c r="AY201" i="1"/>
  <c r="BQ200" i="1"/>
  <c r="BN200" i="1"/>
  <c r="BK200" i="1"/>
  <c r="BH200" i="1"/>
  <c r="BE200" i="1"/>
  <c r="BB200" i="1"/>
  <c r="AY200" i="1"/>
  <c r="BQ199" i="1"/>
  <c r="BN199" i="1"/>
  <c r="BK199" i="1"/>
  <c r="BH199" i="1"/>
  <c r="BE199" i="1"/>
  <c r="BB199" i="1"/>
  <c r="AY199" i="1"/>
  <c r="BQ198" i="1"/>
  <c r="BN198" i="1"/>
  <c r="BK198" i="1"/>
  <c r="BH198" i="1"/>
  <c r="BE198" i="1"/>
  <c r="BB198" i="1"/>
  <c r="AY198" i="1"/>
  <c r="BQ197" i="1"/>
  <c r="BN197" i="1"/>
  <c r="BK197" i="1"/>
  <c r="BH197" i="1"/>
  <c r="BE197" i="1"/>
  <c r="BB197" i="1"/>
  <c r="AY197" i="1"/>
  <c r="BQ196" i="1"/>
  <c r="BN196" i="1"/>
  <c r="BK196" i="1"/>
  <c r="BH196" i="1"/>
  <c r="BE196" i="1"/>
  <c r="BB196" i="1"/>
  <c r="AY196" i="1"/>
  <c r="BQ195" i="1"/>
  <c r="BN195" i="1"/>
  <c r="BK195" i="1"/>
  <c r="BH195" i="1"/>
  <c r="BE195" i="1"/>
  <c r="BB195" i="1"/>
  <c r="AY195" i="1"/>
  <c r="BQ194" i="1"/>
  <c r="BN194" i="1"/>
  <c r="BK194" i="1"/>
  <c r="BH194" i="1"/>
  <c r="BE194" i="1"/>
  <c r="BB194" i="1"/>
  <c r="AY194" i="1"/>
  <c r="BQ193" i="1"/>
  <c r="BN193" i="1"/>
  <c r="BK193" i="1"/>
  <c r="BH193" i="1"/>
  <c r="BE193" i="1"/>
  <c r="BB193" i="1"/>
  <c r="AY193" i="1"/>
  <c r="BQ192" i="1"/>
  <c r="BN192" i="1"/>
  <c r="BK192" i="1"/>
  <c r="BH192" i="1"/>
  <c r="BE192" i="1"/>
  <c r="BB192" i="1"/>
  <c r="AY192" i="1"/>
  <c r="BQ191" i="1"/>
  <c r="BN191" i="1"/>
  <c r="BK191" i="1"/>
  <c r="BH191" i="1"/>
  <c r="BE191" i="1"/>
  <c r="BB191" i="1"/>
  <c r="AY191" i="1"/>
  <c r="BQ190" i="1"/>
  <c r="BN190" i="1"/>
  <c r="BK190" i="1"/>
  <c r="BH190" i="1"/>
  <c r="BE190" i="1"/>
  <c r="BB190" i="1"/>
  <c r="AY190" i="1"/>
  <c r="BQ189" i="1"/>
  <c r="BN189" i="1"/>
  <c r="BK189" i="1"/>
  <c r="BH189" i="1"/>
  <c r="BE189" i="1"/>
  <c r="BB189" i="1"/>
  <c r="AY189" i="1"/>
  <c r="BQ188" i="1"/>
  <c r="BN188" i="1"/>
  <c r="BK188" i="1"/>
  <c r="BH188" i="1"/>
  <c r="BE188" i="1"/>
  <c r="BB188" i="1"/>
  <c r="AY188" i="1"/>
  <c r="BQ187" i="1"/>
  <c r="BN187" i="1"/>
  <c r="BK187" i="1"/>
  <c r="BH187" i="1"/>
  <c r="BE187" i="1"/>
  <c r="BB187" i="1"/>
  <c r="AY187" i="1"/>
  <c r="BQ186" i="1"/>
  <c r="BN186" i="1"/>
  <c r="BK186" i="1"/>
  <c r="BH186" i="1"/>
  <c r="BE186" i="1"/>
  <c r="BB186" i="1"/>
  <c r="AY186" i="1"/>
  <c r="BQ185" i="1"/>
  <c r="BN185" i="1"/>
  <c r="BK185" i="1"/>
  <c r="BH185" i="1"/>
  <c r="BE185" i="1"/>
  <c r="BB185" i="1"/>
  <c r="AY185" i="1"/>
  <c r="BQ184" i="1"/>
  <c r="BN184" i="1"/>
  <c r="BK184" i="1"/>
  <c r="BH184" i="1"/>
  <c r="BE184" i="1"/>
  <c r="BB184" i="1"/>
  <c r="AY184" i="1"/>
  <c r="BQ183" i="1"/>
  <c r="BN183" i="1"/>
  <c r="BK183" i="1"/>
  <c r="BK203" i="1" s="1"/>
  <c r="BJ203" i="1" s="1"/>
  <c r="BH183" i="1"/>
  <c r="BE183" i="1"/>
  <c r="BB183" i="1"/>
  <c r="AY183" i="1"/>
  <c r="BQ182" i="1"/>
  <c r="BN182" i="1"/>
  <c r="BK182" i="1"/>
  <c r="BH182" i="1"/>
  <c r="BH203" i="1" s="1"/>
  <c r="BG203" i="1" s="1"/>
  <c r="BE182" i="1"/>
  <c r="BB182" i="1"/>
  <c r="AY182" i="1"/>
  <c r="BQ181" i="1"/>
  <c r="BN181" i="1"/>
  <c r="BK181" i="1"/>
  <c r="BH181" i="1"/>
  <c r="BE181" i="1"/>
  <c r="BB181" i="1"/>
  <c r="BB203" i="1" s="1"/>
  <c r="BA203" i="1" s="1"/>
  <c r="AY181" i="1"/>
  <c r="BQ180" i="1"/>
  <c r="BQ203" i="1" s="1"/>
  <c r="BP203" i="1" s="1"/>
  <c r="BN180" i="1"/>
  <c r="BN203" i="1" s="1"/>
  <c r="BM203" i="1" s="1"/>
  <c r="BK180" i="1"/>
  <c r="BH180" i="1"/>
  <c r="BE180" i="1"/>
  <c r="BE203" i="1" s="1"/>
  <c r="BD203" i="1" s="1"/>
  <c r="BB180" i="1"/>
  <c r="AY180" i="1"/>
  <c r="AY203" i="1" s="1"/>
  <c r="AX203" i="1" s="1"/>
  <c r="BQ179" i="1"/>
  <c r="BN179" i="1"/>
  <c r="BK179" i="1"/>
  <c r="BH179" i="1"/>
  <c r="BE179" i="1"/>
  <c r="BB179" i="1"/>
  <c r="AY179" i="1"/>
  <c r="BO174" i="1"/>
  <c r="BL174" i="1"/>
  <c r="BI174" i="1"/>
  <c r="BF174" i="1"/>
  <c r="BC174" i="1"/>
  <c r="AZ174" i="1"/>
  <c r="AW174" i="1"/>
  <c r="AV174" i="1"/>
  <c r="AU174" i="1"/>
  <c r="AT174" i="1"/>
  <c r="AS174" i="1"/>
  <c r="AR174" i="1" s="1"/>
  <c r="AQ174" i="1"/>
  <c r="AP174" i="1"/>
  <c r="AO174" i="1" s="1"/>
  <c r="AN174" i="1"/>
  <c r="AM174" i="1"/>
  <c r="AL174" i="1" s="1"/>
  <c r="AK174" i="1"/>
  <c r="AJ174" i="1"/>
  <c r="AI174" i="1" s="1"/>
  <c r="AH174" i="1"/>
  <c r="AG174" i="1"/>
  <c r="AF174" i="1" s="1"/>
  <c r="AE174" i="1"/>
  <c r="BQ173" i="1"/>
  <c r="BN173" i="1"/>
  <c r="BK173" i="1"/>
  <c r="BH173" i="1"/>
  <c r="BE173" i="1"/>
  <c r="BB173" i="1"/>
  <c r="AY173" i="1"/>
  <c r="BQ172" i="1"/>
  <c r="BN172" i="1"/>
  <c r="BK172" i="1"/>
  <c r="BH172" i="1"/>
  <c r="BE172" i="1"/>
  <c r="BB172" i="1"/>
  <c r="AY172" i="1"/>
  <c r="BQ171" i="1"/>
  <c r="BN171" i="1"/>
  <c r="BK171" i="1"/>
  <c r="BH171" i="1"/>
  <c r="BE171" i="1"/>
  <c r="BB171" i="1"/>
  <c r="AY171" i="1"/>
  <c r="BQ170" i="1"/>
  <c r="BN170" i="1"/>
  <c r="BK170" i="1"/>
  <c r="BH170" i="1"/>
  <c r="BE170" i="1"/>
  <c r="BB170" i="1"/>
  <c r="AY170" i="1"/>
  <c r="BQ169" i="1"/>
  <c r="BN169" i="1"/>
  <c r="BK169" i="1"/>
  <c r="BH169" i="1"/>
  <c r="BE169" i="1"/>
  <c r="BB169" i="1"/>
  <c r="AY169" i="1"/>
  <c r="BQ168" i="1"/>
  <c r="BN168" i="1"/>
  <c r="BK168" i="1"/>
  <c r="BH168" i="1"/>
  <c r="BE168" i="1"/>
  <c r="BB168" i="1"/>
  <c r="AY168" i="1"/>
  <c r="BQ167" i="1"/>
  <c r="BN167" i="1"/>
  <c r="BK167" i="1"/>
  <c r="BH167" i="1"/>
  <c r="BE167" i="1"/>
  <c r="BB167" i="1"/>
  <c r="AY167" i="1"/>
  <c r="BQ166" i="1"/>
  <c r="BN166" i="1"/>
  <c r="BK166" i="1"/>
  <c r="BH166" i="1"/>
  <c r="BE166" i="1"/>
  <c r="BB166" i="1"/>
  <c r="AY166" i="1"/>
  <c r="BQ165" i="1"/>
  <c r="BN165" i="1"/>
  <c r="BK165" i="1"/>
  <c r="BH165" i="1"/>
  <c r="BE165" i="1"/>
  <c r="BB165" i="1"/>
  <c r="AY165" i="1"/>
  <c r="BQ164" i="1"/>
  <c r="BN164" i="1"/>
  <c r="BK164" i="1"/>
  <c r="BH164" i="1"/>
  <c r="BE164" i="1"/>
  <c r="BB164" i="1"/>
  <c r="AY164" i="1"/>
  <c r="BQ163" i="1"/>
  <c r="BN163" i="1"/>
  <c r="BK163" i="1"/>
  <c r="BH163" i="1"/>
  <c r="BE163" i="1"/>
  <c r="BB163" i="1"/>
  <c r="AY163" i="1"/>
  <c r="BQ162" i="1"/>
  <c r="BN162" i="1"/>
  <c r="BK162" i="1"/>
  <c r="BH162" i="1"/>
  <c r="BE162" i="1"/>
  <c r="BB162" i="1"/>
  <c r="AY162" i="1"/>
  <c r="BQ161" i="1"/>
  <c r="BN161" i="1"/>
  <c r="BK161" i="1"/>
  <c r="BH161" i="1"/>
  <c r="BE161" i="1"/>
  <c r="BB161" i="1"/>
  <c r="AY161" i="1"/>
  <c r="BQ160" i="1"/>
  <c r="BN160" i="1"/>
  <c r="BK160" i="1"/>
  <c r="BH160" i="1"/>
  <c r="BE160" i="1"/>
  <c r="BB160" i="1"/>
  <c r="AY160" i="1"/>
  <c r="BQ159" i="1"/>
  <c r="BN159" i="1"/>
  <c r="BK159" i="1"/>
  <c r="BH159" i="1"/>
  <c r="BE159" i="1"/>
  <c r="BB159" i="1"/>
  <c r="AY159" i="1"/>
  <c r="BQ158" i="1"/>
  <c r="BN158" i="1"/>
  <c r="BK158" i="1"/>
  <c r="BH158" i="1"/>
  <c r="BE158" i="1"/>
  <c r="BB158" i="1"/>
  <c r="AY158" i="1"/>
  <c r="BQ157" i="1"/>
  <c r="BN157" i="1"/>
  <c r="BK157" i="1"/>
  <c r="BH157" i="1"/>
  <c r="BE157" i="1"/>
  <c r="BB157" i="1"/>
  <c r="AY157" i="1"/>
  <c r="BQ156" i="1"/>
  <c r="BN156" i="1"/>
  <c r="BK156" i="1"/>
  <c r="BH156" i="1"/>
  <c r="BE156" i="1"/>
  <c r="BB156" i="1"/>
  <c r="AY156" i="1"/>
  <c r="BQ155" i="1"/>
  <c r="BN155" i="1"/>
  <c r="BK155" i="1"/>
  <c r="BH155" i="1"/>
  <c r="BE155" i="1"/>
  <c r="BB155" i="1"/>
  <c r="AY155" i="1"/>
  <c r="BQ154" i="1"/>
  <c r="BN154" i="1"/>
  <c r="BK154" i="1"/>
  <c r="BK174" i="1" s="1"/>
  <c r="BJ174" i="1" s="1"/>
  <c r="BH154" i="1"/>
  <c r="BE154" i="1"/>
  <c r="BB154" i="1"/>
  <c r="AY154" i="1"/>
  <c r="BQ153" i="1"/>
  <c r="BN153" i="1"/>
  <c r="BK153" i="1"/>
  <c r="BH153" i="1"/>
  <c r="BE153" i="1"/>
  <c r="BB153" i="1"/>
  <c r="AY153" i="1"/>
  <c r="BQ152" i="1"/>
  <c r="BN152" i="1"/>
  <c r="BK152" i="1"/>
  <c r="BH152" i="1"/>
  <c r="BE152" i="1"/>
  <c r="BB152" i="1"/>
  <c r="AY152" i="1"/>
  <c r="BQ151" i="1"/>
  <c r="BQ174" i="1" s="1"/>
  <c r="BP174" i="1" s="1"/>
  <c r="BN151" i="1"/>
  <c r="BN174" i="1" s="1"/>
  <c r="BM174" i="1" s="1"/>
  <c r="BK151" i="1"/>
  <c r="BH151" i="1"/>
  <c r="BH174" i="1" s="1"/>
  <c r="BG174" i="1" s="1"/>
  <c r="BE151" i="1"/>
  <c r="BE174" i="1" s="1"/>
  <c r="BD174" i="1" s="1"/>
  <c r="BB151" i="1"/>
  <c r="BB174" i="1" s="1"/>
  <c r="BA174" i="1" s="1"/>
  <c r="AY151" i="1"/>
  <c r="AY174" i="1" s="1"/>
  <c r="AX174" i="1" s="1"/>
  <c r="BQ150" i="1"/>
  <c r="BN150" i="1"/>
  <c r="BK150" i="1"/>
  <c r="BH150" i="1"/>
  <c r="BE150" i="1"/>
  <c r="BB150" i="1"/>
  <c r="AY150" i="1"/>
  <c r="BO145" i="1"/>
  <c r="BL145" i="1"/>
  <c r="BI145" i="1"/>
  <c r="BF145" i="1"/>
  <c r="BC145" i="1"/>
  <c r="AZ145" i="1"/>
  <c r="AW145" i="1"/>
  <c r="AV145" i="1"/>
  <c r="AT145" i="1"/>
  <c r="AU145" i="1" s="1"/>
  <c r="AS145" i="1"/>
  <c r="AR145" i="1" s="1"/>
  <c r="AQ145" i="1"/>
  <c r="AP145" i="1"/>
  <c r="AO145" i="1" s="1"/>
  <c r="AN145" i="1"/>
  <c r="AM145" i="1"/>
  <c r="AL145" i="1"/>
  <c r="AK145" i="1"/>
  <c r="AJ145" i="1"/>
  <c r="AH145" i="1"/>
  <c r="AI145" i="1" s="1"/>
  <c r="AG145" i="1"/>
  <c r="AE145" i="1"/>
  <c r="AF145" i="1" s="1"/>
  <c r="BQ144" i="1"/>
  <c r="BN144" i="1"/>
  <c r="BK144" i="1"/>
  <c r="BH144" i="1"/>
  <c r="BE144" i="1"/>
  <c r="BB144" i="1"/>
  <c r="AY144" i="1"/>
  <c r="BQ143" i="1"/>
  <c r="BN143" i="1"/>
  <c r="BK143" i="1"/>
  <c r="BH143" i="1"/>
  <c r="BE143" i="1"/>
  <c r="BB143" i="1"/>
  <c r="AY143" i="1"/>
  <c r="BQ142" i="1"/>
  <c r="BN142" i="1"/>
  <c r="BK142" i="1"/>
  <c r="BH142" i="1"/>
  <c r="BE142" i="1"/>
  <c r="BB142" i="1"/>
  <c r="AY142" i="1"/>
  <c r="BQ141" i="1"/>
  <c r="BN141" i="1"/>
  <c r="BK141" i="1"/>
  <c r="BH141" i="1"/>
  <c r="BE141" i="1"/>
  <c r="BB141" i="1"/>
  <c r="AY141" i="1"/>
  <c r="BQ140" i="1"/>
  <c r="BN140" i="1"/>
  <c r="BK140" i="1"/>
  <c r="BH140" i="1"/>
  <c r="BE140" i="1"/>
  <c r="BB140" i="1"/>
  <c r="AY140" i="1"/>
  <c r="BQ139" i="1"/>
  <c r="BN139" i="1"/>
  <c r="BK139" i="1"/>
  <c r="BH139" i="1"/>
  <c r="BE139" i="1"/>
  <c r="BB139" i="1"/>
  <c r="AY139" i="1"/>
  <c r="BQ138" i="1"/>
  <c r="BN138" i="1"/>
  <c r="BK138" i="1"/>
  <c r="BH138" i="1"/>
  <c r="BE138" i="1"/>
  <c r="BB138" i="1"/>
  <c r="AY138" i="1"/>
  <c r="BQ137" i="1"/>
  <c r="BN137" i="1"/>
  <c r="BK137" i="1"/>
  <c r="BH137" i="1"/>
  <c r="BE137" i="1"/>
  <c r="BB137" i="1"/>
  <c r="AY137" i="1"/>
  <c r="BQ136" i="1"/>
  <c r="BN136" i="1"/>
  <c r="BK136" i="1"/>
  <c r="BH136" i="1"/>
  <c r="BE136" i="1"/>
  <c r="BB136" i="1"/>
  <c r="AY136" i="1"/>
  <c r="BQ135" i="1"/>
  <c r="BN135" i="1"/>
  <c r="BK135" i="1"/>
  <c r="BH135" i="1"/>
  <c r="BE135" i="1"/>
  <c r="BB135" i="1"/>
  <c r="AY135" i="1"/>
  <c r="BQ134" i="1"/>
  <c r="BN134" i="1"/>
  <c r="BK134" i="1"/>
  <c r="BH134" i="1"/>
  <c r="BE134" i="1"/>
  <c r="BB134" i="1"/>
  <c r="AY134" i="1"/>
  <c r="BQ133" i="1"/>
  <c r="BN133" i="1"/>
  <c r="BK133" i="1"/>
  <c r="BH133" i="1"/>
  <c r="BE133" i="1"/>
  <c r="BB133" i="1"/>
  <c r="AY133" i="1"/>
  <c r="BQ132" i="1"/>
  <c r="BN132" i="1"/>
  <c r="BK132" i="1"/>
  <c r="BH132" i="1"/>
  <c r="BE132" i="1"/>
  <c r="BB132" i="1"/>
  <c r="AY132" i="1"/>
  <c r="BQ131" i="1"/>
  <c r="BN131" i="1"/>
  <c r="BK131" i="1"/>
  <c r="BH131" i="1"/>
  <c r="BE131" i="1"/>
  <c r="BB131" i="1"/>
  <c r="AY131" i="1"/>
  <c r="BQ130" i="1"/>
  <c r="BN130" i="1"/>
  <c r="BK130" i="1"/>
  <c r="BH130" i="1"/>
  <c r="BE130" i="1"/>
  <c r="BB130" i="1"/>
  <c r="AY130" i="1"/>
  <c r="BQ129" i="1"/>
  <c r="BN129" i="1"/>
  <c r="BK129" i="1"/>
  <c r="BH129" i="1"/>
  <c r="BE129" i="1"/>
  <c r="BB129" i="1"/>
  <c r="AY129" i="1"/>
  <c r="BQ128" i="1"/>
  <c r="BN128" i="1"/>
  <c r="BK128" i="1"/>
  <c r="BH128" i="1"/>
  <c r="BE128" i="1"/>
  <c r="BB128" i="1"/>
  <c r="AY128" i="1"/>
  <c r="BQ127" i="1"/>
  <c r="BN127" i="1"/>
  <c r="BK127" i="1"/>
  <c r="BH127" i="1"/>
  <c r="BE127" i="1"/>
  <c r="BB127" i="1"/>
  <c r="AY127" i="1"/>
  <c r="BQ126" i="1"/>
  <c r="BN126" i="1"/>
  <c r="BK126" i="1"/>
  <c r="BH126" i="1"/>
  <c r="BE126" i="1"/>
  <c r="BB126" i="1"/>
  <c r="AY126" i="1"/>
  <c r="BQ125" i="1"/>
  <c r="BN125" i="1"/>
  <c r="BK125" i="1"/>
  <c r="BK145" i="1" s="1"/>
  <c r="BJ145" i="1" s="1"/>
  <c r="BH125" i="1"/>
  <c r="BE125" i="1"/>
  <c r="BB125" i="1"/>
  <c r="AY125" i="1"/>
  <c r="BQ124" i="1"/>
  <c r="BN124" i="1"/>
  <c r="BK124" i="1"/>
  <c r="BH124" i="1"/>
  <c r="BE124" i="1"/>
  <c r="BB124" i="1"/>
  <c r="AY124" i="1"/>
  <c r="BQ123" i="1"/>
  <c r="BN123" i="1"/>
  <c r="BK123" i="1"/>
  <c r="BH123" i="1"/>
  <c r="BE123" i="1"/>
  <c r="BB123" i="1"/>
  <c r="BB145" i="1" s="1"/>
  <c r="BA145" i="1" s="1"/>
  <c r="AY123" i="1"/>
  <c r="BQ122" i="1"/>
  <c r="BQ145" i="1" s="1"/>
  <c r="BP145" i="1" s="1"/>
  <c r="BN122" i="1"/>
  <c r="BN145" i="1" s="1"/>
  <c r="BM145" i="1" s="1"/>
  <c r="BK122" i="1"/>
  <c r="BH122" i="1"/>
  <c r="BH145" i="1" s="1"/>
  <c r="BG145" i="1" s="1"/>
  <c r="BE122" i="1"/>
  <c r="BE145" i="1" s="1"/>
  <c r="BD145" i="1" s="1"/>
  <c r="BB122" i="1"/>
  <c r="AY122" i="1"/>
  <c r="AY145" i="1" s="1"/>
  <c r="AX145" i="1" s="1"/>
  <c r="BQ121" i="1"/>
  <c r="BN121" i="1"/>
  <c r="BK121" i="1"/>
  <c r="BH121" i="1"/>
  <c r="BE121" i="1"/>
  <c r="BB121" i="1"/>
  <c r="AY121" i="1"/>
  <c r="BO116" i="1"/>
  <c r="BL116" i="1"/>
  <c r="BI116" i="1"/>
  <c r="BF116" i="1"/>
  <c r="BC116" i="1"/>
  <c r="AZ116" i="1"/>
  <c r="AW116" i="1"/>
  <c r="AV116" i="1"/>
  <c r="AU116" i="1" s="1"/>
  <c r="AT116" i="1"/>
  <c r="AS116" i="1"/>
  <c r="AR116" i="1" s="1"/>
  <c r="AQ116" i="1"/>
  <c r="AP116" i="1"/>
  <c r="AN116" i="1"/>
  <c r="AO116" i="1" s="1"/>
  <c r="AM116" i="1"/>
  <c r="AK116" i="1"/>
  <c r="AL116" i="1" s="1"/>
  <c r="AJ116" i="1"/>
  <c r="AI116" i="1" s="1"/>
  <c r="AH116" i="1"/>
  <c r="AG116" i="1"/>
  <c r="AF116" i="1" s="1"/>
  <c r="AE116" i="1"/>
  <c r="BQ115" i="1"/>
  <c r="BN115" i="1"/>
  <c r="BK115" i="1"/>
  <c r="BH115" i="1"/>
  <c r="BE115" i="1"/>
  <c r="BB115" i="1"/>
  <c r="AY115" i="1"/>
  <c r="BQ114" i="1"/>
  <c r="BN114" i="1"/>
  <c r="BK114" i="1"/>
  <c r="BH114" i="1"/>
  <c r="BE114" i="1"/>
  <c r="BB114" i="1"/>
  <c r="AY114" i="1"/>
  <c r="BQ113" i="1"/>
  <c r="BN113" i="1"/>
  <c r="BK113" i="1"/>
  <c r="BH113" i="1"/>
  <c r="BE113" i="1"/>
  <c r="BB113" i="1"/>
  <c r="AY113" i="1"/>
  <c r="BQ112" i="1"/>
  <c r="BN112" i="1"/>
  <c r="BK112" i="1"/>
  <c r="BH112" i="1"/>
  <c r="BE112" i="1"/>
  <c r="BB112" i="1"/>
  <c r="AY112" i="1"/>
  <c r="BQ111" i="1"/>
  <c r="BN111" i="1"/>
  <c r="BK111" i="1"/>
  <c r="BH111" i="1"/>
  <c r="BE111" i="1"/>
  <c r="BB111" i="1"/>
  <c r="AY111" i="1"/>
  <c r="BQ110" i="1"/>
  <c r="BN110" i="1"/>
  <c r="BK110" i="1"/>
  <c r="BH110" i="1"/>
  <c r="BE110" i="1"/>
  <c r="BB110" i="1"/>
  <c r="AY110" i="1"/>
  <c r="BQ109" i="1"/>
  <c r="BN109" i="1"/>
  <c r="BK109" i="1"/>
  <c r="BH109" i="1"/>
  <c r="BE109" i="1"/>
  <c r="BB109" i="1"/>
  <c r="AY109" i="1"/>
  <c r="BQ108" i="1"/>
  <c r="BN108" i="1"/>
  <c r="BK108" i="1"/>
  <c r="BH108" i="1"/>
  <c r="BE108" i="1"/>
  <c r="BB108" i="1"/>
  <c r="AY108" i="1"/>
  <c r="BQ107" i="1"/>
  <c r="BN107" i="1"/>
  <c r="BK107" i="1"/>
  <c r="BH107" i="1"/>
  <c r="BE107" i="1"/>
  <c r="BB107" i="1"/>
  <c r="AY107" i="1"/>
  <c r="BQ106" i="1"/>
  <c r="BN106" i="1"/>
  <c r="BK106" i="1"/>
  <c r="BH106" i="1"/>
  <c r="BE106" i="1"/>
  <c r="BB106" i="1"/>
  <c r="AY106" i="1"/>
  <c r="BQ105" i="1"/>
  <c r="BN105" i="1"/>
  <c r="BK105" i="1"/>
  <c r="BH105" i="1"/>
  <c r="BE105" i="1"/>
  <c r="BB105" i="1"/>
  <c r="AY105" i="1"/>
  <c r="BQ104" i="1"/>
  <c r="BN104" i="1"/>
  <c r="BK104" i="1"/>
  <c r="BH104" i="1"/>
  <c r="BE104" i="1"/>
  <c r="BB104" i="1"/>
  <c r="AY104" i="1"/>
  <c r="BQ103" i="1"/>
  <c r="BN103" i="1"/>
  <c r="BK103" i="1"/>
  <c r="BH103" i="1"/>
  <c r="BE103" i="1"/>
  <c r="BB103" i="1"/>
  <c r="AY103" i="1"/>
  <c r="BQ102" i="1"/>
  <c r="BN102" i="1"/>
  <c r="BK102" i="1"/>
  <c r="BH102" i="1"/>
  <c r="BE102" i="1"/>
  <c r="BB102" i="1"/>
  <c r="AY102" i="1"/>
  <c r="BQ101" i="1"/>
  <c r="BN101" i="1"/>
  <c r="BK101" i="1"/>
  <c r="BH101" i="1"/>
  <c r="BE101" i="1"/>
  <c r="BB101" i="1"/>
  <c r="AY101" i="1"/>
  <c r="BQ100" i="1"/>
  <c r="BN100" i="1"/>
  <c r="BK100" i="1"/>
  <c r="BH100" i="1"/>
  <c r="BE100" i="1"/>
  <c r="BB100" i="1"/>
  <c r="AY100" i="1"/>
  <c r="BQ99" i="1"/>
  <c r="BN99" i="1"/>
  <c r="BK99" i="1"/>
  <c r="BH99" i="1"/>
  <c r="BE99" i="1"/>
  <c r="BB99" i="1"/>
  <c r="AY99" i="1"/>
  <c r="BQ98" i="1"/>
  <c r="BN98" i="1"/>
  <c r="BK98" i="1"/>
  <c r="BH98" i="1"/>
  <c r="BE98" i="1"/>
  <c r="BB98" i="1"/>
  <c r="AY98" i="1"/>
  <c r="BQ97" i="1"/>
  <c r="BN97" i="1"/>
  <c r="BK97" i="1"/>
  <c r="BH97" i="1"/>
  <c r="BE97" i="1"/>
  <c r="BB97" i="1"/>
  <c r="AY97" i="1"/>
  <c r="BQ96" i="1"/>
  <c r="BN96" i="1"/>
  <c r="BK96" i="1"/>
  <c r="BH96" i="1"/>
  <c r="BE96" i="1"/>
  <c r="BB96" i="1"/>
  <c r="AY96" i="1"/>
  <c r="BQ95" i="1"/>
  <c r="BN95" i="1"/>
  <c r="BK95" i="1"/>
  <c r="BH95" i="1"/>
  <c r="BE95" i="1"/>
  <c r="BB95" i="1"/>
  <c r="AY95" i="1"/>
  <c r="BQ94" i="1"/>
  <c r="BN94" i="1"/>
  <c r="BK94" i="1"/>
  <c r="BH94" i="1"/>
  <c r="BE94" i="1"/>
  <c r="BB94" i="1"/>
  <c r="BB116" i="1" s="1"/>
  <c r="BA116" i="1" s="1"/>
  <c r="AY94" i="1"/>
  <c r="BQ93" i="1"/>
  <c r="BQ116" i="1" s="1"/>
  <c r="BP116" i="1" s="1"/>
  <c r="BN93" i="1"/>
  <c r="BN116" i="1" s="1"/>
  <c r="BM116" i="1" s="1"/>
  <c r="BK93" i="1"/>
  <c r="BK116" i="1" s="1"/>
  <c r="BJ116" i="1" s="1"/>
  <c r="BH93" i="1"/>
  <c r="BH116" i="1" s="1"/>
  <c r="BG116" i="1" s="1"/>
  <c r="BE93" i="1"/>
  <c r="BE116" i="1" s="1"/>
  <c r="BD116" i="1" s="1"/>
  <c r="BB93" i="1"/>
  <c r="AY93" i="1"/>
  <c r="AY116" i="1" s="1"/>
  <c r="AX116" i="1" s="1"/>
  <c r="BQ92" i="1"/>
  <c r="BN92" i="1"/>
  <c r="BK92" i="1"/>
  <c r="BH92" i="1"/>
  <c r="BE92" i="1"/>
  <c r="BB92" i="1"/>
  <c r="AY92" i="1"/>
  <c r="BO87" i="1"/>
  <c r="BL87" i="1"/>
  <c r="BI87" i="1"/>
  <c r="BF87" i="1"/>
  <c r="BC87" i="1"/>
  <c r="AZ87" i="1"/>
  <c r="AW87" i="1"/>
  <c r="AV87" i="1"/>
  <c r="AU87" i="1"/>
  <c r="AT87" i="1"/>
  <c r="AS87" i="1"/>
  <c r="AR87" i="1"/>
  <c r="AQ87" i="1"/>
  <c r="AP87" i="1"/>
  <c r="AN87" i="1"/>
  <c r="AO87" i="1" s="1"/>
  <c r="AM87" i="1"/>
  <c r="AL87" i="1" s="1"/>
  <c r="AK87" i="1"/>
  <c r="AJ87" i="1"/>
  <c r="AI87" i="1" s="1"/>
  <c r="AH87" i="1"/>
  <c r="AG87" i="1"/>
  <c r="AE87" i="1"/>
  <c r="BQ86" i="1"/>
  <c r="BN86" i="1"/>
  <c r="BK86" i="1"/>
  <c r="BH86" i="1"/>
  <c r="BE86" i="1"/>
  <c r="BB86" i="1"/>
  <c r="AY86" i="1"/>
  <c r="BQ85" i="1"/>
  <c r="BN85" i="1"/>
  <c r="BK85" i="1"/>
  <c r="BH85" i="1"/>
  <c r="BE85" i="1"/>
  <c r="BB85" i="1"/>
  <c r="AY85" i="1"/>
  <c r="BQ84" i="1"/>
  <c r="BN84" i="1"/>
  <c r="BK84" i="1"/>
  <c r="BH84" i="1"/>
  <c r="BE84" i="1"/>
  <c r="BB84" i="1"/>
  <c r="AY84" i="1"/>
  <c r="BQ83" i="1"/>
  <c r="BN83" i="1"/>
  <c r="BK83" i="1"/>
  <c r="BH83" i="1"/>
  <c r="BE83" i="1"/>
  <c r="BB83" i="1"/>
  <c r="AY83" i="1"/>
  <c r="BQ82" i="1"/>
  <c r="BN82" i="1"/>
  <c r="BK82" i="1"/>
  <c r="BH82" i="1"/>
  <c r="BE82" i="1"/>
  <c r="BB82" i="1"/>
  <c r="AY82" i="1"/>
  <c r="BQ81" i="1"/>
  <c r="BN81" i="1"/>
  <c r="BK81" i="1"/>
  <c r="BH81" i="1"/>
  <c r="BE81" i="1"/>
  <c r="BB81" i="1"/>
  <c r="AY81" i="1"/>
  <c r="BQ80" i="1"/>
  <c r="BN80" i="1"/>
  <c r="BK80" i="1"/>
  <c r="BH80" i="1"/>
  <c r="BE80" i="1"/>
  <c r="BB80" i="1"/>
  <c r="AY80" i="1"/>
  <c r="BQ79" i="1"/>
  <c r="BN79" i="1"/>
  <c r="BK79" i="1"/>
  <c r="BH79" i="1"/>
  <c r="BE79" i="1"/>
  <c r="BB79" i="1"/>
  <c r="AY79" i="1"/>
  <c r="BQ78" i="1"/>
  <c r="BN78" i="1"/>
  <c r="BK78" i="1"/>
  <c r="BH78" i="1"/>
  <c r="BE78" i="1"/>
  <c r="BB78" i="1"/>
  <c r="AY78" i="1"/>
  <c r="BQ77" i="1"/>
  <c r="BN77" i="1"/>
  <c r="BK77" i="1"/>
  <c r="BH77" i="1"/>
  <c r="BE77" i="1"/>
  <c r="BB77" i="1"/>
  <c r="AY77" i="1"/>
  <c r="BQ76" i="1"/>
  <c r="BN76" i="1"/>
  <c r="BK76" i="1"/>
  <c r="BH76" i="1"/>
  <c r="BE76" i="1"/>
  <c r="BB76" i="1"/>
  <c r="AY76" i="1"/>
  <c r="BQ75" i="1"/>
  <c r="BN75" i="1"/>
  <c r="BK75" i="1"/>
  <c r="BH75" i="1"/>
  <c r="BE75" i="1"/>
  <c r="BB75" i="1"/>
  <c r="AY75" i="1"/>
  <c r="BQ74" i="1"/>
  <c r="BN74" i="1"/>
  <c r="BK74" i="1"/>
  <c r="BH74" i="1"/>
  <c r="BE74" i="1"/>
  <c r="BB74" i="1"/>
  <c r="AY74" i="1"/>
  <c r="BQ73" i="1"/>
  <c r="BN73" i="1"/>
  <c r="BK73" i="1"/>
  <c r="BH73" i="1"/>
  <c r="BE73" i="1"/>
  <c r="BB73" i="1"/>
  <c r="AY73" i="1"/>
  <c r="BQ72" i="1"/>
  <c r="BN72" i="1"/>
  <c r="BK72" i="1"/>
  <c r="BH72" i="1"/>
  <c r="BE72" i="1"/>
  <c r="BB72" i="1"/>
  <c r="AY72" i="1"/>
  <c r="BQ71" i="1"/>
  <c r="BN71" i="1"/>
  <c r="BK71" i="1"/>
  <c r="BH71" i="1"/>
  <c r="BE71" i="1"/>
  <c r="BB71" i="1"/>
  <c r="AY71" i="1"/>
  <c r="BQ70" i="1"/>
  <c r="BN70" i="1"/>
  <c r="BK70" i="1"/>
  <c r="BH70" i="1"/>
  <c r="BE70" i="1"/>
  <c r="BB70" i="1"/>
  <c r="AY70" i="1"/>
  <c r="BQ69" i="1"/>
  <c r="BN69" i="1"/>
  <c r="BK69" i="1"/>
  <c r="BH69" i="1"/>
  <c r="BE69" i="1"/>
  <c r="BB69" i="1"/>
  <c r="AY69" i="1"/>
  <c r="BQ68" i="1"/>
  <c r="BN68" i="1"/>
  <c r="BK68" i="1"/>
  <c r="BH68" i="1"/>
  <c r="BE68" i="1"/>
  <c r="BB68" i="1"/>
  <c r="AY68" i="1"/>
  <c r="BQ67" i="1"/>
  <c r="BN67" i="1"/>
  <c r="BK67" i="1"/>
  <c r="BH67" i="1"/>
  <c r="BE67" i="1"/>
  <c r="BB67" i="1"/>
  <c r="AY67" i="1"/>
  <c r="BQ66" i="1"/>
  <c r="BN66" i="1"/>
  <c r="BK66" i="1"/>
  <c r="BH66" i="1"/>
  <c r="BE66" i="1"/>
  <c r="BB66" i="1"/>
  <c r="AY66" i="1"/>
  <c r="BQ65" i="1"/>
  <c r="BN65" i="1"/>
  <c r="BK65" i="1"/>
  <c r="BK87" i="1" s="1"/>
  <c r="BJ87" i="1" s="1"/>
  <c r="BH65" i="1"/>
  <c r="BE65" i="1"/>
  <c r="BB65" i="1"/>
  <c r="AY65" i="1"/>
  <c r="BQ64" i="1"/>
  <c r="BQ87" i="1" s="1"/>
  <c r="BP87" i="1" s="1"/>
  <c r="BN64" i="1"/>
  <c r="BN87" i="1" s="1"/>
  <c r="BM87" i="1" s="1"/>
  <c r="BK64" i="1"/>
  <c r="BH64" i="1"/>
  <c r="BH87" i="1" s="1"/>
  <c r="BG87" i="1" s="1"/>
  <c r="BE64" i="1"/>
  <c r="BE87" i="1" s="1"/>
  <c r="BD87" i="1" s="1"/>
  <c r="BB64" i="1"/>
  <c r="BB87" i="1" s="1"/>
  <c r="BA87" i="1" s="1"/>
  <c r="AY64" i="1"/>
  <c r="AY87" i="1" s="1"/>
  <c r="AX87" i="1" s="1"/>
  <c r="BQ63" i="1"/>
  <c r="BN63" i="1"/>
  <c r="BK63" i="1"/>
  <c r="BH63" i="1"/>
  <c r="BE63" i="1"/>
  <c r="BB63" i="1"/>
  <c r="AY63" i="1"/>
  <c r="BO58" i="1"/>
  <c r="BL58" i="1"/>
  <c r="BI58" i="1"/>
  <c r="BF58" i="1"/>
  <c r="BC58" i="1"/>
  <c r="AZ58" i="1"/>
  <c r="AW58" i="1"/>
  <c r="AV58" i="1"/>
  <c r="AT58" i="1"/>
  <c r="AU58" i="1" s="1"/>
  <c r="AS58" i="1"/>
  <c r="AR58" i="1" s="1"/>
  <c r="AQ58" i="1"/>
  <c r="AP58" i="1"/>
  <c r="AO58" i="1"/>
  <c r="AN58" i="1"/>
  <c r="AM58" i="1"/>
  <c r="AL58" i="1"/>
  <c r="AK58" i="1"/>
  <c r="AJ58" i="1"/>
  <c r="AH58" i="1"/>
  <c r="AI58" i="1" s="1"/>
  <c r="AG58" i="1"/>
  <c r="AF58" i="1" s="1"/>
  <c r="AE58" i="1"/>
  <c r="BQ57" i="1"/>
  <c r="BN57" i="1"/>
  <c r="BK57" i="1"/>
  <c r="BH57" i="1"/>
  <c r="BE57" i="1"/>
  <c r="BB57" i="1"/>
  <c r="AY57" i="1"/>
  <c r="BQ56" i="1"/>
  <c r="BN56" i="1"/>
  <c r="BK56" i="1"/>
  <c r="BH56" i="1"/>
  <c r="BE56" i="1"/>
  <c r="BB56" i="1"/>
  <c r="AY56" i="1"/>
  <c r="BQ55" i="1"/>
  <c r="BN55" i="1"/>
  <c r="BK55" i="1"/>
  <c r="BH55" i="1"/>
  <c r="BE55" i="1"/>
  <c r="BB55" i="1"/>
  <c r="AY55" i="1"/>
  <c r="BQ54" i="1"/>
  <c r="BN54" i="1"/>
  <c r="BK54" i="1"/>
  <c r="BH54" i="1"/>
  <c r="BE54" i="1"/>
  <c r="BB54" i="1"/>
  <c r="AY54" i="1"/>
  <c r="BQ53" i="1"/>
  <c r="BN53" i="1"/>
  <c r="BK53" i="1"/>
  <c r="BH53" i="1"/>
  <c r="BE53" i="1"/>
  <c r="BB53" i="1"/>
  <c r="AY53" i="1"/>
  <c r="BQ52" i="1"/>
  <c r="BN52" i="1"/>
  <c r="BK52" i="1"/>
  <c r="BH52" i="1"/>
  <c r="BE52" i="1"/>
  <c r="BB52" i="1"/>
  <c r="AY52" i="1"/>
  <c r="BQ51" i="1"/>
  <c r="BN51" i="1"/>
  <c r="BK51" i="1"/>
  <c r="BH51" i="1"/>
  <c r="BE51" i="1"/>
  <c r="BB51" i="1"/>
  <c r="AY51" i="1"/>
  <c r="BQ50" i="1"/>
  <c r="BN50" i="1"/>
  <c r="BK50" i="1"/>
  <c r="BH50" i="1"/>
  <c r="BE50" i="1"/>
  <c r="BB50" i="1"/>
  <c r="AY50" i="1"/>
  <c r="BQ49" i="1"/>
  <c r="BN49" i="1"/>
  <c r="BK49" i="1"/>
  <c r="BH49" i="1"/>
  <c r="BE49" i="1"/>
  <c r="BB49" i="1"/>
  <c r="AY49" i="1"/>
  <c r="BQ48" i="1"/>
  <c r="BN48" i="1"/>
  <c r="BK48" i="1"/>
  <c r="BH48" i="1"/>
  <c r="BE48" i="1"/>
  <c r="BB48" i="1"/>
  <c r="AY48" i="1"/>
  <c r="BQ47" i="1"/>
  <c r="BN47" i="1"/>
  <c r="BK47" i="1"/>
  <c r="BH47" i="1"/>
  <c r="BE47" i="1"/>
  <c r="BB47" i="1"/>
  <c r="AY47" i="1"/>
  <c r="BQ46" i="1"/>
  <c r="BN46" i="1"/>
  <c r="BK46" i="1"/>
  <c r="BH46" i="1"/>
  <c r="BE46" i="1"/>
  <c r="BB46" i="1"/>
  <c r="AY46" i="1"/>
  <c r="BQ45" i="1"/>
  <c r="BN45" i="1"/>
  <c r="BK45" i="1"/>
  <c r="BH45" i="1"/>
  <c r="BE45" i="1"/>
  <c r="BB45" i="1"/>
  <c r="AY45" i="1"/>
  <c r="BQ44" i="1"/>
  <c r="BN44" i="1"/>
  <c r="BK44" i="1"/>
  <c r="BH44" i="1"/>
  <c r="BE44" i="1"/>
  <c r="BB44" i="1"/>
  <c r="AY44" i="1"/>
  <c r="BQ43" i="1"/>
  <c r="BN43" i="1"/>
  <c r="BK43" i="1"/>
  <c r="BH43" i="1"/>
  <c r="BE43" i="1"/>
  <c r="BB43" i="1"/>
  <c r="AY43" i="1"/>
  <c r="BQ42" i="1"/>
  <c r="BN42" i="1"/>
  <c r="BK42" i="1"/>
  <c r="BH42" i="1"/>
  <c r="BE42" i="1"/>
  <c r="BB42" i="1"/>
  <c r="AY42" i="1"/>
  <c r="BQ41" i="1"/>
  <c r="BN41" i="1"/>
  <c r="BK41" i="1"/>
  <c r="BH41" i="1"/>
  <c r="BE41" i="1"/>
  <c r="BB41" i="1"/>
  <c r="AY41" i="1"/>
  <c r="BQ40" i="1"/>
  <c r="BN40" i="1"/>
  <c r="BK40" i="1"/>
  <c r="BH40" i="1"/>
  <c r="BE40" i="1"/>
  <c r="BB40" i="1"/>
  <c r="AY40" i="1"/>
  <c r="BQ39" i="1"/>
  <c r="BN39" i="1"/>
  <c r="BK39" i="1"/>
  <c r="BH39" i="1"/>
  <c r="BE39" i="1"/>
  <c r="BB39" i="1"/>
  <c r="AY39" i="1"/>
  <c r="BQ38" i="1"/>
  <c r="BN38" i="1"/>
  <c r="BK38" i="1"/>
  <c r="BH38" i="1"/>
  <c r="BE38" i="1"/>
  <c r="BB38" i="1"/>
  <c r="AY38" i="1"/>
  <c r="BQ37" i="1"/>
  <c r="BQ58" i="1" s="1"/>
  <c r="BP58" i="1" s="1"/>
  <c r="BN37" i="1"/>
  <c r="BK37" i="1"/>
  <c r="BH37" i="1"/>
  <c r="BE37" i="1"/>
  <c r="BB37" i="1"/>
  <c r="AY37" i="1"/>
  <c r="BQ36" i="1"/>
  <c r="BN36" i="1"/>
  <c r="BK36" i="1"/>
  <c r="BH36" i="1"/>
  <c r="BE36" i="1"/>
  <c r="BE58" i="1" s="1"/>
  <c r="BD58" i="1" s="1"/>
  <c r="BB36" i="1"/>
  <c r="BB58" i="1" s="1"/>
  <c r="BA58" i="1" s="1"/>
  <c r="AY36" i="1"/>
  <c r="BQ35" i="1"/>
  <c r="BN35" i="1"/>
  <c r="BN58" i="1" s="1"/>
  <c r="BM58" i="1" s="1"/>
  <c r="BK35" i="1"/>
  <c r="BK58" i="1" s="1"/>
  <c r="BJ58" i="1" s="1"/>
  <c r="BH35" i="1"/>
  <c r="BH58" i="1" s="1"/>
  <c r="BG58" i="1" s="1"/>
  <c r="BE35" i="1"/>
  <c r="BB35" i="1"/>
  <c r="AY35" i="1"/>
  <c r="AY58" i="1" s="1"/>
  <c r="AX58" i="1" s="1"/>
  <c r="BQ34" i="1"/>
  <c r="BN34" i="1"/>
  <c r="BK34" i="1"/>
  <c r="BH34" i="1"/>
  <c r="BE34" i="1"/>
  <c r="BB34" i="1"/>
  <c r="AY34" i="1"/>
  <c r="AT29" i="1"/>
  <c r="AF870" i="1" l="1"/>
  <c r="AL899" i="1"/>
  <c r="BE899" i="1"/>
  <c r="BD899" i="1" s="1"/>
  <c r="AR899" i="1"/>
  <c r="AF435" i="1"/>
  <c r="AF87" i="1"/>
  <c r="AF696" i="1"/>
  <c r="AI870" i="1"/>
  <c r="AF841" i="1"/>
  <c r="AF754" i="1"/>
  <c r="AF667" i="1"/>
  <c r="AF638" i="1"/>
  <c r="AI638" i="1"/>
  <c r="AI609" i="1"/>
  <c r="AF609" i="1"/>
  <c r="AF551" i="1"/>
  <c r="AF261" i="1"/>
  <c r="AI203" i="1"/>
  <c r="AY899" i="1"/>
  <c r="AX899" i="1" s="1"/>
  <c r="BB899" i="1"/>
  <c r="BA899" i="1" s="1"/>
  <c r="BK899" i="1"/>
  <c r="BJ899" i="1" s="1"/>
  <c r="AO899" i="1"/>
  <c r="AF899" i="1"/>
  <c r="BH899" i="1"/>
  <c r="BG899" i="1" s="1"/>
  <c r="AI899" i="1"/>
  <c r="BN899" i="1"/>
  <c r="BM899" i="1" s="1"/>
  <c r="BQ899" i="1"/>
  <c r="BP899" i="1" s="1"/>
  <c r="AU899" i="1"/>
  <c r="CV579" i="1"/>
  <c r="CS579" i="1"/>
  <c r="CP579" i="1"/>
  <c r="CM579" i="1"/>
  <c r="CV578" i="1"/>
  <c r="CS578" i="1"/>
  <c r="CP578" i="1"/>
  <c r="CM578" i="1"/>
  <c r="CV577" i="1"/>
  <c r="CS577" i="1"/>
  <c r="CP577" i="1"/>
  <c r="CM577" i="1"/>
  <c r="CV576" i="1"/>
  <c r="CS576" i="1"/>
  <c r="CP576" i="1"/>
  <c r="CM576" i="1"/>
  <c r="CV575" i="1"/>
  <c r="CS575" i="1"/>
  <c r="CP575" i="1"/>
  <c r="CM575" i="1"/>
  <c r="CV574" i="1"/>
  <c r="CS574" i="1"/>
  <c r="CP574" i="1"/>
  <c r="CM574" i="1"/>
  <c r="CV573" i="1"/>
  <c r="CS573" i="1"/>
  <c r="CP573" i="1"/>
  <c r="CM573" i="1"/>
  <c r="CV572" i="1"/>
  <c r="CS572" i="1"/>
  <c r="CP572" i="1"/>
  <c r="CM572" i="1"/>
  <c r="CV571" i="1"/>
  <c r="CS571" i="1"/>
  <c r="CP571" i="1"/>
  <c r="CM571" i="1"/>
  <c r="CV570" i="1"/>
  <c r="CS570" i="1"/>
  <c r="CP570" i="1"/>
  <c r="CM570" i="1"/>
  <c r="CV569" i="1"/>
  <c r="CS569" i="1"/>
  <c r="CP569" i="1"/>
  <c r="CM569" i="1"/>
  <c r="CV568" i="1"/>
  <c r="CS568" i="1"/>
  <c r="CP568" i="1"/>
  <c r="CM568" i="1"/>
  <c r="CV567" i="1"/>
  <c r="CS567" i="1"/>
  <c r="CP567" i="1"/>
  <c r="CM567" i="1"/>
  <c r="CV566" i="1"/>
  <c r="CS566" i="1"/>
  <c r="CP566" i="1"/>
  <c r="CM566" i="1"/>
  <c r="CV565" i="1"/>
  <c r="CS565" i="1"/>
  <c r="CP565" i="1"/>
  <c r="CM565" i="1"/>
  <c r="CV564" i="1"/>
  <c r="CS564" i="1"/>
  <c r="CP564" i="1"/>
  <c r="CM564" i="1"/>
  <c r="CV563" i="1"/>
  <c r="CS563" i="1"/>
  <c r="CP563" i="1"/>
  <c r="CM563" i="1"/>
  <c r="CV562" i="1"/>
  <c r="CS562" i="1"/>
  <c r="CP562" i="1"/>
  <c r="CM562" i="1"/>
  <c r="CV561" i="1"/>
  <c r="CS561" i="1"/>
  <c r="CP561" i="1"/>
  <c r="CM561" i="1"/>
  <c r="CV560" i="1"/>
  <c r="CS560" i="1"/>
  <c r="CP560" i="1"/>
  <c r="CM560" i="1"/>
  <c r="CV559" i="1"/>
  <c r="CS559" i="1"/>
  <c r="CP559" i="1"/>
  <c r="CM559" i="1"/>
  <c r="CV558" i="1"/>
  <c r="CS558" i="1"/>
  <c r="CP558" i="1"/>
  <c r="CM558" i="1"/>
  <c r="CV557" i="1"/>
  <c r="CS557" i="1"/>
  <c r="CP557" i="1"/>
  <c r="CM557" i="1"/>
  <c r="CV556" i="1"/>
  <c r="CS556" i="1"/>
  <c r="CP556" i="1"/>
  <c r="CM556" i="1"/>
  <c r="CV550" i="1"/>
  <c r="CS550" i="1"/>
  <c r="CP550" i="1"/>
  <c r="CM550" i="1"/>
  <c r="CV549" i="1"/>
  <c r="CS549" i="1"/>
  <c r="CP549" i="1"/>
  <c r="CM549" i="1"/>
  <c r="CV548" i="1"/>
  <c r="CS548" i="1"/>
  <c r="CP548" i="1"/>
  <c r="CM548" i="1"/>
  <c r="CV547" i="1"/>
  <c r="CS547" i="1"/>
  <c r="CP547" i="1"/>
  <c r="CM547" i="1"/>
  <c r="CV546" i="1"/>
  <c r="CS546" i="1"/>
  <c r="CP546" i="1"/>
  <c r="CM546" i="1"/>
  <c r="CV545" i="1"/>
  <c r="CS545" i="1"/>
  <c r="CP545" i="1"/>
  <c r="CM545" i="1"/>
  <c r="CV544" i="1"/>
  <c r="CS544" i="1"/>
  <c r="CP544" i="1"/>
  <c r="CM544" i="1"/>
  <c r="CV543" i="1"/>
  <c r="CS543" i="1"/>
  <c r="CP543" i="1"/>
  <c r="CM543" i="1"/>
  <c r="CV542" i="1"/>
  <c r="CS542" i="1"/>
  <c r="CP542" i="1"/>
  <c r="CM542" i="1"/>
  <c r="CV541" i="1"/>
  <c r="CS541" i="1"/>
  <c r="CP541" i="1"/>
  <c r="CM541" i="1"/>
  <c r="CV540" i="1"/>
  <c r="CS540" i="1"/>
  <c r="CP540" i="1"/>
  <c r="CM540" i="1"/>
  <c r="CV539" i="1"/>
  <c r="CS539" i="1"/>
  <c r="CP539" i="1"/>
  <c r="CM539" i="1"/>
  <c r="CV538" i="1"/>
  <c r="CS538" i="1"/>
  <c r="CP538" i="1"/>
  <c r="CM538" i="1"/>
  <c r="CV537" i="1"/>
  <c r="CS537" i="1"/>
  <c r="CP537" i="1"/>
  <c r="CM537" i="1"/>
  <c r="CV536" i="1"/>
  <c r="CS536" i="1"/>
  <c r="CP536" i="1"/>
  <c r="CM536" i="1"/>
  <c r="CV535" i="1"/>
  <c r="CS535" i="1"/>
  <c r="CP535" i="1"/>
  <c r="CM535" i="1"/>
  <c r="CV534" i="1"/>
  <c r="CS534" i="1"/>
  <c r="CP534" i="1"/>
  <c r="CM534" i="1"/>
  <c r="CV533" i="1"/>
  <c r="CS533" i="1"/>
  <c r="CP533" i="1"/>
  <c r="CM533" i="1"/>
  <c r="CV532" i="1"/>
  <c r="CS532" i="1"/>
  <c r="CP532" i="1"/>
  <c r="CM532" i="1"/>
  <c r="CV531" i="1"/>
  <c r="CS531" i="1"/>
  <c r="CP531" i="1"/>
  <c r="CM531" i="1"/>
  <c r="CV530" i="1"/>
  <c r="CS530" i="1"/>
  <c r="CP530" i="1"/>
  <c r="CM530" i="1"/>
  <c r="CV529" i="1"/>
  <c r="CS529" i="1"/>
  <c r="CP529" i="1"/>
  <c r="CM529" i="1"/>
  <c r="CV528" i="1"/>
  <c r="CS528" i="1"/>
  <c r="CP528" i="1"/>
  <c r="CM528" i="1"/>
  <c r="CV527" i="1"/>
  <c r="CS527" i="1"/>
  <c r="CP527" i="1"/>
  <c r="CM527" i="1"/>
  <c r="Q28" i="1" l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T899" i="1" l="1"/>
  <c r="D898" i="1" l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CV637" i="1" l="1"/>
  <c r="CS637" i="1"/>
  <c r="CP637" i="1"/>
  <c r="CM637" i="1"/>
  <c r="CV636" i="1"/>
  <c r="CS636" i="1"/>
  <c r="CP636" i="1"/>
  <c r="CM636" i="1"/>
  <c r="CV635" i="1"/>
  <c r="CS635" i="1"/>
  <c r="CP635" i="1"/>
  <c r="CM635" i="1"/>
  <c r="CV634" i="1"/>
  <c r="CS634" i="1"/>
  <c r="CP634" i="1"/>
  <c r="CM634" i="1"/>
  <c r="CV633" i="1"/>
  <c r="CS633" i="1"/>
  <c r="CP633" i="1"/>
  <c r="CM633" i="1"/>
  <c r="CV632" i="1"/>
  <c r="CS632" i="1"/>
  <c r="CP632" i="1"/>
  <c r="CM632" i="1"/>
  <c r="CV631" i="1"/>
  <c r="CS631" i="1"/>
  <c r="CP631" i="1"/>
  <c r="CM631" i="1"/>
  <c r="CV630" i="1"/>
  <c r="CS630" i="1"/>
  <c r="CP630" i="1"/>
  <c r="CM630" i="1"/>
  <c r="CV629" i="1"/>
  <c r="CS629" i="1"/>
  <c r="CP629" i="1"/>
  <c r="CM629" i="1"/>
  <c r="CV628" i="1"/>
  <c r="CS628" i="1"/>
  <c r="CP628" i="1"/>
  <c r="CM628" i="1"/>
  <c r="CV627" i="1"/>
  <c r="CS627" i="1"/>
  <c r="CP627" i="1"/>
  <c r="CM627" i="1"/>
  <c r="CV626" i="1"/>
  <c r="CS626" i="1"/>
  <c r="CP626" i="1"/>
  <c r="CM626" i="1"/>
  <c r="CV625" i="1"/>
  <c r="CS625" i="1"/>
  <c r="CP625" i="1"/>
  <c r="CM625" i="1"/>
  <c r="CV624" i="1"/>
  <c r="CS624" i="1"/>
  <c r="CP624" i="1"/>
  <c r="CM624" i="1"/>
  <c r="CV623" i="1"/>
  <c r="CS623" i="1"/>
  <c r="CP623" i="1"/>
  <c r="CM623" i="1"/>
  <c r="CV622" i="1"/>
  <c r="CS622" i="1"/>
  <c r="CP622" i="1"/>
  <c r="CM622" i="1"/>
  <c r="CV621" i="1"/>
  <c r="CS621" i="1"/>
  <c r="CP621" i="1"/>
  <c r="CM621" i="1"/>
  <c r="CV620" i="1"/>
  <c r="CS620" i="1"/>
  <c r="CP620" i="1"/>
  <c r="CM620" i="1"/>
  <c r="CV619" i="1"/>
  <c r="CS619" i="1"/>
  <c r="CP619" i="1"/>
  <c r="CM619" i="1"/>
  <c r="CV618" i="1"/>
  <c r="CS618" i="1"/>
  <c r="CP618" i="1"/>
  <c r="CM618" i="1"/>
  <c r="CV617" i="1"/>
  <c r="CS617" i="1"/>
  <c r="CP617" i="1"/>
  <c r="CM617" i="1"/>
  <c r="CV616" i="1"/>
  <c r="CS616" i="1"/>
  <c r="CP616" i="1"/>
  <c r="CM616" i="1"/>
  <c r="CV615" i="1"/>
  <c r="CS615" i="1"/>
  <c r="CP615" i="1"/>
  <c r="CM615" i="1"/>
  <c r="CV614" i="1"/>
  <c r="CS614" i="1"/>
  <c r="CP614" i="1"/>
  <c r="CM614" i="1"/>
  <c r="CV608" i="1"/>
  <c r="CS608" i="1"/>
  <c r="CP608" i="1"/>
  <c r="CM608" i="1"/>
  <c r="CV607" i="1"/>
  <c r="CS607" i="1"/>
  <c r="CP607" i="1"/>
  <c r="CM607" i="1"/>
  <c r="CV606" i="1"/>
  <c r="CS606" i="1"/>
  <c r="CP606" i="1"/>
  <c r="CM606" i="1"/>
  <c r="CV605" i="1"/>
  <c r="CS605" i="1"/>
  <c r="CP605" i="1"/>
  <c r="CM605" i="1"/>
  <c r="CV604" i="1"/>
  <c r="CS604" i="1"/>
  <c r="CP604" i="1"/>
  <c r="CM604" i="1"/>
  <c r="CV603" i="1"/>
  <c r="CS603" i="1"/>
  <c r="CP603" i="1"/>
  <c r="CM603" i="1"/>
  <c r="CV602" i="1"/>
  <c r="CS602" i="1"/>
  <c r="CP602" i="1"/>
  <c r="CM602" i="1"/>
  <c r="CV601" i="1"/>
  <c r="CS601" i="1"/>
  <c r="CP601" i="1"/>
  <c r="CM601" i="1"/>
  <c r="CV600" i="1"/>
  <c r="CS600" i="1"/>
  <c r="CP600" i="1"/>
  <c r="CM600" i="1"/>
  <c r="CV599" i="1"/>
  <c r="CS599" i="1"/>
  <c r="CP599" i="1"/>
  <c r="CM599" i="1"/>
  <c r="CV598" i="1"/>
  <c r="CS598" i="1"/>
  <c r="CP598" i="1"/>
  <c r="CM598" i="1"/>
  <c r="CV597" i="1"/>
  <c r="CS597" i="1"/>
  <c r="CP597" i="1"/>
  <c r="CM597" i="1"/>
  <c r="CV596" i="1"/>
  <c r="CS596" i="1"/>
  <c r="CP596" i="1"/>
  <c r="CM596" i="1"/>
  <c r="CV595" i="1"/>
  <c r="CS595" i="1"/>
  <c r="CP595" i="1"/>
  <c r="CM595" i="1"/>
  <c r="CV594" i="1"/>
  <c r="CS594" i="1"/>
  <c r="CP594" i="1"/>
  <c r="CM594" i="1"/>
  <c r="CV593" i="1"/>
  <c r="CS593" i="1"/>
  <c r="CP593" i="1"/>
  <c r="CM593" i="1"/>
  <c r="CV592" i="1"/>
  <c r="CS592" i="1"/>
  <c r="CP592" i="1"/>
  <c r="CM592" i="1"/>
  <c r="CV591" i="1"/>
  <c r="CS591" i="1"/>
  <c r="CP591" i="1"/>
  <c r="CM591" i="1"/>
  <c r="CV590" i="1"/>
  <c r="CS590" i="1"/>
  <c r="CP590" i="1"/>
  <c r="CM590" i="1"/>
  <c r="CV589" i="1"/>
  <c r="CS589" i="1"/>
  <c r="CP589" i="1"/>
  <c r="CM589" i="1"/>
  <c r="CV588" i="1"/>
  <c r="CS588" i="1"/>
  <c r="CP588" i="1"/>
  <c r="CM588" i="1"/>
  <c r="CV587" i="1"/>
  <c r="CS587" i="1"/>
  <c r="CP587" i="1"/>
  <c r="CM587" i="1"/>
  <c r="CV586" i="1"/>
  <c r="CS586" i="1"/>
  <c r="CP586" i="1"/>
  <c r="CM586" i="1"/>
  <c r="CV585" i="1"/>
  <c r="CS585" i="1"/>
  <c r="CP585" i="1"/>
  <c r="CM585" i="1"/>
  <c r="AE29" i="1"/>
  <c r="K899" i="1"/>
  <c r="I899" i="1"/>
  <c r="H899" i="1"/>
  <c r="C899" i="1"/>
  <c r="D899" i="1"/>
  <c r="K870" i="1"/>
  <c r="I870" i="1"/>
  <c r="H870" i="1"/>
  <c r="C870" i="1"/>
  <c r="D870" i="1"/>
  <c r="K841" i="1"/>
  <c r="I841" i="1"/>
  <c r="H841" i="1"/>
  <c r="C841" i="1"/>
  <c r="D841" i="1"/>
  <c r="K812" i="1"/>
  <c r="I812" i="1"/>
  <c r="H812" i="1"/>
  <c r="C812" i="1"/>
  <c r="D812" i="1"/>
  <c r="K783" i="1"/>
  <c r="I783" i="1"/>
  <c r="H783" i="1"/>
  <c r="C783" i="1"/>
  <c r="D783" i="1"/>
  <c r="K754" i="1"/>
  <c r="I754" i="1"/>
  <c r="H754" i="1"/>
  <c r="C754" i="1"/>
  <c r="D754" i="1"/>
  <c r="K725" i="1"/>
  <c r="I725" i="1"/>
  <c r="H725" i="1"/>
  <c r="C725" i="1"/>
  <c r="D725" i="1"/>
  <c r="K696" i="1"/>
  <c r="I696" i="1"/>
  <c r="H696" i="1"/>
  <c r="C696" i="1"/>
  <c r="D696" i="1"/>
  <c r="K667" i="1"/>
  <c r="I667" i="1"/>
  <c r="H667" i="1"/>
  <c r="C667" i="1"/>
  <c r="D667" i="1"/>
  <c r="K638" i="1"/>
  <c r="I638" i="1"/>
  <c r="H638" i="1"/>
  <c r="C638" i="1"/>
  <c r="D638" i="1"/>
  <c r="E638" i="1" s="1"/>
  <c r="K609" i="1"/>
  <c r="I609" i="1"/>
  <c r="H609" i="1"/>
  <c r="C609" i="1"/>
  <c r="D609" i="1"/>
  <c r="K580" i="1"/>
  <c r="I580" i="1"/>
  <c r="H580" i="1"/>
  <c r="C580" i="1"/>
  <c r="D580" i="1"/>
  <c r="K551" i="1"/>
  <c r="I551" i="1"/>
  <c r="H551" i="1"/>
  <c r="C551" i="1"/>
  <c r="D551" i="1"/>
  <c r="K522" i="1"/>
  <c r="I522" i="1"/>
  <c r="H522" i="1"/>
  <c r="C522" i="1"/>
  <c r="D522" i="1"/>
  <c r="K493" i="1"/>
  <c r="I493" i="1"/>
  <c r="H493" i="1"/>
  <c r="D493" i="1"/>
  <c r="C493" i="1"/>
  <c r="K464" i="1"/>
  <c r="I464" i="1"/>
  <c r="H464" i="1"/>
  <c r="C464" i="1"/>
  <c r="D464" i="1"/>
  <c r="K435" i="1"/>
  <c r="I435" i="1"/>
  <c r="H435" i="1"/>
  <c r="C435" i="1"/>
  <c r="D435" i="1"/>
  <c r="E435" i="1" s="1"/>
  <c r="K406" i="1"/>
  <c r="I406" i="1"/>
  <c r="H406" i="1"/>
  <c r="C406" i="1"/>
  <c r="D406" i="1"/>
  <c r="E406" i="1" s="1"/>
  <c r="K377" i="1"/>
  <c r="I377" i="1"/>
  <c r="H377" i="1"/>
  <c r="C377" i="1"/>
  <c r="D377" i="1"/>
  <c r="K348" i="1"/>
  <c r="I348" i="1"/>
  <c r="H348" i="1"/>
  <c r="D348" i="1"/>
  <c r="C348" i="1"/>
  <c r="K319" i="1"/>
  <c r="I319" i="1"/>
  <c r="H319" i="1"/>
  <c r="C319" i="1"/>
  <c r="D319" i="1"/>
  <c r="K290" i="1"/>
  <c r="I290" i="1"/>
  <c r="H290" i="1"/>
  <c r="C290" i="1"/>
  <c r="D290" i="1"/>
  <c r="K261" i="1"/>
  <c r="I261" i="1"/>
  <c r="H261" i="1"/>
  <c r="C261" i="1"/>
  <c r="D261" i="1"/>
  <c r="K232" i="1"/>
  <c r="I232" i="1"/>
  <c r="H232" i="1"/>
  <c r="C232" i="1"/>
  <c r="D232" i="1"/>
  <c r="K203" i="1"/>
  <c r="I203" i="1"/>
  <c r="H203" i="1"/>
  <c r="C203" i="1"/>
  <c r="D203" i="1"/>
  <c r="K174" i="1"/>
  <c r="I174" i="1"/>
  <c r="H174" i="1"/>
  <c r="C174" i="1"/>
  <c r="D174" i="1"/>
  <c r="K145" i="1"/>
  <c r="I145" i="1"/>
  <c r="H145" i="1"/>
  <c r="C145" i="1"/>
  <c r="D145" i="1"/>
  <c r="K116" i="1"/>
  <c r="I116" i="1"/>
  <c r="H116" i="1"/>
  <c r="C116" i="1"/>
  <c r="D116" i="1"/>
  <c r="K87" i="1"/>
  <c r="I87" i="1"/>
  <c r="H87" i="1"/>
  <c r="C87" i="1"/>
  <c r="K58" i="1"/>
  <c r="I58" i="1"/>
  <c r="H58" i="1"/>
  <c r="C58" i="1"/>
  <c r="I29" i="1"/>
  <c r="K29" i="1"/>
  <c r="H29" i="1"/>
  <c r="E377" i="1" l="1"/>
  <c r="E812" i="1"/>
  <c r="E754" i="1"/>
  <c r="E841" i="1"/>
  <c r="E783" i="1"/>
  <c r="E899" i="1"/>
  <c r="E348" i="1"/>
  <c r="E203" i="1"/>
  <c r="E667" i="1"/>
  <c r="E725" i="1"/>
  <c r="E493" i="1"/>
  <c r="E116" i="1"/>
  <c r="D87" i="1"/>
  <c r="E87" i="1" s="1"/>
  <c r="D58" i="1"/>
  <c r="E58" i="1" s="1"/>
  <c r="E870" i="1"/>
  <c r="E696" i="1"/>
  <c r="E609" i="1"/>
  <c r="E580" i="1"/>
  <c r="E551" i="1"/>
  <c r="E522" i="1"/>
  <c r="E464" i="1"/>
  <c r="E319" i="1"/>
  <c r="E290" i="1"/>
  <c r="E261" i="1"/>
  <c r="E232" i="1"/>
  <c r="E174" i="1"/>
  <c r="E145" i="1"/>
  <c r="AD70" i="1" l="1"/>
  <c r="O899" i="1"/>
  <c r="L899" i="1"/>
  <c r="O870" i="1"/>
  <c r="L870" i="1"/>
  <c r="N870" i="1"/>
  <c r="M870" i="1" s="1"/>
  <c r="O841" i="1"/>
  <c r="L841" i="1"/>
  <c r="N841" i="1"/>
  <c r="O812" i="1"/>
  <c r="L812" i="1"/>
  <c r="O783" i="1"/>
  <c r="L783" i="1"/>
  <c r="Q783" i="1"/>
  <c r="O754" i="1"/>
  <c r="L754" i="1"/>
  <c r="O725" i="1"/>
  <c r="L725" i="1"/>
  <c r="N725" i="1"/>
  <c r="O696" i="1"/>
  <c r="L696" i="1"/>
  <c r="O667" i="1"/>
  <c r="L667" i="1"/>
  <c r="Q667" i="1"/>
  <c r="O638" i="1"/>
  <c r="L638" i="1"/>
  <c r="O609" i="1"/>
  <c r="L609" i="1"/>
  <c r="Q609" i="1"/>
  <c r="O580" i="1"/>
  <c r="L580" i="1"/>
  <c r="O551" i="1"/>
  <c r="L551" i="1"/>
  <c r="O522" i="1"/>
  <c r="L522" i="1"/>
  <c r="O493" i="1"/>
  <c r="L493" i="1"/>
  <c r="O464" i="1"/>
  <c r="L464" i="1"/>
  <c r="O435" i="1"/>
  <c r="L435" i="1"/>
  <c r="O406" i="1"/>
  <c r="L406" i="1"/>
  <c r="O377" i="1"/>
  <c r="L377" i="1"/>
  <c r="Q377" i="1"/>
  <c r="O348" i="1"/>
  <c r="L348" i="1"/>
  <c r="Q348" i="1"/>
  <c r="O319" i="1"/>
  <c r="L319" i="1"/>
  <c r="O290" i="1"/>
  <c r="L290" i="1"/>
  <c r="O261" i="1"/>
  <c r="L261" i="1"/>
  <c r="O232" i="1"/>
  <c r="L232" i="1"/>
  <c r="Q232" i="1"/>
  <c r="O203" i="1"/>
  <c r="L203" i="1"/>
  <c r="O174" i="1"/>
  <c r="L174" i="1"/>
  <c r="O145" i="1"/>
  <c r="L145" i="1"/>
  <c r="O116" i="1"/>
  <c r="L116" i="1"/>
  <c r="O87" i="1"/>
  <c r="L87" i="1"/>
  <c r="N87" i="1"/>
  <c r="O58" i="1"/>
  <c r="L58" i="1"/>
  <c r="M841" i="1" l="1"/>
  <c r="M725" i="1"/>
  <c r="M87" i="1"/>
  <c r="P232" i="1"/>
  <c r="P783" i="1"/>
  <c r="P667" i="1"/>
  <c r="P377" i="1"/>
  <c r="N609" i="1"/>
  <c r="M609" i="1" s="1"/>
  <c r="N580" i="1"/>
  <c r="M580" i="1" s="1"/>
  <c r="P609" i="1"/>
  <c r="N493" i="1"/>
  <c r="M493" i="1" s="1"/>
  <c r="Q435" i="1"/>
  <c r="P435" i="1" s="1"/>
  <c r="P348" i="1"/>
  <c r="Q261" i="1"/>
  <c r="P261" i="1" s="1"/>
  <c r="Q203" i="1"/>
  <c r="P203" i="1" s="1"/>
  <c r="Q145" i="1"/>
  <c r="P145" i="1" s="1"/>
  <c r="Q87" i="1"/>
  <c r="P87" i="1" s="1"/>
  <c r="N145" i="1"/>
  <c r="M145" i="1" s="1"/>
  <c r="N58" i="1"/>
  <c r="M58" i="1" s="1"/>
  <c r="Q899" i="1"/>
  <c r="P899" i="1" s="1"/>
  <c r="Q870" i="1"/>
  <c r="P870" i="1" s="1"/>
  <c r="Q841" i="1"/>
  <c r="P841" i="1" s="1"/>
  <c r="Q812" i="1"/>
  <c r="P812" i="1" s="1"/>
  <c r="Q754" i="1"/>
  <c r="P754" i="1" s="1"/>
  <c r="Q725" i="1"/>
  <c r="P725" i="1" s="1"/>
  <c r="Q696" i="1"/>
  <c r="P696" i="1" s="1"/>
  <c r="Q638" i="1"/>
  <c r="P638" i="1" s="1"/>
  <c r="Q580" i="1"/>
  <c r="P580" i="1" s="1"/>
  <c r="Q551" i="1"/>
  <c r="P551" i="1" s="1"/>
  <c r="Q522" i="1"/>
  <c r="P522" i="1" s="1"/>
  <c r="Q493" i="1"/>
  <c r="P493" i="1" s="1"/>
  <c r="Q464" i="1"/>
  <c r="P464" i="1" s="1"/>
  <c r="Q406" i="1"/>
  <c r="P406" i="1" s="1"/>
  <c r="Q319" i="1"/>
  <c r="P319" i="1" s="1"/>
  <c r="Q290" i="1"/>
  <c r="P290" i="1" s="1"/>
  <c r="Q174" i="1"/>
  <c r="P174" i="1" s="1"/>
  <c r="Q116" i="1"/>
  <c r="P116" i="1" s="1"/>
  <c r="Q58" i="1"/>
  <c r="P58" i="1" s="1"/>
  <c r="N899" i="1"/>
  <c r="M899" i="1" s="1"/>
  <c r="N812" i="1"/>
  <c r="M812" i="1" s="1"/>
  <c r="N783" i="1"/>
  <c r="M783" i="1" s="1"/>
  <c r="N754" i="1"/>
  <c r="M754" i="1" s="1"/>
  <c r="N696" i="1"/>
  <c r="M696" i="1" s="1"/>
  <c r="N667" i="1"/>
  <c r="M667" i="1" s="1"/>
  <c r="N638" i="1"/>
  <c r="M638" i="1" s="1"/>
  <c r="N551" i="1"/>
  <c r="M551" i="1" s="1"/>
  <c r="N522" i="1"/>
  <c r="M522" i="1" s="1"/>
  <c r="N464" i="1"/>
  <c r="M464" i="1" s="1"/>
  <c r="N435" i="1"/>
  <c r="M435" i="1" s="1"/>
  <c r="N406" i="1"/>
  <c r="M406" i="1" s="1"/>
  <c r="N377" i="1"/>
  <c r="M377" i="1" s="1"/>
  <c r="N348" i="1"/>
  <c r="M348" i="1" s="1"/>
  <c r="N319" i="1"/>
  <c r="M319" i="1" s="1"/>
  <c r="N290" i="1"/>
  <c r="M290" i="1" s="1"/>
  <c r="N261" i="1"/>
  <c r="M261" i="1" s="1"/>
  <c r="N232" i="1"/>
  <c r="M232" i="1" s="1"/>
  <c r="N203" i="1"/>
  <c r="M203" i="1" s="1"/>
  <c r="N174" i="1"/>
  <c r="M174" i="1" s="1"/>
  <c r="N116" i="1"/>
  <c r="M116" i="1" s="1"/>
  <c r="CV898" i="1"/>
  <c r="CS898" i="1"/>
  <c r="CP898" i="1"/>
  <c r="CM898" i="1"/>
  <c r="CK898" i="1"/>
  <c r="CI898" i="1"/>
  <c r="CV897" i="1"/>
  <c r="CS897" i="1"/>
  <c r="CP897" i="1"/>
  <c r="CM897" i="1"/>
  <c r="CK897" i="1"/>
  <c r="CI897" i="1"/>
  <c r="CV896" i="1"/>
  <c r="CS896" i="1"/>
  <c r="CP896" i="1"/>
  <c r="CM896" i="1"/>
  <c r="CK896" i="1"/>
  <c r="CI896" i="1"/>
  <c r="CV895" i="1"/>
  <c r="CS895" i="1"/>
  <c r="CP895" i="1"/>
  <c r="CM895" i="1"/>
  <c r="CK895" i="1"/>
  <c r="CI895" i="1"/>
  <c r="CV894" i="1"/>
  <c r="CS894" i="1"/>
  <c r="CP894" i="1"/>
  <c r="CM894" i="1"/>
  <c r="CK894" i="1"/>
  <c r="CI894" i="1"/>
  <c r="CV893" i="1"/>
  <c r="CS893" i="1"/>
  <c r="CP893" i="1"/>
  <c r="CM893" i="1"/>
  <c r="CK893" i="1"/>
  <c r="CI893" i="1"/>
  <c r="CV892" i="1"/>
  <c r="CS892" i="1"/>
  <c r="CP892" i="1"/>
  <c r="CM892" i="1"/>
  <c r="CK892" i="1"/>
  <c r="CI892" i="1"/>
  <c r="CV891" i="1"/>
  <c r="CS891" i="1"/>
  <c r="CP891" i="1"/>
  <c r="CM891" i="1"/>
  <c r="CK891" i="1"/>
  <c r="CI891" i="1"/>
  <c r="CV890" i="1"/>
  <c r="CS890" i="1"/>
  <c r="CP890" i="1"/>
  <c r="CM890" i="1"/>
  <c r="CK890" i="1"/>
  <c r="CI890" i="1"/>
  <c r="CV889" i="1"/>
  <c r="CS889" i="1"/>
  <c r="CP889" i="1"/>
  <c r="CM889" i="1"/>
  <c r="CK889" i="1"/>
  <c r="CI889" i="1"/>
  <c r="CV888" i="1"/>
  <c r="CS888" i="1"/>
  <c r="CP888" i="1"/>
  <c r="CM888" i="1"/>
  <c r="CK888" i="1"/>
  <c r="CI888" i="1"/>
  <c r="CV887" i="1"/>
  <c r="CS887" i="1"/>
  <c r="CP887" i="1"/>
  <c r="CM887" i="1"/>
  <c r="CK887" i="1"/>
  <c r="CI887" i="1"/>
  <c r="CV886" i="1"/>
  <c r="CS886" i="1"/>
  <c r="CP886" i="1"/>
  <c r="CM886" i="1"/>
  <c r="CK886" i="1"/>
  <c r="CI886" i="1"/>
  <c r="CV885" i="1"/>
  <c r="CS885" i="1"/>
  <c r="CP885" i="1"/>
  <c r="CM885" i="1"/>
  <c r="CK885" i="1"/>
  <c r="CI885" i="1"/>
  <c r="CV884" i="1"/>
  <c r="CS884" i="1"/>
  <c r="CP884" i="1"/>
  <c r="CM884" i="1"/>
  <c r="CK884" i="1"/>
  <c r="CI884" i="1"/>
  <c r="CV883" i="1"/>
  <c r="CS883" i="1"/>
  <c r="CP883" i="1"/>
  <c r="CM883" i="1"/>
  <c r="CK883" i="1"/>
  <c r="CI883" i="1"/>
  <c r="CV882" i="1"/>
  <c r="CS882" i="1"/>
  <c r="CP882" i="1"/>
  <c r="CM882" i="1"/>
  <c r="CK882" i="1"/>
  <c r="CI882" i="1"/>
  <c r="CV881" i="1"/>
  <c r="CS881" i="1"/>
  <c r="CP881" i="1"/>
  <c r="CM881" i="1"/>
  <c r="CK881" i="1"/>
  <c r="CI881" i="1"/>
  <c r="CV880" i="1"/>
  <c r="CS880" i="1"/>
  <c r="CP880" i="1"/>
  <c r="CM880" i="1"/>
  <c r="CK880" i="1"/>
  <c r="CI880" i="1"/>
  <c r="CV879" i="1"/>
  <c r="CS879" i="1"/>
  <c r="CP879" i="1"/>
  <c r="CM879" i="1"/>
  <c r="CK879" i="1"/>
  <c r="CI879" i="1"/>
  <c r="CV878" i="1"/>
  <c r="CS878" i="1"/>
  <c r="CP878" i="1"/>
  <c r="CM878" i="1"/>
  <c r="CK878" i="1"/>
  <c r="CI878" i="1"/>
  <c r="CV877" i="1"/>
  <c r="CS877" i="1"/>
  <c r="CP877" i="1"/>
  <c r="CM877" i="1"/>
  <c r="CK877" i="1"/>
  <c r="CI877" i="1"/>
  <c r="CV876" i="1"/>
  <c r="CS876" i="1"/>
  <c r="CP876" i="1"/>
  <c r="CM876" i="1"/>
  <c r="CK876" i="1"/>
  <c r="CI876" i="1"/>
  <c r="CV875" i="1"/>
  <c r="CS875" i="1"/>
  <c r="CP875" i="1"/>
  <c r="CM875" i="1"/>
  <c r="CK875" i="1"/>
  <c r="CI875" i="1"/>
  <c r="CV869" i="1"/>
  <c r="CS869" i="1"/>
  <c r="CP869" i="1"/>
  <c r="CM869" i="1"/>
  <c r="CK869" i="1"/>
  <c r="CJ869" i="1" s="1"/>
  <c r="CI869" i="1"/>
  <c r="CV868" i="1"/>
  <c r="CS868" i="1"/>
  <c r="CP868" i="1"/>
  <c r="CM868" i="1"/>
  <c r="CK868" i="1"/>
  <c r="CI868" i="1"/>
  <c r="CV867" i="1"/>
  <c r="CS867" i="1"/>
  <c r="CP867" i="1"/>
  <c r="CM867" i="1"/>
  <c r="CK867" i="1"/>
  <c r="CI867" i="1"/>
  <c r="CJ867" i="1" s="1"/>
  <c r="CV866" i="1"/>
  <c r="CS866" i="1"/>
  <c r="CP866" i="1"/>
  <c r="CM866" i="1"/>
  <c r="CK866" i="1"/>
  <c r="CI866" i="1"/>
  <c r="CV865" i="1"/>
  <c r="CS865" i="1"/>
  <c r="CP865" i="1"/>
  <c r="CM865" i="1"/>
  <c r="CK865" i="1"/>
  <c r="CI865" i="1"/>
  <c r="CJ865" i="1" s="1"/>
  <c r="CV864" i="1"/>
  <c r="CS864" i="1"/>
  <c r="CP864" i="1"/>
  <c r="CM864" i="1"/>
  <c r="CK864" i="1"/>
  <c r="CJ864" i="1" s="1"/>
  <c r="CI864" i="1"/>
  <c r="CV863" i="1"/>
  <c r="CS863" i="1"/>
  <c r="CP863" i="1"/>
  <c r="CM863" i="1"/>
  <c r="CK863" i="1"/>
  <c r="CI863" i="1"/>
  <c r="CJ863" i="1" s="1"/>
  <c r="CV862" i="1"/>
  <c r="CS862" i="1"/>
  <c r="CP862" i="1"/>
  <c r="CM862" i="1"/>
  <c r="CK862" i="1"/>
  <c r="CJ862" i="1" s="1"/>
  <c r="CI862" i="1"/>
  <c r="CV861" i="1"/>
  <c r="CS861" i="1"/>
  <c r="CP861" i="1"/>
  <c r="CM861" i="1"/>
  <c r="CK861" i="1"/>
  <c r="CI861" i="1"/>
  <c r="CV860" i="1"/>
  <c r="CS860" i="1"/>
  <c r="CP860" i="1"/>
  <c r="CM860" i="1"/>
  <c r="CK860" i="1"/>
  <c r="CJ860" i="1" s="1"/>
  <c r="CI860" i="1"/>
  <c r="CV859" i="1"/>
  <c r="CS859" i="1"/>
  <c r="CP859" i="1"/>
  <c r="CM859" i="1"/>
  <c r="CK859" i="1"/>
  <c r="CI859" i="1"/>
  <c r="CV858" i="1"/>
  <c r="CS858" i="1"/>
  <c r="CP858" i="1"/>
  <c r="CM858" i="1"/>
  <c r="CK858" i="1"/>
  <c r="CI858" i="1"/>
  <c r="CV857" i="1"/>
  <c r="CS857" i="1"/>
  <c r="CP857" i="1"/>
  <c r="CM857" i="1"/>
  <c r="CK857" i="1"/>
  <c r="CI857" i="1"/>
  <c r="CV856" i="1"/>
  <c r="CS856" i="1"/>
  <c r="CP856" i="1"/>
  <c r="CM856" i="1"/>
  <c r="CK856" i="1"/>
  <c r="CJ856" i="1" s="1"/>
  <c r="CI856" i="1"/>
  <c r="CV855" i="1"/>
  <c r="CS855" i="1"/>
  <c r="CP855" i="1"/>
  <c r="CM855" i="1"/>
  <c r="CK855" i="1"/>
  <c r="CI855" i="1"/>
  <c r="CV854" i="1"/>
  <c r="CS854" i="1"/>
  <c r="CP854" i="1"/>
  <c r="CM854" i="1"/>
  <c r="CK854" i="1"/>
  <c r="CI854" i="1"/>
  <c r="CV853" i="1"/>
  <c r="CS853" i="1"/>
  <c r="CP853" i="1"/>
  <c r="CM853" i="1"/>
  <c r="CK853" i="1"/>
  <c r="CI853" i="1"/>
  <c r="CV852" i="1"/>
  <c r="CS852" i="1"/>
  <c r="CP852" i="1"/>
  <c r="CM852" i="1"/>
  <c r="CK852" i="1"/>
  <c r="CI852" i="1"/>
  <c r="CV851" i="1"/>
  <c r="CS851" i="1"/>
  <c r="CP851" i="1"/>
  <c r="CM851" i="1"/>
  <c r="CK851" i="1"/>
  <c r="CJ851" i="1" s="1"/>
  <c r="CI851" i="1"/>
  <c r="CV850" i="1"/>
  <c r="CS850" i="1"/>
  <c r="CP850" i="1"/>
  <c r="CM850" i="1"/>
  <c r="CK850" i="1"/>
  <c r="CI850" i="1"/>
  <c r="CV849" i="1"/>
  <c r="CS849" i="1"/>
  <c r="CP849" i="1"/>
  <c r="CM849" i="1"/>
  <c r="CK849" i="1"/>
  <c r="CI849" i="1"/>
  <c r="CV848" i="1"/>
  <c r="CS848" i="1"/>
  <c r="CP848" i="1"/>
  <c r="CM848" i="1"/>
  <c r="CK848" i="1"/>
  <c r="CJ848" i="1" s="1"/>
  <c r="CI848" i="1"/>
  <c r="CV847" i="1"/>
  <c r="CS847" i="1"/>
  <c r="CP847" i="1"/>
  <c r="CM847" i="1"/>
  <c r="CK847" i="1"/>
  <c r="CI847" i="1"/>
  <c r="CV846" i="1"/>
  <c r="CS846" i="1"/>
  <c r="CP846" i="1"/>
  <c r="CM846" i="1"/>
  <c r="CK846" i="1"/>
  <c r="CJ846" i="1" s="1"/>
  <c r="CI846" i="1"/>
  <c r="CV840" i="1"/>
  <c r="CS840" i="1"/>
  <c r="CP840" i="1"/>
  <c r="CM840" i="1"/>
  <c r="CK840" i="1"/>
  <c r="CI840" i="1"/>
  <c r="CJ840" i="1" s="1"/>
  <c r="CV839" i="1"/>
  <c r="CS839" i="1"/>
  <c r="CP839" i="1"/>
  <c r="CM839" i="1"/>
  <c r="CK839" i="1"/>
  <c r="CI839" i="1"/>
  <c r="CV838" i="1"/>
  <c r="CS838" i="1"/>
  <c r="CP838" i="1"/>
  <c r="CM838" i="1"/>
  <c r="CK838" i="1"/>
  <c r="CI838" i="1"/>
  <c r="CV837" i="1"/>
  <c r="CS837" i="1"/>
  <c r="CP837" i="1"/>
  <c r="CM837" i="1"/>
  <c r="CK837" i="1"/>
  <c r="CI837" i="1"/>
  <c r="CV836" i="1"/>
  <c r="CS836" i="1"/>
  <c r="CP836" i="1"/>
  <c r="CM836" i="1"/>
  <c r="CK836" i="1"/>
  <c r="CI836" i="1"/>
  <c r="CV835" i="1"/>
  <c r="CS835" i="1"/>
  <c r="CP835" i="1"/>
  <c r="CM835" i="1"/>
  <c r="CK835" i="1"/>
  <c r="CI835" i="1"/>
  <c r="CV834" i="1"/>
  <c r="CS834" i="1"/>
  <c r="CP834" i="1"/>
  <c r="CM834" i="1"/>
  <c r="CK834" i="1"/>
  <c r="CI834" i="1"/>
  <c r="CV833" i="1"/>
  <c r="CS833" i="1"/>
  <c r="CP833" i="1"/>
  <c r="CM833" i="1"/>
  <c r="CK833" i="1"/>
  <c r="CI833" i="1"/>
  <c r="CV832" i="1"/>
  <c r="CS832" i="1"/>
  <c r="CP832" i="1"/>
  <c r="CM832" i="1"/>
  <c r="CK832" i="1"/>
  <c r="CI832" i="1"/>
  <c r="CV831" i="1"/>
  <c r="CS831" i="1"/>
  <c r="CP831" i="1"/>
  <c r="CM831" i="1"/>
  <c r="CK831" i="1"/>
  <c r="CI831" i="1"/>
  <c r="CV830" i="1"/>
  <c r="CS830" i="1"/>
  <c r="CP830" i="1"/>
  <c r="CM830" i="1"/>
  <c r="CK830" i="1"/>
  <c r="CJ830" i="1" s="1"/>
  <c r="CI830" i="1"/>
  <c r="CV829" i="1"/>
  <c r="CS829" i="1"/>
  <c r="CP829" i="1"/>
  <c r="CM829" i="1"/>
  <c r="CK829" i="1"/>
  <c r="CI829" i="1"/>
  <c r="CJ829" i="1" s="1"/>
  <c r="CV828" i="1"/>
  <c r="CS828" i="1"/>
  <c r="CP828" i="1"/>
  <c r="CM828" i="1"/>
  <c r="CK828" i="1"/>
  <c r="CI828" i="1"/>
  <c r="CV827" i="1"/>
  <c r="CS827" i="1"/>
  <c r="CP827" i="1"/>
  <c r="CM827" i="1"/>
  <c r="CK827" i="1"/>
  <c r="CJ827" i="1" s="1"/>
  <c r="CI827" i="1"/>
  <c r="CV826" i="1"/>
  <c r="CS826" i="1"/>
  <c r="CP826" i="1"/>
  <c r="CM826" i="1"/>
  <c r="CK826" i="1"/>
  <c r="CI826" i="1"/>
  <c r="CV825" i="1"/>
  <c r="CS825" i="1"/>
  <c r="CP825" i="1"/>
  <c r="CM825" i="1"/>
  <c r="CK825" i="1"/>
  <c r="CI825" i="1"/>
  <c r="CV824" i="1"/>
  <c r="CS824" i="1"/>
  <c r="CP824" i="1"/>
  <c r="CM824" i="1"/>
  <c r="CK824" i="1"/>
  <c r="CJ824" i="1"/>
  <c r="CI824" i="1"/>
  <c r="CV823" i="1"/>
  <c r="CS823" i="1"/>
  <c r="CP823" i="1"/>
  <c r="CM823" i="1"/>
  <c r="CK823" i="1"/>
  <c r="CI823" i="1"/>
  <c r="CV822" i="1"/>
  <c r="CS822" i="1"/>
  <c r="CP822" i="1"/>
  <c r="CM822" i="1"/>
  <c r="CK822" i="1"/>
  <c r="CI822" i="1"/>
  <c r="CV821" i="1"/>
  <c r="CS821" i="1"/>
  <c r="CP821" i="1"/>
  <c r="CM821" i="1"/>
  <c r="CK821" i="1"/>
  <c r="CI821" i="1"/>
  <c r="CV820" i="1"/>
  <c r="CS820" i="1"/>
  <c r="CP820" i="1"/>
  <c r="CM820" i="1"/>
  <c r="CK820" i="1"/>
  <c r="CI820" i="1"/>
  <c r="CV819" i="1"/>
  <c r="CS819" i="1"/>
  <c r="CP819" i="1"/>
  <c r="CM819" i="1"/>
  <c r="CK819" i="1"/>
  <c r="CJ819" i="1" s="1"/>
  <c r="CI819" i="1"/>
  <c r="CV818" i="1"/>
  <c r="CS818" i="1"/>
  <c r="CP818" i="1"/>
  <c r="CM818" i="1"/>
  <c r="CK818" i="1"/>
  <c r="CI818" i="1"/>
  <c r="CJ818" i="1" s="1"/>
  <c r="CV817" i="1"/>
  <c r="CS817" i="1"/>
  <c r="CP817" i="1"/>
  <c r="CM817" i="1"/>
  <c r="CK817" i="1"/>
  <c r="CJ817" i="1" s="1"/>
  <c r="CI817" i="1"/>
  <c r="CV811" i="1"/>
  <c r="CS811" i="1"/>
  <c r="CP811" i="1"/>
  <c r="CM811" i="1"/>
  <c r="CK811" i="1"/>
  <c r="CI811" i="1"/>
  <c r="CV810" i="1"/>
  <c r="CS810" i="1"/>
  <c r="CP810" i="1"/>
  <c r="CM810" i="1"/>
  <c r="CK810" i="1"/>
  <c r="CI810" i="1"/>
  <c r="CV809" i="1"/>
  <c r="CS809" i="1"/>
  <c r="CP809" i="1"/>
  <c r="CM809" i="1"/>
  <c r="CK809" i="1"/>
  <c r="CI809" i="1"/>
  <c r="CV808" i="1"/>
  <c r="CS808" i="1"/>
  <c r="CP808" i="1"/>
  <c r="CM808" i="1"/>
  <c r="CK808" i="1"/>
  <c r="CI808" i="1"/>
  <c r="CV807" i="1"/>
  <c r="CS807" i="1"/>
  <c r="CP807" i="1"/>
  <c r="CM807" i="1"/>
  <c r="CK807" i="1"/>
  <c r="CJ807" i="1" s="1"/>
  <c r="CI807" i="1"/>
  <c r="CV806" i="1"/>
  <c r="CS806" i="1"/>
  <c r="CP806" i="1"/>
  <c r="CM806" i="1"/>
  <c r="CK806" i="1"/>
  <c r="CI806" i="1"/>
  <c r="CV805" i="1"/>
  <c r="CS805" i="1"/>
  <c r="CP805" i="1"/>
  <c r="CM805" i="1"/>
  <c r="CK805" i="1"/>
  <c r="CI805" i="1"/>
  <c r="CV804" i="1"/>
  <c r="CS804" i="1"/>
  <c r="CP804" i="1"/>
  <c r="CM804" i="1"/>
  <c r="CK804" i="1"/>
  <c r="CI804" i="1"/>
  <c r="CV803" i="1"/>
  <c r="CS803" i="1"/>
  <c r="CP803" i="1"/>
  <c r="CM803" i="1"/>
  <c r="CK803" i="1"/>
  <c r="CJ803" i="1" s="1"/>
  <c r="CI803" i="1"/>
  <c r="CV802" i="1"/>
  <c r="CS802" i="1"/>
  <c r="CP802" i="1"/>
  <c r="CM802" i="1"/>
  <c r="CK802" i="1"/>
  <c r="CI802" i="1"/>
  <c r="CV801" i="1"/>
  <c r="CS801" i="1"/>
  <c r="CP801" i="1"/>
  <c r="CM801" i="1"/>
  <c r="CK801" i="1"/>
  <c r="CJ801" i="1" s="1"/>
  <c r="CI801" i="1"/>
  <c r="CV800" i="1"/>
  <c r="CS800" i="1"/>
  <c r="CP800" i="1"/>
  <c r="CM800" i="1"/>
  <c r="CK800" i="1"/>
  <c r="CI800" i="1"/>
  <c r="CJ800" i="1" s="1"/>
  <c r="CV799" i="1"/>
  <c r="CS799" i="1"/>
  <c r="CP799" i="1"/>
  <c r="CM799" i="1"/>
  <c r="CK799" i="1"/>
  <c r="CI799" i="1"/>
  <c r="CV798" i="1"/>
  <c r="CS798" i="1"/>
  <c r="CP798" i="1"/>
  <c r="CM798" i="1"/>
  <c r="CK798" i="1"/>
  <c r="CI798" i="1"/>
  <c r="CV797" i="1"/>
  <c r="CS797" i="1"/>
  <c r="CP797" i="1"/>
  <c r="CM797" i="1"/>
  <c r="CK797" i="1"/>
  <c r="CI797" i="1"/>
  <c r="CJ797" i="1" s="1"/>
  <c r="CV796" i="1"/>
  <c r="CS796" i="1"/>
  <c r="CP796" i="1"/>
  <c r="CM796" i="1"/>
  <c r="CK796" i="1"/>
  <c r="CI796" i="1"/>
  <c r="CV795" i="1"/>
  <c r="CS795" i="1"/>
  <c r="CP795" i="1"/>
  <c r="CM795" i="1"/>
  <c r="CK795" i="1"/>
  <c r="CJ795" i="1" s="1"/>
  <c r="CI795" i="1"/>
  <c r="CV794" i="1"/>
  <c r="CS794" i="1"/>
  <c r="CP794" i="1"/>
  <c r="CM794" i="1"/>
  <c r="CK794" i="1"/>
  <c r="CJ794" i="1" s="1"/>
  <c r="CI794" i="1"/>
  <c r="CV793" i="1"/>
  <c r="CS793" i="1"/>
  <c r="CP793" i="1"/>
  <c r="CM793" i="1"/>
  <c r="CK793" i="1"/>
  <c r="CI793" i="1"/>
  <c r="CV792" i="1"/>
  <c r="CS792" i="1"/>
  <c r="CP792" i="1"/>
  <c r="CM792" i="1"/>
  <c r="CK792" i="1"/>
  <c r="CI792" i="1"/>
  <c r="CV791" i="1"/>
  <c r="CS791" i="1"/>
  <c r="CP791" i="1"/>
  <c r="CM791" i="1"/>
  <c r="CK791" i="1"/>
  <c r="CI791" i="1"/>
  <c r="CV790" i="1"/>
  <c r="CS790" i="1"/>
  <c r="CP790" i="1"/>
  <c r="CM790" i="1"/>
  <c r="CK790" i="1"/>
  <c r="CI790" i="1"/>
  <c r="CJ790" i="1" s="1"/>
  <c r="CV789" i="1"/>
  <c r="CS789" i="1"/>
  <c r="CP789" i="1"/>
  <c r="CM789" i="1"/>
  <c r="CK789" i="1"/>
  <c r="CI789" i="1"/>
  <c r="CV788" i="1"/>
  <c r="CS788" i="1"/>
  <c r="CP788" i="1"/>
  <c r="CM788" i="1"/>
  <c r="CK788" i="1"/>
  <c r="CI788" i="1"/>
  <c r="CJ788" i="1" s="1"/>
  <c r="CS782" i="1"/>
  <c r="CP782" i="1"/>
  <c r="CM782" i="1"/>
  <c r="CK782" i="1"/>
  <c r="CI782" i="1"/>
  <c r="CJ782" i="1" s="1"/>
  <c r="CS781" i="1"/>
  <c r="CP781" i="1"/>
  <c r="CM781" i="1"/>
  <c r="CK781" i="1"/>
  <c r="CJ781" i="1" s="1"/>
  <c r="CI781" i="1"/>
  <c r="CS780" i="1"/>
  <c r="CP780" i="1"/>
  <c r="CM780" i="1"/>
  <c r="CK780" i="1"/>
  <c r="CJ780" i="1" s="1"/>
  <c r="CI780" i="1"/>
  <c r="CS779" i="1"/>
  <c r="CP779" i="1"/>
  <c r="CM779" i="1"/>
  <c r="CK779" i="1"/>
  <c r="CI779" i="1"/>
  <c r="CJ779" i="1" s="1"/>
  <c r="CS778" i="1"/>
  <c r="CP778" i="1"/>
  <c r="CM778" i="1"/>
  <c r="CK778" i="1"/>
  <c r="CJ778" i="1" s="1"/>
  <c r="CI778" i="1"/>
  <c r="CS777" i="1"/>
  <c r="CP777" i="1"/>
  <c r="CM777" i="1"/>
  <c r="CK777" i="1"/>
  <c r="CJ777" i="1" s="1"/>
  <c r="CI777" i="1"/>
  <c r="CS776" i="1"/>
  <c r="CP776" i="1"/>
  <c r="CM776" i="1"/>
  <c r="CK776" i="1"/>
  <c r="CI776" i="1"/>
  <c r="CJ776" i="1" s="1"/>
  <c r="CS775" i="1"/>
  <c r="CP775" i="1"/>
  <c r="CM775" i="1"/>
  <c r="CK775" i="1"/>
  <c r="CI775" i="1"/>
  <c r="CS774" i="1"/>
  <c r="CP774" i="1"/>
  <c r="CM774" i="1"/>
  <c r="CK774" i="1"/>
  <c r="CI774" i="1"/>
  <c r="CS773" i="1"/>
  <c r="CP773" i="1"/>
  <c r="CM773" i="1"/>
  <c r="CK773" i="1"/>
  <c r="CI773" i="1"/>
  <c r="CS772" i="1"/>
  <c r="CP772" i="1"/>
  <c r="CM772" i="1"/>
  <c r="CK772" i="1"/>
  <c r="CJ772" i="1"/>
  <c r="CI772" i="1"/>
  <c r="CS771" i="1"/>
  <c r="CP771" i="1"/>
  <c r="CM771" i="1"/>
  <c r="CK771" i="1"/>
  <c r="CI771" i="1"/>
  <c r="CS770" i="1"/>
  <c r="CP770" i="1"/>
  <c r="CM770" i="1"/>
  <c r="CK770" i="1"/>
  <c r="CI770" i="1"/>
  <c r="CS769" i="1"/>
  <c r="CP769" i="1"/>
  <c r="CM769" i="1"/>
  <c r="CK769" i="1"/>
  <c r="CI769" i="1"/>
  <c r="CS768" i="1"/>
  <c r="CP768" i="1"/>
  <c r="CM768" i="1"/>
  <c r="CK768" i="1"/>
  <c r="CJ768" i="1" s="1"/>
  <c r="CI768" i="1"/>
  <c r="CS767" i="1"/>
  <c r="CP767" i="1"/>
  <c r="CM767" i="1"/>
  <c r="CK767" i="1"/>
  <c r="CI767" i="1"/>
  <c r="CJ767" i="1" s="1"/>
  <c r="CS766" i="1"/>
  <c r="CP766" i="1"/>
  <c r="CM766" i="1"/>
  <c r="CK766" i="1"/>
  <c r="CI766" i="1"/>
  <c r="CJ766" i="1" s="1"/>
  <c r="CS765" i="1"/>
  <c r="CP765" i="1"/>
  <c r="CM765" i="1"/>
  <c r="CK765" i="1"/>
  <c r="CJ765" i="1" s="1"/>
  <c r="CI765" i="1"/>
  <c r="CS764" i="1"/>
  <c r="CP764" i="1"/>
  <c r="CM764" i="1"/>
  <c r="CK764" i="1"/>
  <c r="CJ764" i="1" s="1"/>
  <c r="CI764" i="1"/>
  <c r="CS763" i="1"/>
  <c r="CP763" i="1"/>
  <c r="CM763" i="1"/>
  <c r="CK763" i="1"/>
  <c r="CI763" i="1"/>
  <c r="CJ763" i="1" s="1"/>
  <c r="CS762" i="1"/>
  <c r="CP762" i="1"/>
  <c r="CM762" i="1"/>
  <c r="CK762" i="1"/>
  <c r="CJ762" i="1" s="1"/>
  <c r="CI762" i="1"/>
  <c r="CS761" i="1"/>
  <c r="CP761" i="1"/>
  <c r="CM761" i="1"/>
  <c r="CK761" i="1"/>
  <c r="CJ761" i="1" s="1"/>
  <c r="CI761" i="1"/>
  <c r="CS760" i="1"/>
  <c r="CP760" i="1"/>
  <c r="CM760" i="1"/>
  <c r="CK760" i="1"/>
  <c r="CI760" i="1"/>
  <c r="CJ760" i="1" s="1"/>
  <c r="CS759" i="1"/>
  <c r="CP759" i="1"/>
  <c r="CM759" i="1"/>
  <c r="CK759" i="1"/>
  <c r="CI759" i="1"/>
  <c r="CV753" i="1"/>
  <c r="CS753" i="1"/>
  <c r="CP753" i="1"/>
  <c r="CM753" i="1"/>
  <c r="CK753" i="1"/>
  <c r="CI753" i="1"/>
  <c r="CV752" i="1"/>
  <c r="CS752" i="1"/>
  <c r="CP752" i="1"/>
  <c r="CM752" i="1"/>
  <c r="CK752" i="1"/>
  <c r="CI752" i="1"/>
  <c r="CV751" i="1"/>
  <c r="CS751" i="1"/>
  <c r="CP751" i="1"/>
  <c r="CM751" i="1"/>
  <c r="CK751" i="1"/>
  <c r="CI751" i="1"/>
  <c r="CJ751" i="1" s="1"/>
  <c r="CV750" i="1"/>
  <c r="CS750" i="1"/>
  <c r="CP750" i="1"/>
  <c r="CM750" i="1"/>
  <c r="CK750" i="1"/>
  <c r="CI750" i="1"/>
  <c r="CJ750" i="1" s="1"/>
  <c r="CV749" i="1"/>
  <c r="CS749" i="1"/>
  <c r="CP749" i="1"/>
  <c r="CM749" i="1"/>
  <c r="CK749" i="1"/>
  <c r="CI749" i="1"/>
  <c r="CJ749" i="1" s="1"/>
  <c r="CV748" i="1"/>
  <c r="CS748" i="1"/>
  <c r="CP748" i="1"/>
  <c r="CM748" i="1"/>
  <c r="CK748" i="1"/>
  <c r="CJ748" i="1" s="1"/>
  <c r="CI748" i="1"/>
  <c r="CV747" i="1"/>
  <c r="CS747" i="1"/>
  <c r="CP747" i="1"/>
  <c r="CM747" i="1"/>
  <c r="CK747" i="1"/>
  <c r="CI747" i="1"/>
  <c r="CJ747" i="1" s="1"/>
  <c r="CV746" i="1"/>
  <c r="CS746" i="1"/>
  <c r="CP746" i="1"/>
  <c r="CM746" i="1"/>
  <c r="CK746" i="1"/>
  <c r="CI746" i="1"/>
  <c r="CJ746" i="1" s="1"/>
  <c r="CV745" i="1"/>
  <c r="CS745" i="1"/>
  <c r="CP745" i="1"/>
  <c r="CM745" i="1"/>
  <c r="CK745" i="1"/>
  <c r="CI745" i="1"/>
  <c r="CJ745" i="1" s="1"/>
  <c r="CV744" i="1"/>
  <c r="CS744" i="1"/>
  <c r="CP744" i="1"/>
  <c r="CM744" i="1"/>
  <c r="CK744" i="1"/>
  <c r="CI744" i="1"/>
  <c r="CV743" i="1"/>
  <c r="CS743" i="1"/>
  <c r="CP743" i="1"/>
  <c r="CM743" i="1"/>
  <c r="CK743" i="1"/>
  <c r="CI743" i="1"/>
  <c r="CV742" i="1"/>
  <c r="CS742" i="1"/>
  <c r="CP742" i="1"/>
  <c r="CM742" i="1"/>
  <c r="CK742" i="1"/>
  <c r="CI742" i="1"/>
  <c r="CV741" i="1"/>
  <c r="CS741" i="1"/>
  <c r="CP741" i="1"/>
  <c r="CM741" i="1"/>
  <c r="CK741" i="1"/>
  <c r="CI741" i="1"/>
  <c r="CV740" i="1"/>
  <c r="CS740" i="1"/>
  <c r="CP740" i="1"/>
  <c r="CM740" i="1"/>
  <c r="CK740" i="1"/>
  <c r="CJ740" i="1" s="1"/>
  <c r="CI740" i="1"/>
  <c r="CV739" i="1"/>
  <c r="CS739" i="1"/>
  <c r="CP739" i="1"/>
  <c r="CM739" i="1"/>
  <c r="CK739" i="1"/>
  <c r="CI739" i="1"/>
  <c r="CV738" i="1"/>
  <c r="CS738" i="1"/>
  <c r="CP738" i="1"/>
  <c r="CM738" i="1"/>
  <c r="CK738" i="1"/>
  <c r="CI738" i="1"/>
  <c r="CV737" i="1"/>
  <c r="CS737" i="1"/>
  <c r="CP737" i="1"/>
  <c r="CM737" i="1"/>
  <c r="CK737" i="1"/>
  <c r="CI737" i="1"/>
  <c r="CV736" i="1"/>
  <c r="CS736" i="1"/>
  <c r="CP736" i="1"/>
  <c r="CM736" i="1"/>
  <c r="CK736" i="1"/>
  <c r="CI736" i="1"/>
  <c r="CV735" i="1"/>
  <c r="CS735" i="1"/>
  <c r="CP735" i="1"/>
  <c r="CM735" i="1"/>
  <c r="CK735" i="1"/>
  <c r="CJ735" i="1"/>
  <c r="CI735" i="1"/>
  <c r="CV734" i="1"/>
  <c r="CS734" i="1"/>
  <c r="CP734" i="1"/>
  <c r="CM734" i="1"/>
  <c r="CK734" i="1"/>
  <c r="CI734" i="1"/>
  <c r="CV733" i="1"/>
  <c r="CS733" i="1"/>
  <c r="CP733" i="1"/>
  <c r="CM733" i="1"/>
  <c r="CK733" i="1"/>
  <c r="CI733" i="1"/>
  <c r="CV732" i="1"/>
  <c r="CS732" i="1"/>
  <c r="CP732" i="1"/>
  <c r="CM732" i="1"/>
  <c r="CK732" i="1"/>
  <c r="CI732" i="1"/>
  <c r="CV731" i="1"/>
  <c r="CS731" i="1"/>
  <c r="CP731" i="1"/>
  <c r="CM731" i="1"/>
  <c r="CK731" i="1"/>
  <c r="CI731" i="1"/>
  <c r="CV730" i="1"/>
  <c r="CS730" i="1"/>
  <c r="CP730" i="1"/>
  <c r="CM730" i="1"/>
  <c r="CK730" i="1"/>
  <c r="CI730" i="1"/>
  <c r="CJ730" i="1" s="1"/>
  <c r="CV724" i="1"/>
  <c r="CS724" i="1"/>
  <c r="CP724" i="1"/>
  <c r="CM724" i="1"/>
  <c r="CK724" i="1"/>
  <c r="CI724" i="1"/>
  <c r="CJ724" i="1" s="1"/>
  <c r="CV723" i="1"/>
  <c r="CS723" i="1"/>
  <c r="CP723" i="1"/>
  <c r="CM723" i="1"/>
  <c r="CK723" i="1"/>
  <c r="CI723" i="1"/>
  <c r="CJ723" i="1" s="1"/>
  <c r="CV722" i="1"/>
  <c r="CS722" i="1"/>
  <c r="CP722" i="1"/>
  <c r="CM722" i="1"/>
  <c r="CK722" i="1"/>
  <c r="CI722" i="1"/>
  <c r="CJ722" i="1" s="1"/>
  <c r="CV721" i="1"/>
  <c r="CS721" i="1"/>
  <c r="CP721" i="1"/>
  <c r="CM721" i="1"/>
  <c r="CK721" i="1"/>
  <c r="CI721" i="1"/>
  <c r="CV720" i="1"/>
  <c r="CS720" i="1"/>
  <c r="CP720" i="1"/>
  <c r="CM720" i="1"/>
  <c r="CK720" i="1"/>
  <c r="CI720" i="1"/>
  <c r="CV719" i="1"/>
  <c r="CS719" i="1"/>
  <c r="CP719" i="1"/>
  <c r="CM719" i="1"/>
  <c r="CK719" i="1"/>
  <c r="CI719" i="1"/>
  <c r="CV718" i="1"/>
  <c r="CS718" i="1"/>
  <c r="CP718" i="1"/>
  <c r="CM718" i="1"/>
  <c r="CK718" i="1"/>
  <c r="CI718" i="1"/>
  <c r="CV717" i="1"/>
  <c r="CS717" i="1"/>
  <c r="CP717" i="1"/>
  <c r="CM717" i="1"/>
  <c r="CK717" i="1"/>
  <c r="CJ717" i="1" s="1"/>
  <c r="CI717" i="1"/>
  <c r="CV716" i="1"/>
  <c r="CS716" i="1"/>
  <c r="CP716" i="1"/>
  <c r="CM716" i="1"/>
  <c r="CK716" i="1"/>
  <c r="CI716" i="1"/>
  <c r="CV715" i="1"/>
  <c r="CS715" i="1"/>
  <c r="CP715" i="1"/>
  <c r="CM715" i="1"/>
  <c r="CK715" i="1"/>
  <c r="CI715" i="1"/>
  <c r="CV714" i="1"/>
  <c r="CS714" i="1"/>
  <c r="CP714" i="1"/>
  <c r="CM714" i="1"/>
  <c r="CK714" i="1"/>
  <c r="CI714" i="1"/>
  <c r="CV713" i="1"/>
  <c r="CS713" i="1"/>
  <c r="CP713" i="1"/>
  <c r="CM713" i="1"/>
  <c r="CK713" i="1"/>
  <c r="CJ713" i="1" s="1"/>
  <c r="CI713" i="1"/>
  <c r="CV712" i="1"/>
  <c r="CS712" i="1"/>
  <c r="CP712" i="1"/>
  <c r="CM712" i="1"/>
  <c r="CK712" i="1"/>
  <c r="CI712" i="1"/>
  <c r="CV711" i="1"/>
  <c r="CS711" i="1"/>
  <c r="CP711" i="1"/>
  <c r="CM711" i="1"/>
  <c r="CK711" i="1"/>
  <c r="CJ711" i="1" s="1"/>
  <c r="CI711" i="1"/>
  <c r="CV710" i="1"/>
  <c r="CS710" i="1"/>
  <c r="CP710" i="1"/>
  <c r="CM710" i="1"/>
  <c r="CK710" i="1"/>
  <c r="CI710" i="1"/>
  <c r="CV709" i="1"/>
  <c r="CS709" i="1"/>
  <c r="CP709" i="1"/>
  <c r="CM709" i="1"/>
  <c r="CK709" i="1"/>
  <c r="CJ709" i="1" s="1"/>
  <c r="CI709" i="1"/>
  <c r="CV708" i="1"/>
  <c r="CS708" i="1"/>
  <c r="CP708" i="1"/>
  <c r="CM708" i="1"/>
  <c r="CK708" i="1"/>
  <c r="CJ708" i="1"/>
  <c r="CI708" i="1"/>
  <c r="CV707" i="1"/>
  <c r="CS707" i="1"/>
  <c r="CP707" i="1"/>
  <c r="CM707" i="1"/>
  <c r="CK707" i="1"/>
  <c r="CI707" i="1"/>
  <c r="CJ707" i="1" s="1"/>
  <c r="CV706" i="1"/>
  <c r="CS706" i="1"/>
  <c r="CP706" i="1"/>
  <c r="CM706" i="1"/>
  <c r="CK706" i="1"/>
  <c r="CI706" i="1"/>
  <c r="CV705" i="1"/>
  <c r="CS705" i="1"/>
  <c r="CP705" i="1"/>
  <c r="CM705" i="1"/>
  <c r="CK705" i="1"/>
  <c r="CI705" i="1"/>
  <c r="CV704" i="1"/>
  <c r="CS704" i="1"/>
  <c r="CP704" i="1"/>
  <c r="CM704" i="1"/>
  <c r="CK704" i="1"/>
  <c r="CJ704" i="1" s="1"/>
  <c r="CI704" i="1"/>
  <c r="CV703" i="1"/>
  <c r="CS703" i="1"/>
  <c r="CP703" i="1"/>
  <c r="CM703" i="1"/>
  <c r="CK703" i="1"/>
  <c r="CI703" i="1"/>
  <c r="CV702" i="1"/>
  <c r="CS702" i="1"/>
  <c r="CP702" i="1"/>
  <c r="CM702" i="1"/>
  <c r="CK702" i="1"/>
  <c r="CI702" i="1"/>
  <c r="CV701" i="1"/>
  <c r="CS701" i="1"/>
  <c r="CP701" i="1"/>
  <c r="CM701" i="1"/>
  <c r="CK701" i="1"/>
  <c r="CI701" i="1"/>
  <c r="CV695" i="1"/>
  <c r="CS695" i="1"/>
  <c r="CP695" i="1"/>
  <c r="CM695" i="1"/>
  <c r="CK695" i="1"/>
  <c r="CI695" i="1"/>
  <c r="CV694" i="1"/>
  <c r="CS694" i="1"/>
  <c r="CP694" i="1"/>
  <c r="CM694" i="1"/>
  <c r="CK694" i="1"/>
  <c r="CI694" i="1"/>
  <c r="CJ694" i="1" s="1"/>
  <c r="CV693" i="1"/>
  <c r="CS693" i="1"/>
  <c r="CP693" i="1"/>
  <c r="CM693" i="1"/>
  <c r="CK693" i="1"/>
  <c r="CI693" i="1"/>
  <c r="CJ693" i="1" s="1"/>
  <c r="CV692" i="1"/>
  <c r="CS692" i="1"/>
  <c r="CP692" i="1"/>
  <c r="CM692" i="1"/>
  <c r="CK692" i="1"/>
  <c r="CJ692" i="1" s="1"/>
  <c r="CI692" i="1"/>
  <c r="CV691" i="1"/>
  <c r="CS691" i="1"/>
  <c r="CP691" i="1"/>
  <c r="CM691" i="1"/>
  <c r="CK691" i="1"/>
  <c r="CI691" i="1"/>
  <c r="CV690" i="1"/>
  <c r="CS690" i="1"/>
  <c r="CP690" i="1"/>
  <c r="CM690" i="1"/>
  <c r="CK690" i="1"/>
  <c r="CI690" i="1"/>
  <c r="CV689" i="1"/>
  <c r="CS689" i="1"/>
  <c r="CP689" i="1"/>
  <c r="CM689" i="1"/>
  <c r="CK689" i="1"/>
  <c r="CJ689" i="1"/>
  <c r="CI689" i="1"/>
  <c r="CV688" i="1"/>
  <c r="CS688" i="1"/>
  <c r="CP688" i="1"/>
  <c r="CM688" i="1"/>
  <c r="CK688" i="1"/>
  <c r="CI688" i="1"/>
  <c r="CV687" i="1"/>
  <c r="CS687" i="1"/>
  <c r="CP687" i="1"/>
  <c r="CM687" i="1"/>
  <c r="CK687" i="1"/>
  <c r="CJ687" i="1" s="1"/>
  <c r="CI687" i="1"/>
  <c r="CV686" i="1"/>
  <c r="CS686" i="1"/>
  <c r="CP686" i="1"/>
  <c r="CM686" i="1"/>
  <c r="CK686" i="1"/>
  <c r="CI686" i="1"/>
  <c r="CV685" i="1"/>
  <c r="CS685" i="1"/>
  <c r="CP685" i="1"/>
  <c r="CM685" i="1"/>
  <c r="CK685" i="1"/>
  <c r="CJ685" i="1" s="1"/>
  <c r="CI685" i="1"/>
  <c r="CV684" i="1"/>
  <c r="CS684" i="1"/>
  <c r="CP684" i="1"/>
  <c r="CM684" i="1"/>
  <c r="CK684" i="1"/>
  <c r="CI684" i="1"/>
  <c r="CV683" i="1"/>
  <c r="CS683" i="1"/>
  <c r="CP683" i="1"/>
  <c r="CM683" i="1"/>
  <c r="CK683" i="1"/>
  <c r="CJ683" i="1"/>
  <c r="CI683" i="1"/>
  <c r="CV682" i="1"/>
  <c r="CS682" i="1"/>
  <c r="CP682" i="1"/>
  <c r="CM682" i="1"/>
  <c r="CK682" i="1"/>
  <c r="CI682" i="1"/>
  <c r="CV681" i="1"/>
  <c r="CS681" i="1"/>
  <c r="CP681" i="1"/>
  <c r="CM681" i="1"/>
  <c r="CK681" i="1"/>
  <c r="CI681" i="1"/>
  <c r="CJ681" i="1" s="1"/>
  <c r="CV680" i="1"/>
  <c r="CS680" i="1"/>
  <c r="CP680" i="1"/>
  <c r="CM680" i="1"/>
  <c r="CK680" i="1"/>
  <c r="CI680" i="1"/>
  <c r="CV679" i="1"/>
  <c r="CS679" i="1"/>
  <c r="CP679" i="1"/>
  <c r="CM679" i="1"/>
  <c r="CK679" i="1"/>
  <c r="CI679" i="1"/>
  <c r="CV678" i="1"/>
  <c r="CS678" i="1"/>
  <c r="CP678" i="1"/>
  <c r="CM678" i="1"/>
  <c r="CK678" i="1"/>
  <c r="CJ678" i="1"/>
  <c r="CI678" i="1"/>
  <c r="CV677" i="1"/>
  <c r="CS677" i="1"/>
  <c r="CP677" i="1"/>
  <c r="CM677" i="1"/>
  <c r="CK677" i="1"/>
  <c r="CI677" i="1"/>
  <c r="CV676" i="1"/>
  <c r="CS676" i="1"/>
  <c r="CP676" i="1"/>
  <c r="CM676" i="1"/>
  <c r="CK676" i="1"/>
  <c r="CJ676" i="1" s="1"/>
  <c r="CI676" i="1"/>
  <c r="CV675" i="1"/>
  <c r="CS675" i="1"/>
  <c r="CP675" i="1"/>
  <c r="CM675" i="1"/>
  <c r="CK675" i="1"/>
  <c r="CJ675" i="1"/>
  <c r="CI675" i="1"/>
  <c r="CV674" i="1"/>
  <c r="CS674" i="1"/>
  <c r="CP674" i="1"/>
  <c r="CM674" i="1"/>
  <c r="CK674" i="1"/>
  <c r="CI674" i="1"/>
  <c r="CV673" i="1"/>
  <c r="CS673" i="1"/>
  <c r="CP673" i="1"/>
  <c r="CM673" i="1"/>
  <c r="CK673" i="1"/>
  <c r="CJ673" i="1"/>
  <c r="CI673" i="1"/>
  <c r="CV672" i="1"/>
  <c r="CS672" i="1"/>
  <c r="CP672" i="1"/>
  <c r="CM672" i="1"/>
  <c r="CK672" i="1"/>
  <c r="CI672" i="1"/>
  <c r="CJ672" i="1" s="1"/>
  <c r="CV666" i="1"/>
  <c r="CS666" i="1"/>
  <c r="CP666" i="1"/>
  <c r="CM666" i="1"/>
  <c r="CK666" i="1"/>
  <c r="CI666" i="1"/>
  <c r="CJ666" i="1" s="1"/>
  <c r="CV665" i="1"/>
  <c r="CS665" i="1"/>
  <c r="CP665" i="1"/>
  <c r="CM665" i="1"/>
  <c r="CK665" i="1"/>
  <c r="CI665" i="1"/>
  <c r="CJ665" i="1" s="1"/>
  <c r="CV664" i="1"/>
  <c r="CS664" i="1"/>
  <c r="CP664" i="1"/>
  <c r="CM664" i="1"/>
  <c r="CK664" i="1"/>
  <c r="CI664" i="1"/>
  <c r="CJ664" i="1" s="1"/>
  <c r="CV663" i="1"/>
  <c r="CS663" i="1"/>
  <c r="CP663" i="1"/>
  <c r="CM663" i="1"/>
  <c r="CK663" i="1"/>
  <c r="CI663" i="1"/>
  <c r="CV662" i="1"/>
  <c r="CS662" i="1"/>
  <c r="CP662" i="1"/>
  <c r="CM662" i="1"/>
  <c r="CK662" i="1"/>
  <c r="CI662" i="1"/>
  <c r="CV661" i="1"/>
  <c r="CS661" i="1"/>
  <c r="CP661" i="1"/>
  <c r="CM661" i="1"/>
  <c r="CK661" i="1"/>
  <c r="CI661" i="1"/>
  <c r="CV660" i="1"/>
  <c r="CS660" i="1"/>
  <c r="CP660" i="1"/>
  <c r="CM660" i="1"/>
  <c r="CK660" i="1"/>
  <c r="CI660" i="1"/>
  <c r="CV659" i="1"/>
  <c r="CS659" i="1"/>
  <c r="CP659" i="1"/>
  <c r="CM659" i="1"/>
  <c r="CK659" i="1"/>
  <c r="CI659" i="1"/>
  <c r="CV658" i="1"/>
  <c r="CS658" i="1"/>
  <c r="CP658" i="1"/>
  <c r="CM658" i="1"/>
  <c r="CK658" i="1"/>
  <c r="CJ658" i="1" s="1"/>
  <c r="CI658" i="1"/>
  <c r="CV657" i="1"/>
  <c r="CS657" i="1"/>
  <c r="CP657" i="1"/>
  <c r="CM657" i="1"/>
  <c r="CK657" i="1"/>
  <c r="CI657" i="1"/>
  <c r="CJ657" i="1" s="1"/>
  <c r="CV656" i="1"/>
  <c r="CS656" i="1"/>
  <c r="CP656" i="1"/>
  <c r="CM656" i="1"/>
  <c r="CK656" i="1"/>
  <c r="CI656" i="1"/>
  <c r="CV655" i="1"/>
  <c r="CS655" i="1"/>
  <c r="CP655" i="1"/>
  <c r="CM655" i="1"/>
  <c r="CK655" i="1"/>
  <c r="CI655" i="1"/>
  <c r="CV654" i="1"/>
  <c r="CS654" i="1"/>
  <c r="CP654" i="1"/>
  <c r="CM654" i="1"/>
  <c r="CK654" i="1"/>
  <c r="CI654" i="1"/>
  <c r="CJ654" i="1" s="1"/>
  <c r="CV653" i="1"/>
  <c r="CS653" i="1"/>
  <c r="CP653" i="1"/>
  <c r="CM653" i="1"/>
  <c r="CK653" i="1"/>
  <c r="CI653" i="1"/>
  <c r="CV652" i="1"/>
  <c r="CS652" i="1"/>
  <c r="CP652" i="1"/>
  <c r="CM652" i="1"/>
  <c r="CK652" i="1"/>
  <c r="CI652" i="1"/>
  <c r="CV651" i="1"/>
  <c r="CS651" i="1"/>
  <c r="CP651" i="1"/>
  <c r="CM651" i="1"/>
  <c r="CK651" i="1"/>
  <c r="CI651" i="1"/>
  <c r="CV650" i="1"/>
  <c r="CS650" i="1"/>
  <c r="CP650" i="1"/>
  <c r="CM650" i="1"/>
  <c r="CK650" i="1"/>
  <c r="CI650" i="1"/>
  <c r="CV649" i="1"/>
  <c r="CS649" i="1"/>
  <c r="CP649" i="1"/>
  <c r="CM649" i="1"/>
  <c r="CK649" i="1"/>
  <c r="CI649" i="1"/>
  <c r="CV648" i="1"/>
  <c r="CS648" i="1"/>
  <c r="CP648" i="1"/>
  <c r="CM648" i="1"/>
  <c r="CK648" i="1"/>
  <c r="CI648" i="1"/>
  <c r="CJ648" i="1" s="1"/>
  <c r="CV647" i="1"/>
  <c r="CS647" i="1"/>
  <c r="CP647" i="1"/>
  <c r="CM647" i="1"/>
  <c r="CK647" i="1"/>
  <c r="CI647" i="1"/>
  <c r="CV646" i="1"/>
  <c r="CS646" i="1"/>
  <c r="CP646" i="1"/>
  <c r="CM646" i="1"/>
  <c r="CK646" i="1"/>
  <c r="CI646" i="1"/>
  <c r="CJ646" i="1" s="1"/>
  <c r="CV645" i="1"/>
  <c r="CS645" i="1"/>
  <c r="CP645" i="1"/>
  <c r="CM645" i="1"/>
  <c r="CK645" i="1"/>
  <c r="CI645" i="1"/>
  <c r="CV644" i="1"/>
  <c r="CS644" i="1"/>
  <c r="CP644" i="1"/>
  <c r="CM644" i="1"/>
  <c r="CK644" i="1"/>
  <c r="CI644" i="1"/>
  <c r="CJ644" i="1" s="1"/>
  <c r="CV643" i="1"/>
  <c r="CS643" i="1"/>
  <c r="CP643" i="1"/>
  <c r="CM643" i="1"/>
  <c r="CK643" i="1"/>
  <c r="CI643" i="1"/>
  <c r="CK637" i="1"/>
  <c r="CI637" i="1"/>
  <c r="CJ637" i="1" s="1"/>
  <c r="CK636" i="1"/>
  <c r="CI636" i="1"/>
  <c r="CK635" i="1"/>
  <c r="CI635" i="1"/>
  <c r="CK634" i="1"/>
  <c r="CI634" i="1"/>
  <c r="CK633" i="1"/>
  <c r="CI633" i="1"/>
  <c r="CK632" i="1"/>
  <c r="CI632" i="1"/>
  <c r="CK631" i="1"/>
  <c r="CI631" i="1"/>
  <c r="CK630" i="1"/>
  <c r="CI630" i="1"/>
  <c r="CJ630" i="1" s="1"/>
  <c r="CK629" i="1"/>
  <c r="CI629" i="1"/>
  <c r="CJ629" i="1" s="1"/>
  <c r="CK628" i="1"/>
  <c r="CI628" i="1"/>
  <c r="CJ628" i="1" s="1"/>
  <c r="CK627" i="1"/>
  <c r="CI627" i="1"/>
  <c r="CK626" i="1"/>
  <c r="CJ626" i="1"/>
  <c r="CI626" i="1"/>
  <c r="CK625" i="1"/>
  <c r="CJ625" i="1" s="1"/>
  <c r="CI625" i="1"/>
  <c r="CK624" i="1"/>
  <c r="CJ624" i="1" s="1"/>
  <c r="CI624" i="1"/>
  <c r="CK623" i="1"/>
  <c r="CJ623" i="1" s="1"/>
  <c r="CI623" i="1"/>
  <c r="CK622" i="1"/>
  <c r="CI622" i="1"/>
  <c r="CJ622" i="1" s="1"/>
  <c r="CK621" i="1"/>
  <c r="CI621" i="1"/>
  <c r="CJ621" i="1" s="1"/>
  <c r="CK620" i="1"/>
  <c r="CI620" i="1"/>
  <c r="CJ620" i="1" s="1"/>
  <c r="CK619" i="1"/>
  <c r="CI619" i="1"/>
  <c r="CK618" i="1"/>
  <c r="CJ618" i="1"/>
  <c r="CI618" i="1"/>
  <c r="CK617" i="1"/>
  <c r="CJ617" i="1" s="1"/>
  <c r="CI617" i="1"/>
  <c r="CK616" i="1"/>
  <c r="CJ616" i="1" s="1"/>
  <c r="CI616" i="1"/>
  <c r="CK615" i="1"/>
  <c r="CJ615" i="1" s="1"/>
  <c r="CI615" i="1"/>
  <c r="CK614" i="1"/>
  <c r="CI614" i="1"/>
  <c r="CJ614" i="1" s="1"/>
  <c r="CK608" i="1"/>
  <c r="CI608" i="1"/>
  <c r="CK607" i="1"/>
  <c r="CI607" i="1"/>
  <c r="CK606" i="1"/>
  <c r="CI606" i="1"/>
  <c r="CK605" i="1"/>
  <c r="CI605" i="1"/>
  <c r="CK604" i="1"/>
  <c r="CI604" i="1"/>
  <c r="CK603" i="1"/>
  <c r="CI603" i="1"/>
  <c r="CK602" i="1"/>
  <c r="CI602" i="1"/>
  <c r="CK601" i="1"/>
  <c r="CI601" i="1"/>
  <c r="CK600" i="1"/>
  <c r="CI600" i="1"/>
  <c r="CK599" i="1"/>
  <c r="CI599" i="1"/>
  <c r="CK598" i="1"/>
  <c r="CI598" i="1"/>
  <c r="CK597" i="1"/>
  <c r="CI597" i="1"/>
  <c r="CK596" i="1"/>
  <c r="CI596" i="1"/>
  <c r="CK595" i="1"/>
  <c r="CI595" i="1"/>
  <c r="CK594" i="1"/>
  <c r="CI594" i="1"/>
  <c r="CK593" i="1"/>
  <c r="CI593" i="1"/>
  <c r="CK592" i="1"/>
  <c r="CI592" i="1"/>
  <c r="CK591" i="1"/>
  <c r="CI591" i="1"/>
  <c r="CK590" i="1"/>
  <c r="CI590" i="1"/>
  <c r="CK589" i="1"/>
  <c r="CI589" i="1"/>
  <c r="CK588" i="1"/>
  <c r="CI588" i="1"/>
  <c r="CK587" i="1"/>
  <c r="CI587" i="1"/>
  <c r="CK586" i="1"/>
  <c r="CI586" i="1"/>
  <c r="CK585" i="1"/>
  <c r="CI585" i="1"/>
  <c r="CJ585" i="1" s="1"/>
  <c r="CK579" i="1"/>
  <c r="CI579" i="1"/>
  <c r="CK578" i="1"/>
  <c r="CI578" i="1"/>
  <c r="CK577" i="1"/>
  <c r="CI577" i="1"/>
  <c r="CK576" i="1"/>
  <c r="CI576" i="1"/>
  <c r="CK575" i="1"/>
  <c r="CI575" i="1"/>
  <c r="CK574" i="1"/>
  <c r="CI574" i="1"/>
  <c r="CK573" i="1"/>
  <c r="CI573" i="1"/>
  <c r="CK572" i="1"/>
  <c r="CI572" i="1"/>
  <c r="CK571" i="1"/>
  <c r="CI571" i="1"/>
  <c r="CK570" i="1"/>
  <c r="CI570" i="1"/>
  <c r="CK569" i="1"/>
  <c r="CI569" i="1"/>
  <c r="CK568" i="1"/>
  <c r="CI568" i="1"/>
  <c r="CK567" i="1"/>
  <c r="CI567" i="1"/>
  <c r="CK566" i="1"/>
  <c r="CI566" i="1"/>
  <c r="CK565" i="1"/>
  <c r="CI565" i="1"/>
  <c r="CK564" i="1"/>
  <c r="CI564" i="1"/>
  <c r="CK563" i="1"/>
  <c r="CI563" i="1"/>
  <c r="CK562" i="1"/>
  <c r="CI562" i="1"/>
  <c r="CK561" i="1"/>
  <c r="CI561" i="1"/>
  <c r="CK560" i="1"/>
  <c r="CI560" i="1"/>
  <c r="CK559" i="1"/>
  <c r="CI559" i="1"/>
  <c r="CJ559" i="1" s="1"/>
  <c r="CK558" i="1"/>
  <c r="CI558" i="1"/>
  <c r="CK557" i="1"/>
  <c r="CI557" i="1"/>
  <c r="CK556" i="1"/>
  <c r="CI556" i="1"/>
  <c r="CK550" i="1"/>
  <c r="CI550" i="1"/>
  <c r="CK549" i="1"/>
  <c r="CI549" i="1"/>
  <c r="CK548" i="1"/>
  <c r="CI548" i="1"/>
  <c r="CK547" i="1"/>
  <c r="CI547" i="1"/>
  <c r="CK546" i="1"/>
  <c r="CI546" i="1"/>
  <c r="CK545" i="1"/>
  <c r="CI545" i="1"/>
  <c r="CK544" i="1"/>
  <c r="CI544" i="1"/>
  <c r="CK543" i="1"/>
  <c r="CI543" i="1"/>
  <c r="CK542" i="1"/>
  <c r="CI542" i="1"/>
  <c r="CK541" i="1"/>
  <c r="CI541" i="1"/>
  <c r="CK540" i="1"/>
  <c r="CI540" i="1"/>
  <c r="CK539" i="1"/>
  <c r="CI539" i="1"/>
  <c r="CK538" i="1"/>
  <c r="CI538" i="1"/>
  <c r="CK537" i="1"/>
  <c r="CI537" i="1"/>
  <c r="CK536" i="1"/>
  <c r="CI536" i="1"/>
  <c r="CK535" i="1"/>
  <c r="CI535" i="1"/>
  <c r="CK534" i="1"/>
  <c r="CI534" i="1"/>
  <c r="CK533" i="1"/>
  <c r="CI533" i="1"/>
  <c r="CK532" i="1"/>
  <c r="CI532" i="1"/>
  <c r="CK531" i="1"/>
  <c r="CI531" i="1"/>
  <c r="CK530" i="1"/>
  <c r="CI530" i="1"/>
  <c r="CK529" i="1"/>
  <c r="CI529" i="1"/>
  <c r="CK528" i="1"/>
  <c r="CI528" i="1"/>
  <c r="CK527" i="1"/>
  <c r="CI527" i="1"/>
  <c r="CK521" i="1"/>
  <c r="CI521" i="1"/>
  <c r="CK520" i="1"/>
  <c r="CI520" i="1"/>
  <c r="CK519" i="1"/>
  <c r="CI519" i="1"/>
  <c r="CK518" i="1"/>
  <c r="CI518" i="1"/>
  <c r="CK517" i="1"/>
  <c r="CI517" i="1"/>
  <c r="CK516" i="1"/>
  <c r="CI516" i="1"/>
  <c r="CK515" i="1"/>
  <c r="CI515" i="1"/>
  <c r="CK514" i="1"/>
  <c r="CI514" i="1"/>
  <c r="CK513" i="1"/>
  <c r="CI513" i="1"/>
  <c r="CK512" i="1"/>
  <c r="CI512" i="1"/>
  <c r="CK511" i="1"/>
  <c r="CI511" i="1"/>
  <c r="CK510" i="1"/>
  <c r="CI510" i="1"/>
  <c r="CK509" i="1"/>
  <c r="CI509" i="1"/>
  <c r="CK508" i="1"/>
  <c r="CI508" i="1"/>
  <c r="CK507" i="1"/>
  <c r="CI507" i="1"/>
  <c r="CK506" i="1"/>
  <c r="CI506" i="1"/>
  <c r="CK505" i="1"/>
  <c r="CI505" i="1"/>
  <c r="CK504" i="1"/>
  <c r="CI504" i="1"/>
  <c r="CK503" i="1"/>
  <c r="CI503" i="1"/>
  <c r="CK502" i="1"/>
  <c r="CI502" i="1"/>
  <c r="CK501" i="1"/>
  <c r="CI501" i="1"/>
  <c r="CK500" i="1"/>
  <c r="CI500" i="1"/>
  <c r="CK499" i="1"/>
  <c r="CI499" i="1"/>
  <c r="CK498" i="1"/>
  <c r="CI498" i="1"/>
  <c r="CK492" i="1"/>
  <c r="CI492" i="1"/>
  <c r="CK491" i="1"/>
  <c r="CI491" i="1"/>
  <c r="CK490" i="1"/>
  <c r="CI490" i="1"/>
  <c r="CK489" i="1"/>
  <c r="CI489" i="1"/>
  <c r="CK488" i="1"/>
  <c r="CI488" i="1"/>
  <c r="CK487" i="1"/>
  <c r="CI487" i="1"/>
  <c r="CK486" i="1"/>
  <c r="CI486" i="1"/>
  <c r="CK485" i="1"/>
  <c r="CI485" i="1"/>
  <c r="CK484" i="1"/>
  <c r="CI484" i="1"/>
  <c r="CK483" i="1"/>
  <c r="CI483" i="1"/>
  <c r="CK482" i="1"/>
  <c r="CI482" i="1"/>
  <c r="CK481" i="1"/>
  <c r="CI481" i="1"/>
  <c r="CK480" i="1"/>
  <c r="CI480" i="1"/>
  <c r="CK479" i="1"/>
  <c r="CI479" i="1"/>
  <c r="CK478" i="1"/>
  <c r="CI478" i="1"/>
  <c r="CK477" i="1"/>
  <c r="CI477" i="1"/>
  <c r="CK476" i="1"/>
  <c r="CI476" i="1"/>
  <c r="CK475" i="1"/>
  <c r="CI475" i="1"/>
  <c r="CK474" i="1"/>
  <c r="CI474" i="1"/>
  <c r="CK473" i="1"/>
  <c r="CI473" i="1"/>
  <c r="CK472" i="1"/>
  <c r="CI472" i="1"/>
  <c r="CK471" i="1"/>
  <c r="CI471" i="1"/>
  <c r="CK470" i="1"/>
  <c r="CI470" i="1"/>
  <c r="CK469" i="1"/>
  <c r="CI469" i="1"/>
  <c r="CK463" i="1"/>
  <c r="CI463" i="1"/>
  <c r="CK462" i="1"/>
  <c r="CI462" i="1"/>
  <c r="CK461" i="1"/>
  <c r="CI461" i="1"/>
  <c r="CK460" i="1"/>
  <c r="CI460" i="1"/>
  <c r="CK459" i="1"/>
  <c r="CI459" i="1"/>
  <c r="CK458" i="1"/>
  <c r="CI458" i="1"/>
  <c r="CK457" i="1"/>
  <c r="CI457" i="1"/>
  <c r="CK456" i="1"/>
  <c r="CI456" i="1"/>
  <c r="CK455" i="1"/>
  <c r="CI455" i="1"/>
  <c r="CK454" i="1"/>
  <c r="CI454" i="1"/>
  <c r="CK453" i="1"/>
  <c r="CI453" i="1"/>
  <c r="CK452" i="1"/>
  <c r="CI452" i="1"/>
  <c r="CK451" i="1"/>
  <c r="CI451" i="1"/>
  <c r="CK450" i="1"/>
  <c r="CI450" i="1"/>
  <c r="CK449" i="1"/>
  <c r="CI449" i="1"/>
  <c r="CK448" i="1"/>
  <c r="CI448" i="1"/>
  <c r="CK447" i="1"/>
  <c r="CI447" i="1"/>
  <c r="CK446" i="1"/>
  <c r="CI446" i="1"/>
  <c r="CK445" i="1"/>
  <c r="CI445" i="1"/>
  <c r="CK444" i="1"/>
  <c r="CI444" i="1"/>
  <c r="CK443" i="1"/>
  <c r="CI443" i="1"/>
  <c r="CK442" i="1"/>
  <c r="CI442" i="1"/>
  <c r="CK441" i="1"/>
  <c r="CI441" i="1"/>
  <c r="CK440" i="1"/>
  <c r="CI440" i="1"/>
  <c r="CK434" i="1"/>
  <c r="CI434" i="1"/>
  <c r="CK433" i="1"/>
  <c r="CI433" i="1"/>
  <c r="CK432" i="1"/>
  <c r="CI432" i="1"/>
  <c r="CK431" i="1"/>
  <c r="CI431" i="1"/>
  <c r="CK430" i="1"/>
  <c r="CI430" i="1"/>
  <c r="CK429" i="1"/>
  <c r="CI429" i="1"/>
  <c r="CK428" i="1"/>
  <c r="CI428" i="1"/>
  <c r="CK427" i="1"/>
  <c r="CI427" i="1"/>
  <c r="CK426" i="1"/>
  <c r="CI426" i="1"/>
  <c r="CK425" i="1"/>
  <c r="CI425" i="1"/>
  <c r="CK424" i="1"/>
  <c r="CI424" i="1"/>
  <c r="CK423" i="1"/>
  <c r="CI423" i="1"/>
  <c r="CK422" i="1"/>
  <c r="CI422" i="1"/>
  <c r="CK421" i="1"/>
  <c r="CI421" i="1"/>
  <c r="CK420" i="1"/>
  <c r="CI420" i="1"/>
  <c r="CK419" i="1"/>
  <c r="CI419" i="1"/>
  <c r="CK418" i="1"/>
  <c r="CI418" i="1"/>
  <c r="CK417" i="1"/>
  <c r="CI417" i="1"/>
  <c r="CK416" i="1"/>
  <c r="CI416" i="1"/>
  <c r="CK415" i="1"/>
  <c r="CI415" i="1"/>
  <c r="CK414" i="1"/>
  <c r="CI414" i="1"/>
  <c r="CK413" i="1"/>
  <c r="CI413" i="1"/>
  <c r="CK412" i="1"/>
  <c r="CI412" i="1"/>
  <c r="CK411" i="1"/>
  <c r="CI411" i="1"/>
  <c r="CK405" i="1"/>
  <c r="CI405" i="1"/>
  <c r="CK404" i="1"/>
  <c r="CI404" i="1"/>
  <c r="CK403" i="1"/>
  <c r="CI403" i="1"/>
  <c r="CK402" i="1"/>
  <c r="CI402" i="1"/>
  <c r="CK401" i="1"/>
  <c r="CI401" i="1"/>
  <c r="CK400" i="1"/>
  <c r="CI400" i="1"/>
  <c r="CK399" i="1"/>
  <c r="CI399" i="1"/>
  <c r="CK398" i="1"/>
  <c r="CI398" i="1"/>
  <c r="CK397" i="1"/>
  <c r="CI397" i="1"/>
  <c r="CK396" i="1"/>
  <c r="CI396" i="1"/>
  <c r="CK395" i="1"/>
  <c r="CI395" i="1"/>
  <c r="CK394" i="1"/>
  <c r="CI394" i="1"/>
  <c r="CK393" i="1"/>
  <c r="CI393" i="1"/>
  <c r="CK392" i="1"/>
  <c r="CI392" i="1"/>
  <c r="CK391" i="1"/>
  <c r="CI391" i="1"/>
  <c r="CK390" i="1"/>
  <c r="CI390" i="1"/>
  <c r="CK389" i="1"/>
  <c r="CI389" i="1"/>
  <c r="CK388" i="1"/>
  <c r="CI388" i="1"/>
  <c r="CK387" i="1"/>
  <c r="CI387" i="1"/>
  <c r="CK386" i="1"/>
  <c r="CI386" i="1"/>
  <c r="CK385" i="1"/>
  <c r="CI385" i="1"/>
  <c r="CK384" i="1"/>
  <c r="CI384" i="1"/>
  <c r="CK383" i="1"/>
  <c r="CI383" i="1"/>
  <c r="CK382" i="1"/>
  <c r="CI382" i="1"/>
  <c r="CK376" i="1"/>
  <c r="CI376" i="1"/>
  <c r="CK375" i="1"/>
  <c r="CI375" i="1"/>
  <c r="CK374" i="1"/>
  <c r="CI374" i="1"/>
  <c r="CK373" i="1"/>
  <c r="CI373" i="1"/>
  <c r="CK372" i="1"/>
  <c r="CI372" i="1"/>
  <c r="CK371" i="1"/>
  <c r="CI371" i="1"/>
  <c r="CK370" i="1"/>
  <c r="CI370" i="1"/>
  <c r="CK369" i="1"/>
  <c r="CI369" i="1"/>
  <c r="CK368" i="1"/>
  <c r="CI368" i="1"/>
  <c r="CK367" i="1"/>
  <c r="CI367" i="1"/>
  <c r="CK366" i="1"/>
  <c r="CI366" i="1"/>
  <c r="CK365" i="1"/>
  <c r="CI365" i="1"/>
  <c r="CK364" i="1"/>
  <c r="CI364" i="1"/>
  <c r="CK363" i="1"/>
  <c r="CI363" i="1"/>
  <c r="CK362" i="1"/>
  <c r="CI362" i="1"/>
  <c r="CK361" i="1"/>
  <c r="CI361" i="1"/>
  <c r="CK360" i="1"/>
  <c r="CI360" i="1"/>
  <c r="CK359" i="1"/>
  <c r="CI359" i="1"/>
  <c r="CK358" i="1"/>
  <c r="CI358" i="1"/>
  <c r="CK357" i="1"/>
  <c r="CI357" i="1"/>
  <c r="CK356" i="1"/>
  <c r="CI356" i="1"/>
  <c r="CK355" i="1"/>
  <c r="CI355" i="1"/>
  <c r="CK354" i="1"/>
  <c r="CI354" i="1"/>
  <c r="CK353" i="1"/>
  <c r="CI353" i="1"/>
  <c r="CK347" i="1"/>
  <c r="CI347" i="1"/>
  <c r="CK346" i="1"/>
  <c r="CI346" i="1"/>
  <c r="CK345" i="1"/>
  <c r="CI345" i="1"/>
  <c r="CK344" i="1"/>
  <c r="CI344" i="1"/>
  <c r="CK343" i="1"/>
  <c r="CI343" i="1"/>
  <c r="CK342" i="1"/>
  <c r="CI342" i="1"/>
  <c r="CK341" i="1"/>
  <c r="CI341" i="1"/>
  <c r="CK340" i="1"/>
  <c r="CI340" i="1"/>
  <c r="CK339" i="1"/>
  <c r="CI339" i="1"/>
  <c r="CK338" i="1"/>
  <c r="CI338" i="1"/>
  <c r="CK337" i="1"/>
  <c r="CI337" i="1"/>
  <c r="CK336" i="1"/>
  <c r="CI336" i="1"/>
  <c r="CK335" i="1"/>
  <c r="CI335" i="1"/>
  <c r="CK334" i="1"/>
  <c r="CI334" i="1"/>
  <c r="CK333" i="1"/>
  <c r="CI333" i="1"/>
  <c r="CK332" i="1"/>
  <c r="CI332" i="1"/>
  <c r="CK331" i="1"/>
  <c r="CI331" i="1"/>
  <c r="CK330" i="1"/>
  <c r="CI330" i="1"/>
  <c r="CK329" i="1"/>
  <c r="CI329" i="1"/>
  <c r="CK328" i="1"/>
  <c r="CI328" i="1"/>
  <c r="CK327" i="1"/>
  <c r="CI327" i="1"/>
  <c r="CK326" i="1"/>
  <c r="CI326" i="1"/>
  <c r="CK325" i="1"/>
  <c r="CI325" i="1"/>
  <c r="CK324" i="1"/>
  <c r="CI324" i="1"/>
  <c r="CK318" i="1"/>
  <c r="CI318" i="1"/>
  <c r="CK317" i="1"/>
  <c r="CI317" i="1"/>
  <c r="CK316" i="1"/>
  <c r="CI316" i="1"/>
  <c r="CK315" i="1"/>
  <c r="CI315" i="1"/>
  <c r="CK314" i="1"/>
  <c r="CI314" i="1"/>
  <c r="CK313" i="1"/>
  <c r="CI313" i="1"/>
  <c r="CK312" i="1"/>
  <c r="CI312" i="1"/>
  <c r="CK311" i="1"/>
  <c r="CI311" i="1"/>
  <c r="CK310" i="1"/>
  <c r="CI310" i="1"/>
  <c r="CK309" i="1"/>
  <c r="CI309" i="1"/>
  <c r="CK308" i="1"/>
  <c r="CI308" i="1"/>
  <c r="CK307" i="1"/>
  <c r="CI307" i="1"/>
  <c r="CK306" i="1"/>
  <c r="CI306" i="1"/>
  <c r="CK305" i="1"/>
  <c r="CI305" i="1"/>
  <c r="CK304" i="1"/>
  <c r="CI304" i="1"/>
  <c r="CK303" i="1"/>
  <c r="CI303" i="1"/>
  <c r="CK302" i="1"/>
  <c r="CI302" i="1"/>
  <c r="CK301" i="1"/>
  <c r="CI301" i="1"/>
  <c r="CK300" i="1"/>
  <c r="CI300" i="1"/>
  <c r="CK299" i="1"/>
  <c r="CI299" i="1"/>
  <c r="CK298" i="1"/>
  <c r="CI298" i="1"/>
  <c r="CK297" i="1"/>
  <c r="CI297" i="1"/>
  <c r="CK296" i="1"/>
  <c r="CI296" i="1"/>
  <c r="CK295" i="1"/>
  <c r="CI295" i="1"/>
  <c r="CK289" i="1"/>
  <c r="CI289" i="1"/>
  <c r="CK288" i="1"/>
  <c r="CI288" i="1"/>
  <c r="CK287" i="1"/>
  <c r="CI287" i="1"/>
  <c r="CK286" i="1"/>
  <c r="CI286" i="1"/>
  <c r="CK285" i="1"/>
  <c r="CI285" i="1"/>
  <c r="CK284" i="1"/>
  <c r="CI284" i="1"/>
  <c r="CK283" i="1"/>
  <c r="CI283" i="1"/>
  <c r="CK282" i="1"/>
  <c r="CI282" i="1"/>
  <c r="CK281" i="1"/>
  <c r="CI281" i="1"/>
  <c r="CK280" i="1"/>
  <c r="CI280" i="1"/>
  <c r="CK279" i="1"/>
  <c r="CI279" i="1"/>
  <c r="CK278" i="1"/>
  <c r="CI278" i="1"/>
  <c r="CK277" i="1"/>
  <c r="CI277" i="1"/>
  <c r="CK276" i="1"/>
  <c r="CI276" i="1"/>
  <c r="CK275" i="1"/>
  <c r="CI275" i="1"/>
  <c r="CK274" i="1"/>
  <c r="CI274" i="1"/>
  <c r="CK273" i="1"/>
  <c r="CI273" i="1"/>
  <c r="CK272" i="1"/>
  <c r="CI272" i="1"/>
  <c r="CK271" i="1"/>
  <c r="CI271" i="1"/>
  <c r="CK270" i="1"/>
  <c r="CI270" i="1"/>
  <c r="CK269" i="1"/>
  <c r="CI269" i="1"/>
  <c r="CK268" i="1"/>
  <c r="CI268" i="1"/>
  <c r="CK267" i="1"/>
  <c r="CI267" i="1"/>
  <c r="CK266" i="1"/>
  <c r="CI266" i="1"/>
  <c r="CK260" i="1"/>
  <c r="CI260" i="1"/>
  <c r="CK259" i="1"/>
  <c r="CI259" i="1"/>
  <c r="CK258" i="1"/>
  <c r="CI258" i="1"/>
  <c r="CK257" i="1"/>
  <c r="CI257" i="1"/>
  <c r="CK256" i="1"/>
  <c r="CI256" i="1"/>
  <c r="CK255" i="1"/>
  <c r="CI255" i="1"/>
  <c r="CK254" i="1"/>
  <c r="CI254" i="1"/>
  <c r="CK253" i="1"/>
  <c r="CI253" i="1"/>
  <c r="CK252" i="1"/>
  <c r="CI252" i="1"/>
  <c r="CK251" i="1"/>
  <c r="CI251" i="1"/>
  <c r="CK250" i="1"/>
  <c r="CI250" i="1"/>
  <c r="CK249" i="1"/>
  <c r="CI249" i="1"/>
  <c r="CK248" i="1"/>
  <c r="CI248" i="1"/>
  <c r="CK247" i="1"/>
  <c r="CI247" i="1"/>
  <c r="CK246" i="1"/>
  <c r="CI246" i="1"/>
  <c r="CK245" i="1"/>
  <c r="CI245" i="1"/>
  <c r="CK244" i="1"/>
  <c r="CI244" i="1"/>
  <c r="CK243" i="1"/>
  <c r="CI243" i="1"/>
  <c r="CK242" i="1"/>
  <c r="CI242" i="1"/>
  <c r="CK241" i="1"/>
  <c r="CI241" i="1"/>
  <c r="CK240" i="1"/>
  <c r="CI240" i="1"/>
  <c r="CK239" i="1"/>
  <c r="CI239" i="1"/>
  <c r="CK238" i="1"/>
  <c r="CI238" i="1"/>
  <c r="CK237" i="1"/>
  <c r="CI237" i="1"/>
  <c r="CJ237" i="1" s="1"/>
  <c r="CK231" i="1"/>
  <c r="CI231" i="1"/>
  <c r="CK230" i="1"/>
  <c r="CI230" i="1"/>
  <c r="CJ230" i="1" s="1"/>
  <c r="CK229" i="1"/>
  <c r="CI229" i="1"/>
  <c r="CK228" i="1"/>
  <c r="CI228" i="1"/>
  <c r="CK227" i="1"/>
  <c r="CI227" i="1"/>
  <c r="CK226" i="1"/>
  <c r="CI226" i="1"/>
  <c r="CK225" i="1"/>
  <c r="CI225" i="1"/>
  <c r="CK224" i="1"/>
  <c r="CI224" i="1"/>
  <c r="CK223" i="1"/>
  <c r="CI223" i="1"/>
  <c r="CK222" i="1"/>
  <c r="CI222" i="1"/>
  <c r="CK221" i="1"/>
  <c r="CI221" i="1"/>
  <c r="CK220" i="1"/>
  <c r="CI220" i="1"/>
  <c r="CK219" i="1"/>
  <c r="CI219" i="1"/>
  <c r="CK218" i="1"/>
  <c r="CI218" i="1"/>
  <c r="CK217" i="1"/>
  <c r="CI217" i="1"/>
  <c r="CK216" i="1"/>
  <c r="CI216" i="1"/>
  <c r="CK215" i="1"/>
  <c r="CI215" i="1"/>
  <c r="CK214" i="1"/>
  <c r="CI214" i="1"/>
  <c r="CK213" i="1"/>
  <c r="CI213" i="1"/>
  <c r="CK212" i="1"/>
  <c r="CI212" i="1"/>
  <c r="CK211" i="1"/>
  <c r="CI211" i="1"/>
  <c r="CK210" i="1"/>
  <c r="CI210" i="1"/>
  <c r="CK209" i="1"/>
  <c r="CI209" i="1"/>
  <c r="CK208" i="1"/>
  <c r="CI208" i="1"/>
  <c r="CK202" i="1"/>
  <c r="CI202" i="1"/>
  <c r="CK201" i="1"/>
  <c r="CI201" i="1"/>
  <c r="CK200" i="1"/>
  <c r="CI200" i="1"/>
  <c r="CK199" i="1"/>
  <c r="CI199" i="1"/>
  <c r="CK198" i="1"/>
  <c r="CI198" i="1"/>
  <c r="CK197" i="1"/>
  <c r="CI197" i="1"/>
  <c r="CK196" i="1"/>
  <c r="CI196" i="1"/>
  <c r="CK195" i="1"/>
  <c r="CI195" i="1"/>
  <c r="CK194" i="1"/>
  <c r="CI194" i="1"/>
  <c r="CK193" i="1"/>
  <c r="CI193" i="1"/>
  <c r="CK192" i="1"/>
  <c r="CI192" i="1"/>
  <c r="CK191" i="1"/>
  <c r="CI191" i="1"/>
  <c r="CK190" i="1"/>
  <c r="CI190" i="1"/>
  <c r="CK189" i="1"/>
  <c r="CI189" i="1"/>
  <c r="CK188" i="1"/>
  <c r="CI188" i="1"/>
  <c r="CK187" i="1"/>
  <c r="CI187" i="1"/>
  <c r="CK186" i="1"/>
  <c r="CI186" i="1"/>
  <c r="CK185" i="1"/>
  <c r="CI185" i="1"/>
  <c r="CK184" i="1"/>
  <c r="CI184" i="1"/>
  <c r="CK183" i="1"/>
  <c r="CI183" i="1"/>
  <c r="CJ183" i="1" s="1"/>
  <c r="CK182" i="1"/>
  <c r="CI182" i="1"/>
  <c r="CK181" i="1"/>
  <c r="CI181" i="1"/>
  <c r="CK180" i="1"/>
  <c r="CI180" i="1"/>
  <c r="CJ180" i="1" s="1"/>
  <c r="CK179" i="1"/>
  <c r="CI179" i="1"/>
  <c r="CK173" i="1"/>
  <c r="CI173" i="1"/>
  <c r="CK172" i="1"/>
  <c r="CI172" i="1"/>
  <c r="CK171" i="1"/>
  <c r="CI171" i="1"/>
  <c r="CK170" i="1"/>
  <c r="CI170" i="1"/>
  <c r="CK169" i="1"/>
  <c r="CI169" i="1"/>
  <c r="CK168" i="1"/>
  <c r="CI168" i="1"/>
  <c r="CK167" i="1"/>
  <c r="CI167" i="1"/>
  <c r="CK166" i="1"/>
  <c r="CI166" i="1"/>
  <c r="CK165" i="1"/>
  <c r="CI165" i="1"/>
  <c r="CK164" i="1"/>
  <c r="CI164" i="1"/>
  <c r="CK163" i="1"/>
  <c r="CI163" i="1"/>
  <c r="CK162" i="1"/>
  <c r="CI162" i="1"/>
  <c r="CK161" i="1"/>
  <c r="CI161" i="1"/>
  <c r="CK160" i="1"/>
  <c r="CI160" i="1"/>
  <c r="CK159" i="1"/>
  <c r="CI159" i="1"/>
  <c r="CK158" i="1"/>
  <c r="CI158" i="1"/>
  <c r="CK157" i="1"/>
  <c r="CI157" i="1"/>
  <c r="CK156" i="1"/>
  <c r="CI156" i="1"/>
  <c r="CK155" i="1"/>
  <c r="CI155" i="1"/>
  <c r="CK154" i="1"/>
  <c r="CI154" i="1"/>
  <c r="CK153" i="1"/>
  <c r="CI153" i="1"/>
  <c r="CK152" i="1"/>
  <c r="CI152" i="1"/>
  <c r="CK151" i="1"/>
  <c r="CI151" i="1"/>
  <c r="CK150" i="1"/>
  <c r="CI150" i="1"/>
  <c r="CK144" i="1"/>
  <c r="CI144" i="1"/>
  <c r="CK143" i="1"/>
  <c r="CI143" i="1"/>
  <c r="CK142" i="1"/>
  <c r="CI142" i="1"/>
  <c r="CK141" i="1"/>
  <c r="CI141" i="1"/>
  <c r="CK140" i="1"/>
  <c r="CI140" i="1"/>
  <c r="CK139" i="1"/>
  <c r="CI139" i="1"/>
  <c r="CK138" i="1"/>
  <c r="CI138" i="1"/>
  <c r="CK137" i="1"/>
  <c r="CI137" i="1"/>
  <c r="CK136" i="1"/>
  <c r="CI136" i="1"/>
  <c r="CK135" i="1"/>
  <c r="CI135" i="1"/>
  <c r="CK134" i="1"/>
  <c r="CI134" i="1"/>
  <c r="CK133" i="1"/>
  <c r="CI133" i="1"/>
  <c r="CK132" i="1"/>
  <c r="CI132" i="1"/>
  <c r="CK131" i="1"/>
  <c r="CI131" i="1"/>
  <c r="CK130" i="1"/>
  <c r="CI130" i="1"/>
  <c r="CK129" i="1"/>
  <c r="CI129" i="1"/>
  <c r="CK128" i="1"/>
  <c r="CI128" i="1"/>
  <c r="CK127" i="1"/>
  <c r="CI127" i="1"/>
  <c r="CK126" i="1"/>
  <c r="CI126" i="1"/>
  <c r="CK125" i="1"/>
  <c r="CI125" i="1"/>
  <c r="CK124" i="1"/>
  <c r="CI124" i="1"/>
  <c r="CK123" i="1"/>
  <c r="CI123" i="1"/>
  <c r="CK122" i="1"/>
  <c r="CI122" i="1"/>
  <c r="CK121" i="1"/>
  <c r="CI121" i="1"/>
  <c r="CK115" i="1"/>
  <c r="CI115" i="1"/>
  <c r="CK114" i="1"/>
  <c r="CI114" i="1"/>
  <c r="CK113" i="1"/>
  <c r="CI113" i="1"/>
  <c r="CK112" i="1"/>
  <c r="CI112" i="1"/>
  <c r="CK111" i="1"/>
  <c r="CI111" i="1"/>
  <c r="CK110" i="1"/>
  <c r="CI110" i="1"/>
  <c r="CK109" i="1"/>
  <c r="CI109" i="1"/>
  <c r="CK108" i="1"/>
  <c r="CI108" i="1"/>
  <c r="CK107" i="1"/>
  <c r="CI107" i="1"/>
  <c r="CK106" i="1"/>
  <c r="CI106" i="1"/>
  <c r="CK105" i="1"/>
  <c r="CI105" i="1"/>
  <c r="CK104" i="1"/>
  <c r="CI104" i="1"/>
  <c r="CK103" i="1"/>
  <c r="CI103" i="1"/>
  <c r="CK102" i="1"/>
  <c r="CI102" i="1"/>
  <c r="CK101" i="1"/>
  <c r="CI101" i="1"/>
  <c r="CK100" i="1"/>
  <c r="CI100" i="1"/>
  <c r="CK99" i="1"/>
  <c r="CI99" i="1"/>
  <c r="CK98" i="1"/>
  <c r="CI98" i="1"/>
  <c r="CK97" i="1"/>
  <c r="CI97" i="1"/>
  <c r="CK96" i="1"/>
  <c r="CI96" i="1"/>
  <c r="CK95" i="1"/>
  <c r="CI95" i="1"/>
  <c r="CK94" i="1"/>
  <c r="CI94" i="1"/>
  <c r="CK93" i="1"/>
  <c r="CI93" i="1"/>
  <c r="CK92" i="1"/>
  <c r="CI92" i="1"/>
  <c r="CK86" i="1"/>
  <c r="CI86" i="1"/>
  <c r="CK85" i="1"/>
  <c r="CI85" i="1"/>
  <c r="CK84" i="1"/>
  <c r="CI84" i="1"/>
  <c r="CK83" i="1"/>
  <c r="CI83" i="1"/>
  <c r="CK82" i="1"/>
  <c r="CI82" i="1"/>
  <c r="CK81" i="1"/>
  <c r="CI81" i="1"/>
  <c r="CK80" i="1"/>
  <c r="CI80" i="1"/>
  <c r="CK79" i="1"/>
  <c r="CI79" i="1"/>
  <c r="CK78" i="1"/>
  <c r="CI78" i="1"/>
  <c r="CK77" i="1"/>
  <c r="CI77" i="1"/>
  <c r="CK76" i="1"/>
  <c r="CI76" i="1"/>
  <c r="CK75" i="1"/>
  <c r="CI75" i="1"/>
  <c r="CK74" i="1"/>
  <c r="CI74" i="1"/>
  <c r="CK73" i="1"/>
  <c r="CI73" i="1"/>
  <c r="CK72" i="1"/>
  <c r="CI72" i="1"/>
  <c r="CK71" i="1"/>
  <c r="CI71" i="1"/>
  <c r="CK70" i="1"/>
  <c r="CI70" i="1"/>
  <c r="CK69" i="1"/>
  <c r="CI69" i="1"/>
  <c r="CK68" i="1"/>
  <c r="CI68" i="1"/>
  <c r="CK67" i="1"/>
  <c r="CI67" i="1"/>
  <c r="CK66" i="1"/>
  <c r="CI66" i="1"/>
  <c r="CK65" i="1"/>
  <c r="CI65" i="1"/>
  <c r="CK64" i="1"/>
  <c r="CI64" i="1"/>
  <c r="CK63" i="1"/>
  <c r="CI63" i="1"/>
  <c r="CK57" i="1"/>
  <c r="CI57" i="1"/>
  <c r="CK56" i="1"/>
  <c r="CI56" i="1"/>
  <c r="CK55" i="1"/>
  <c r="CI55" i="1"/>
  <c r="CK54" i="1"/>
  <c r="CI54" i="1"/>
  <c r="CK53" i="1"/>
  <c r="CI53" i="1"/>
  <c r="CK52" i="1"/>
  <c r="CI52" i="1"/>
  <c r="CK51" i="1"/>
  <c r="CI51" i="1"/>
  <c r="CK50" i="1"/>
  <c r="CI50" i="1"/>
  <c r="CK49" i="1"/>
  <c r="CI49" i="1"/>
  <c r="CK48" i="1"/>
  <c r="CI48" i="1"/>
  <c r="CK47" i="1"/>
  <c r="CI47" i="1"/>
  <c r="CK46" i="1"/>
  <c r="CI46" i="1"/>
  <c r="CK45" i="1"/>
  <c r="CI45" i="1"/>
  <c r="CK44" i="1"/>
  <c r="CI44" i="1"/>
  <c r="CK43" i="1"/>
  <c r="CI43" i="1"/>
  <c r="CK42" i="1"/>
  <c r="CI42" i="1"/>
  <c r="CK41" i="1"/>
  <c r="CI41" i="1"/>
  <c r="CK40" i="1"/>
  <c r="CI40" i="1"/>
  <c r="CK39" i="1"/>
  <c r="CI39" i="1"/>
  <c r="CK38" i="1"/>
  <c r="CI38" i="1"/>
  <c r="CK37" i="1"/>
  <c r="CI37" i="1"/>
  <c r="CK36" i="1"/>
  <c r="CI36" i="1"/>
  <c r="CK35" i="1"/>
  <c r="CI35" i="1"/>
  <c r="CK34" i="1"/>
  <c r="CI34" i="1"/>
  <c r="CJ887" i="1" l="1"/>
  <c r="CJ886" i="1"/>
  <c r="CJ898" i="1"/>
  <c r="CJ894" i="1"/>
  <c r="CJ890" i="1"/>
  <c r="CJ876" i="1"/>
  <c r="CJ880" i="1"/>
  <c r="CJ884" i="1"/>
  <c r="CJ896" i="1"/>
  <c r="CJ875" i="1"/>
  <c r="CJ866" i="1"/>
  <c r="CJ868" i="1"/>
  <c r="CJ855" i="1"/>
  <c r="CJ859" i="1"/>
  <c r="CJ858" i="1"/>
  <c r="CJ853" i="1"/>
  <c r="CJ861" i="1"/>
  <c r="CJ847" i="1"/>
  <c r="CJ850" i="1"/>
  <c r="CJ849" i="1"/>
  <c r="CJ854" i="1"/>
  <c r="CJ852" i="1"/>
  <c r="CJ857" i="1"/>
  <c r="CJ839" i="1"/>
  <c r="CJ838" i="1"/>
  <c r="CJ837" i="1"/>
  <c r="CJ834" i="1"/>
  <c r="CJ832" i="1"/>
  <c r="CJ826" i="1"/>
  <c r="CJ828" i="1"/>
  <c r="CJ822" i="1"/>
  <c r="CJ821" i="1"/>
  <c r="CJ831" i="1"/>
  <c r="CJ836" i="1"/>
  <c r="CJ820" i="1"/>
  <c r="CJ825" i="1"/>
  <c r="CJ835" i="1"/>
  <c r="CJ823" i="1"/>
  <c r="CJ833" i="1"/>
  <c r="CJ806" i="1"/>
  <c r="CJ809" i="1"/>
  <c r="CJ808" i="1"/>
  <c r="CJ805" i="1"/>
  <c r="CJ804" i="1"/>
  <c r="CJ798" i="1"/>
  <c r="CJ796" i="1"/>
  <c r="CJ789" i="1"/>
  <c r="CJ793" i="1"/>
  <c r="CJ792" i="1"/>
  <c r="CJ802" i="1"/>
  <c r="CJ811" i="1"/>
  <c r="CJ810" i="1"/>
  <c r="CJ791" i="1"/>
  <c r="CJ799" i="1"/>
  <c r="CJ769" i="1"/>
  <c r="CJ771" i="1"/>
  <c r="CJ774" i="1"/>
  <c r="CJ759" i="1"/>
  <c r="CJ770" i="1"/>
  <c r="CJ773" i="1"/>
  <c r="CJ775" i="1"/>
  <c r="CJ739" i="1"/>
  <c r="CJ743" i="1"/>
  <c r="CJ738" i="1"/>
  <c r="CJ742" i="1"/>
  <c r="CJ737" i="1"/>
  <c r="CJ753" i="1"/>
  <c r="CJ733" i="1"/>
  <c r="CJ731" i="1"/>
  <c r="CJ732" i="1"/>
  <c r="CJ741" i="1"/>
  <c r="CJ736" i="1"/>
  <c r="CJ744" i="1"/>
  <c r="CJ734" i="1"/>
  <c r="CJ752" i="1"/>
  <c r="CJ720" i="1"/>
  <c r="CJ714" i="1"/>
  <c r="CJ716" i="1"/>
  <c r="CJ715" i="1"/>
  <c r="CJ710" i="1"/>
  <c r="CJ701" i="1"/>
  <c r="CJ705" i="1"/>
  <c r="CJ718" i="1"/>
  <c r="CJ721" i="1"/>
  <c r="CJ712" i="1"/>
  <c r="CJ703" i="1"/>
  <c r="CJ702" i="1"/>
  <c r="CJ706" i="1"/>
  <c r="CJ719" i="1"/>
  <c r="CJ650" i="1"/>
  <c r="CJ649" i="1"/>
  <c r="CJ688" i="1"/>
  <c r="CJ680" i="1"/>
  <c r="CJ677" i="1"/>
  <c r="CJ682" i="1"/>
  <c r="CJ691" i="1"/>
  <c r="CJ686" i="1"/>
  <c r="CJ695" i="1"/>
  <c r="CJ690" i="1"/>
  <c r="CJ674" i="1"/>
  <c r="CJ679" i="1"/>
  <c r="CJ684" i="1"/>
  <c r="CJ662" i="1"/>
  <c r="CJ660" i="1"/>
  <c r="CJ652" i="1"/>
  <c r="CJ656" i="1"/>
  <c r="CJ647" i="1"/>
  <c r="CJ643" i="1"/>
  <c r="CJ653" i="1"/>
  <c r="CJ663" i="1"/>
  <c r="CJ651" i="1"/>
  <c r="CJ661" i="1"/>
  <c r="CJ645" i="1"/>
  <c r="CJ655" i="1"/>
  <c r="CJ659" i="1"/>
  <c r="CJ633" i="1"/>
  <c r="CJ632" i="1"/>
  <c r="CJ631" i="1"/>
  <c r="CJ570" i="1"/>
  <c r="CJ558" i="1"/>
  <c r="CJ579" i="1"/>
  <c r="CJ560" i="1"/>
  <c r="CJ531" i="1"/>
  <c r="CJ243" i="1"/>
  <c r="CJ479" i="1"/>
  <c r="CJ881" i="1"/>
  <c r="CJ885" i="1"/>
  <c r="CJ889" i="1"/>
  <c r="CJ892" i="1"/>
  <c r="CJ879" i="1"/>
  <c r="CJ891" i="1"/>
  <c r="CJ895" i="1"/>
  <c r="CJ882" i="1"/>
  <c r="CJ129" i="1"/>
  <c r="CJ878" i="1"/>
  <c r="CJ883" i="1"/>
  <c r="CJ888" i="1"/>
  <c r="CJ893" i="1"/>
  <c r="CJ897" i="1"/>
  <c r="CJ877" i="1"/>
  <c r="CJ565" i="1"/>
  <c r="CJ533" i="1"/>
  <c r="CJ499" i="1"/>
  <c r="CJ511" i="1"/>
  <c r="CJ470" i="1"/>
  <c r="CJ474" i="1"/>
  <c r="CJ391" i="1"/>
  <c r="CJ279" i="1"/>
  <c r="CJ238" i="1"/>
  <c r="CJ242" i="1"/>
  <c r="CJ258" i="1"/>
  <c r="CJ528" i="1"/>
  <c r="CJ530" i="1"/>
  <c r="CJ534" i="1"/>
  <c r="CJ540" i="1"/>
  <c r="CJ536" i="1"/>
  <c r="CJ539" i="1"/>
  <c r="CJ537" i="1"/>
  <c r="CJ538" i="1"/>
  <c r="CJ542" i="1"/>
  <c r="CJ550" i="1"/>
  <c r="CJ476" i="1"/>
  <c r="CJ471" i="1"/>
  <c r="CJ475" i="1"/>
  <c r="CJ462" i="1"/>
  <c r="CJ459" i="1"/>
  <c r="CJ457" i="1"/>
  <c r="CJ447" i="1"/>
  <c r="CJ416" i="1"/>
  <c r="CJ413" i="1"/>
  <c r="CJ417" i="1"/>
  <c r="CJ412" i="1"/>
  <c r="CJ431" i="1"/>
  <c r="CJ415" i="1"/>
  <c r="CJ426" i="1"/>
  <c r="CJ411" i="1"/>
  <c r="CJ385" i="1"/>
  <c r="CJ393" i="1"/>
  <c r="CJ397" i="1"/>
  <c r="CJ394" i="1"/>
  <c r="CJ392" i="1"/>
  <c r="CJ396" i="1"/>
  <c r="CJ383" i="1"/>
  <c r="CJ369" i="1"/>
  <c r="CJ362" i="1"/>
  <c r="CJ366" i="1"/>
  <c r="CJ355" i="1"/>
  <c r="CJ363" i="1"/>
  <c r="CJ367" i="1"/>
  <c r="CJ364" i="1"/>
  <c r="CJ368" i="1"/>
  <c r="CJ372" i="1"/>
  <c r="CJ354" i="1"/>
  <c r="CJ358" i="1"/>
  <c r="CJ339" i="1"/>
  <c r="CJ333" i="1"/>
  <c r="CJ325" i="1"/>
  <c r="CJ347" i="1"/>
  <c r="CJ330" i="1"/>
  <c r="CJ334" i="1"/>
  <c r="CJ338" i="1"/>
  <c r="CJ327" i="1"/>
  <c r="CJ328" i="1"/>
  <c r="CJ353" i="1"/>
  <c r="CJ344" i="1"/>
  <c r="CJ337" i="1"/>
  <c r="CJ270" i="1"/>
  <c r="CJ271" i="1"/>
  <c r="CJ267" i="1"/>
  <c r="CJ314" i="1"/>
  <c r="CJ301" i="1"/>
  <c r="CJ309" i="1"/>
  <c r="CJ278" i="1"/>
  <c r="CJ275" i="1"/>
  <c r="CJ272" i="1"/>
  <c r="CJ281" i="1"/>
  <c r="CJ269" i="1"/>
  <c r="CJ280" i="1"/>
  <c r="CJ248" i="1"/>
  <c r="CJ249" i="1"/>
  <c r="CJ155" i="1"/>
  <c r="CJ221" i="1"/>
  <c r="CJ209" i="1"/>
  <c r="CJ217" i="1"/>
  <c r="CJ219" i="1"/>
  <c r="CJ223" i="1"/>
  <c r="CJ210" i="1"/>
  <c r="CJ218" i="1"/>
  <c r="CJ184" i="1"/>
  <c r="CJ181" i="1"/>
  <c r="CJ154" i="1"/>
  <c r="CJ162" i="1"/>
  <c r="CJ157" i="1"/>
  <c r="CJ151" i="1"/>
  <c r="CJ163" i="1"/>
  <c r="CJ161" i="1"/>
  <c r="CJ169" i="1"/>
  <c r="CJ108" i="1"/>
  <c r="CJ93" i="1"/>
  <c r="CJ141" i="1"/>
  <c r="CJ126" i="1"/>
  <c r="CJ130" i="1"/>
  <c r="CJ134" i="1"/>
  <c r="CJ135" i="1"/>
  <c r="CJ132" i="1"/>
  <c r="CJ144" i="1"/>
  <c r="CJ95" i="1"/>
  <c r="CJ98" i="1"/>
  <c r="CJ103" i="1"/>
  <c r="CJ105" i="1"/>
  <c r="CJ109" i="1"/>
  <c r="CJ113" i="1"/>
  <c r="CJ115" i="1"/>
  <c r="CJ121" i="1"/>
  <c r="CJ97" i="1"/>
  <c r="CJ101" i="1"/>
  <c r="CJ114" i="1"/>
  <c r="CJ64" i="1"/>
  <c r="CJ72" i="1"/>
  <c r="CJ76" i="1"/>
  <c r="CJ80" i="1"/>
  <c r="CJ65" i="1"/>
  <c r="CJ73" i="1"/>
  <c r="CJ66" i="1"/>
  <c r="CJ78" i="1"/>
  <c r="CJ39" i="1"/>
  <c r="CJ619" i="1"/>
  <c r="CJ634" i="1"/>
  <c r="CJ627" i="1"/>
  <c r="CJ635" i="1"/>
  <c r="CJ636" i="1"/>
  <c r="CJ557" i="1"/>
  <c r="CJ561" i="1"/>
  <c r="CJ573" i="1"/>
  <c r="CJ527" i="1"/>
  <c r="CJ545" i="1"/>
  <c r="CJ532" i="1"/>
  <c r="CJ535" i="1"/>
  <c r="CJ529" i="1"/>
  <c r="CJ541" i="1"/>
  <c r="CJ507" i="1"/>
  <c r="CJ444" i="1"/>
  <c r="CJ414" i="1"/>
  <c r="CJ395" i="1"/>
  <c r="CJ384" i="1"/>
  <c r="CJ386" i="1"/>
  <c r="CJ387" i="1"/>
  <c r="CJ356" i="1"/>
  <c r="CJ357" i="1"/>
  <c r="CJ361" i="1"/>
  <c r="CJ365" i="1"/>
  <c r="CJ332" i="1"/>
  <c r="CJ335" i="1"/>
  <c r="CJ336" i="1"/>
  <c r="CJ329" i="1"/>
  <c r="CJ326" i="1"/>
  <c r="CJ324" i="1"/>
  <c r="CJ331" i="1"/>
  <c r="CJ296" i="1"/>
  <c r="CJ268" i="1"/>
  <c r="CJ276" i="1"/>
  <c r="CJ266" i="1"/>
  <c r="CJ277" i="1"/>
  <c r="CJ240" i="1"/>
  <c r="CJ241" i="1"/>
  <c r="CJ239" i="1"/>
  <c r="CJ220" i="1"/>
  <c r="CJ211" i="1"/>
  <c r="CJ208" i="1"/>
  <c r="CJ212" i="1"/>
  <c r="CJ159" i="1"/>
  <c r="CJ152" i="1"/>
  <c r="CJ153" i="1"/>
  <c r="CJ124" i="1"/>
  <c r="CJ137" i="1"/>
  <c r="CJ125" i="1"/>
  <c r="CJ122" i="1"/>
  <c r="CJ92" i="1"/>
  <c r="CJ110" i="1"/>
  <c r="CJ111" i="1"/>
  <c r="CJ63" i="1"/>
  <c r="CJ74" i="1"/>
  <c r="CJ82" i="1"/>
  <c r="CJ86" i="1"/>
  <c r="CJ35" i="1"/>
  <c r="CJ590" i="1"/>
  <c r="CJ598" i="1"/>
  <c r="CJ602" i="1"/>
  <c r="CJ597" i="1"/>
  <c r="CJ588" i="1"/>
  <c r="CJ592" i="1"/>
  <c r="CJ600" i="1"/>
  <c r="CJ595" i="1"/>
  <c r="CJ607" i="1"/>
  <c r="CJ601" i="1"/>
  <c r="CJ605" i="1"/>
  <c r="CJ591" i="1"/>
  <c r="CJ604" i="1"/>
  <c r="CJ599" i="1"/>
  <c r="CJ586" i="1"/>
  <c r="CJ594" i="1"/>
  <c r="CJ593" i="1"/>
  <c r="CJ606" i="1"/>
  <c r="CJ587" i="1"/>
  <c r="CJ596" i="1"/>
  <c r="CJ589" i="1"/>
  <c r="CJ608" i="1"/>
  <c r="CJ603" i="1"/>
  <c r="CJ563" i="1"/>
  <c r="CJ564" i="1"/>
  <c r="CJ577" i="1"/>
  <c r="CJ576" i="1"/>
  <c r="CJ575" i="1"/>
  <c r="CJ578" i="1"/>
  <c r="CJ574" i="1"/>
  <c r="CJ569" i="1"/>
  <c r="CJ571" i="1"/>
  <c r="CJ568" i="1"/>
  <c r="CJ562" i="1"/>
  <c r="CJ567" i="1"/>
  <c r="CJ572" i="1"/>
  <c r="CJ556" i="1"/>
  <c r="CJ566" i="1"/>
  <c r="CJ543" i="1"/>
  <c r="CJ549" i="1"/>
  <c r="CJ548" i="1"/>
  <c r="CJ547" i="1"/>
  <c r="CJ546" i="1"/>
  <c r="CJ544" i="1"/>
  <c r="CJ515" i="1"/>
  <c r="CJ514" i="1"/>
  <c r="CJ505" i="1"/>
  <c r="CJ513" i="1"/>
  <c r="CJ498" i="1"/>
  <c r="CJ503" i="1"/>
  <c r="CJ506" i="1"/>
  <c r="CJ469" i="1"/>
  <c r="CJ486" i="1"/>
  <c r="CJ485" i="1"/>
  <c r="CJ482" i="1"/>
  <c r="CJ480" i="1"/>
  <c r="CJ484" i="1"/>
  <c r="CJ456" i="1"/>
  <c r="CJ454" i="1"/>
  <c r="CJ452" i="1"/>
  <c r="CJ455" i="1"/>
  <c r="CJ449" i="1"/>
  <c r="CJ453" i="1"/>
  <c r="CJ440" i="1"/>
  <c r="CJ451" i="1"/>
  <c r="CJ450" i="1"/>
  <c r="CJ504" i="1"/>
  <c r="CJ521" i="1"/>
  <c r="CJ512" i="1"/>
  <c r="CJ519" i="1"/>
  <c r="CJ508" i="1"/>
  <c r="CJ517" i="1"/>
  <c r="CJ502" i="1"/>
  <c r="CJ516" i="1"/>
  <c r="CJ520" i="1"/>
  <c r="CJ501" i="1"/>
  <c r="CJ510" i="1"/>
  <c r="CJ500" i="1"/>
  <c r="CJ509" i="1"/>
  <c r="CJ518" i="1"/>
  <c r="CJ472" i="1"/>
  <c r="CJ488" i="1"/>
  <c r="CJ492" i="1"/>
  <c r="CJ478" i="1"/>
  <c r="CJ490" i="1"/>
  <c r="CJ489" i="1"/>
  <c r="CJ473" i="1"/>
  <c r="CJ483" i="1"/>
  <c r="CJ477" i="1"/>
  <c r="CJ487" i="1"/>
  <c r="CJ491" i="1"/>
  <c r="CJ481" i="1"/>
  <c r="CJ425" i="1"/>
  <c r="CJ422" i="1"/>
  <c r="CJ420" i="1"/>
  <c r="CJ424" i="1"/>
  <c r="CJ428" i="1"/>
  <c r="CJ418" i="1"/>
  <c r="CJ463" i="1"/>
  <c r="CJ461" i="1"/>
  <c r="CJ460" i="1"/>
  <c r="CJ458" i="1"/>
  <c r="CJ448" i="1"/>
  <c r="CJ445" i="1"/>
  <c r="CJ443" i="1"/>
  <c r="CJ442" i="1"/>
  <c r="CJ441" i="1"/>
  <c r="CJ446" i="1"/>
  <c r="CJ398" i="1"/>
  <c r="CJ382" i="1"/>
  <c r="CJ421" i="1"/>
  <c r="CJ430" i="1"/>
  <c r="CJ429" i="1"/>
  <c r="CJ433" i="1"/>
  <c r="CJ423" i="1"/>
  <c r="CJ432" i="1"/>
  <c r="CJ434" i="1"/>
  <c r="CJ419" i="1"/>
  <c r="CJ427" i="1"/>
  <c r="CJ370" i="1"/>
  <c r="CJ405" i="1"/>
  <c r="CJ401" i="1"/>
  <c r="CJ400" i="1"/>
  <c r="CJ390" i="1"/>
  <c r="CJ389" i="1"/>
  <c r="CJ404" i="1"/>
  <c r="CJ402" i="1"/>
  <c r="CJ388" i="1"/>
  <c r="CJ399" i="1"/>
  <c r="CJ403" i="1"/>
  <c r="CJ376" i="1"/>
  <c r="CJ375" i="1"/>
  <c r="CJ374" i="1"/>
  <c r="CJ373" i="1"/>
  <c r="CJ371" i="1"/>
  <c r="CJ360" i="1"/>
  <c r="CJ359" i="1"/>
  <c r="CJ343" i="1"/>
  <c r="CJ342" i="1"/>
  <c r="CJ346" i="1"/>
  <c r="CJ341" i="1"/>
  <c r="CJ345" i="1"/>
  <c r="CJ340" i="1"/>
  <c r="CJ295" i="1"/>
  <c r="CJ303" i="1"/>
  <c r="CJ313" i="1"/>
  <c r="CJ282" i="1"/>
  <c r="CJ253" i="1"/>
  <c r="CJ302" i="1"/>
  <c r="CJ310" i="1"/>
  <c r="CJ318" i="1"/>
  <c r="CJ304" i="1"/>
  <c r="CJ308" i="1"/>
  <c r="CJ312" i="1"/>
  <c r="CJ316" i="1"/>
  <c r="CJ297" i="1"/>
  <c r="CJ306" i="1"/>
  <c r="CJ315" i="1"/>
  <c r="CJ300" i="1"/>
  <c r="CJ305" i="1"/>
  <c r="CJ299" i="1"/>
  <c r="CJ317" i="1"/>
  <c r="CJ298" i="1"/>
  <c r="CJ307" i="1"/>
  <c r="CJ311" i="1"/>
  <c r="CJ283" i="1"/>
  <c r="CJ284" i="1"/>
  <c r="CJ289" i="1"/>
  <c r="CJ287" i="1"/>
  <c r="CJ286" i="1"/>
  <c r="CJ285" i="1"/>
  <c r="CJ288" i="1"/>
  <c r="CJ273" i="1"/>
  <c r="CJ274" i="1"/>
  <c r="CJ260" i="1"/>
  <c r="CJ257" i="1"/>
  <c r="CJ256" i="1"/>
  <c r="CJ254" i="1"/>
  <c r="CJ259" i="1"/>
  <c r="CJ255" i="1"/>
  <c r="CJ245" i="1"/>
  <c r="CJ244" i="1"/>
  <c r="CJ252" i="1"/>
  <c r="CJ250" i="1"/>
  <c r="CJ246" i="1"/>
  <c r="CJ247" i="1"/>
  <c r="CJ251" i="1"/>
  <c r="CJ186" i="1"/>
  <c r="CJ202" i="1"/>
  <c r="CJ225" i="1"/>
  <c r="CJ224" i="1"/>
  <c r="CJ216" i="1"/>
  <c r="CJ215" i="1"/>
  <c r="CJ231" i="1"/>
  <c r="CJ227" i="1"/>
  <c r="CJ226" i="1"/>
  <c r="CJ229" i="1"/>
  <c r="CJ214" i="1"/>
  <c r="CJ228" i="1"/>
  <c r="CJ213" i="1"/>
  <c r="CJ222" i="1"/>
  <c r="CJ165" i="1"/>
  <c r="CJ199" i="1"/>
  <c r="CJ197" i="1"/>
  <c r="CJ196" i="1"/>
  <c r="CJ200" i="1"/>
  <c r="CJ191" i="1"/>
  <c r="CJ194" i="1"/>
  <c r="CJ189" i="1"/>
  <c r="CJ192" i="1"/>
  <c r="CJ188" i="1"/>
  <c r="CJ179" i="1"/>
  <c r="CJ193" i="1"/>
  <c r="CJ198" i="1"/>
  <c r="CJ182" i="1"/>
  <c r="CJ187" i="1"/>
  <c r="CJ201" i="1"/>
  <c r="CJ185" i="1"/>
  <c r="CJ190" i="1"/>
  <c r="CJ195" i="1"/>
  <c r="CJ172" i="1"/>
  <c r="CJ171" i="1"/>
  <c r="CJ167" i="1"/>
  <c r="CJ168" i="1"/>
  <c r="CJ170" i="1"/>
  <c r="CJ164" i="1"/>
  <c r="CJ158" i="1"/>
  <c r="CJ173" i="1"/>
  <c r="CJ156" i="1"/>
  <c r="CJ150" i="1"/>
  <c r="CJ166" i="1"/>
  <c r="CJ160" i="1"/>
  <c r="CJ71" i="1"/>
  <c r="CJ70" i="1"/>
  <c r="CJ138" i="1"/>
  <c r="CJ143" i="1"/>
  <c r="CJ133" i="1"/>
  <c r="CJ123" i="1"/>
  <c r="CJ127" i="1"/>
  <c r="CJ136" i="1"/>
  <c r="CJ131" i="1"/>
  <c r="CJ140" i="1"/>
  <c r="CJ139" i="1"/>
  <c r="CJ128" i="1"/>
  <c r="CJ142" i="1"/>
  <c r="CJ100" i="1"/>
  <c r="CJ85" i="1"/>
  <c r="CJ57" i="1"/>
  <c r="CJ56" i="1"/>
  <c r="CJ41" i="1"/>
  <c r="CJ37" i="1"/>
  <c r="CJ34" i="1"/>
  <c r="CJ94" i="1"/>
  <c r="CJ104" i="1"/>
  <c r="CJ99" i="1"/>
  <c r="CJ102" i="1"/>
  <c r="CJ112" i="1"/>
  <c r="CJ96" i="1"/>
  <c r="CJ106" i="1"/>
  <c r="CJ107" i="1"/>
  <c r="CJ69" i="1"/>
  <c r="CJ79" i="1"/>
  <c r="CJ83" i="1"/>
  <c r="CJ68" i="1"/>
  <c r="CJ75" i="1"/>
  <c r="CJ77" i="1"/>
  <c r="CJ84" i="1"/>
  <c r="CJ67" i="1"/>
  <c r="CJ81" i="1"/>
  <c r="CJ53" i="1"/>
  <c r="CJ55" i="1"/>
  <c r="CJ52" i="1"/>
  <c r="CJ51" i="1"/>
  <c r="CJ48" i="1"/>
  <c r="CJ45" i="1"/>
  <c r="CJ49" i="1"/>
  <c r="CJ36" i="1"/>
  <c r="CJ54" i="1"/>
  <c r="CJ42" i="1"/>
  <c r="CJ44" i="1"/>
  <c r="CJ47" i="1"/>
  <c r="CJ50" i="1"/>
  <c r="CJ38" i="1"/>
  <c r="CJ40" i="1"/>
  <c r="CJ43" i="1"/>
  <c r="CJ46" i="1"/>
  <c r="BR544" i="1"/>
  <c r="AB5" i="1" l="1"/>
  <c r="R901" i="1" l="1"/>
  <c r="AG902" i="1" l="1"/>
  <c r="AS902" i="1"/>
  <c r="AV902" i="1"/>
  <c r="AY902" i="1"/>
  <c r="BB902" i="1"/>
  <c r="BE902" i="1"/>
  <c r="BH902" i="1"/>
  <c r="BK902" i="1"/>
  <c r="BN902" i="1"/>
  <c r="BQ902" i="1"/>
  <c r="AQ29" i="1"/>
  <c r="AN29" i="1"/>
  <c r="AK29" i="1"/>
  <c r="AH29" i="1"/>
  <c r="AB898" i="1"/>
  <c r="AB897" i="1"/>
  <c r="AB896" i="1"/>
  <c r="AB895" i="1"/>
  <c r="AB894" i="1"/>
  <c r="AB893" i="1"/>
  <c r="AB892" i="1"/>
  <c r="AB891" i="1"/>
  <c r="AB890" i="1"/>
  <c r="AB889" i="1"/>
  <c r="AB888" i="1"/>
  <c r="AB887" i="1"/>
  <c r="AB886" i="1"/>
  <c r="AB885" i="1"/>
  <c r="AB884" i="1"/>
  <c r="AB883" i="1"/>
  <c r="AB882" i="1"/>
  <c r="AB881" i="1"/>
  <c r="AB880" i="1"/>
  <c r="AB879" i="1"/>
  <c r="AB878" i="1"/>
  <c r="AB877" i="1"/>
  <c r="AB876" i="1"/>
  <c r="AB875" i="1"/>
  <c r="AD767" i="1"/>
  <c r="AD763" i="1"/>
  <c r="AD762" i="1"/>
  <c r="AD760" i="1"/>
  <c r="AD759" i="1"/>
  <c r="AD752" i="1"/>
  <c r="AD750" i="1"/>
  <c r="AD746" i="1"/>
  <c r="AD744" i="1"/>
  <c r="AD742" i="1"/>
  <c r="AD741" i="1"/>
  <c r="AD739" i="1"/>
  <c r="AD738" i="1"/>
  <c r="AD736" i="1"/>
  <c r="AD734" i="1"/>
  <c r="AD733" i="1"/>
  <c r="AD731" i="1"/>
  <c r="AD730" i="1"/>
  <c r="AD724" i="1"/>
  <c r="AD721" i="1"/>
  <c r="AD720" i="1"/>
  <c r="AD718" i="1"/>
  <c r="AD717" i="1"/>
  <c r="AD715" i="1"/>
  <c r="AD712" i="1"/>
  <c r="AD711" i="1"/>
  <c r="AD709" i="1"/>
  <c r="AD708" i="1"/>
  <c r="AD707" i="1"/>
  <c r="AD704" i="1"/>
  <c r="AD702" i="1"/>
  <c r="AD651" i="1"/>
  <c r="AD589" i="1"/>
  <c r="AD570" i="1"/>
  <c r="AD565" i="1"/>
  <c r="AD559" i="1"/>
  <c r="AD537" i="1"/>
  <c r="AD533" i="1"/>
  <c r="AD520" i="1"/>
  <c r="AD515" i="1"/>
  <c r="AD511" i="1"/>
  <c r="AD506" i="1"/>
  <c r="AD502" i="1"/>
  <c r="AD484" i="1"/>
  <c r="AD482" i="1"/>
  <c r="AD479" i="1"/>
  <c r="AD474" i="1"/>
  <c r="AD457" i="1"/>
  <c r="AD453" i="1"/>
  <c r="AD444" i="1"/>
  <c r="AD303" i="1"/>
  <c r="AD257" i="1"/>
  <c r="AD99" i="1"/>
  <c r="AD98" i="1"/>
  <c r="AD97" i="1"/>
  <c r="AD96" i="1"/>
  <c r="AD95" i="1"/>
  <c r="AD93" i="1"/>
  <c r="AD92" i="1"/>
  <c r="AD86" i="1"/>
  <c r="AD85" i="1"/>
  <c r="AD83" i="1"/>
  <c r="AD82" i="1"/>
  <c r="AD80" i="1"/>
  <c r="AD75" i="1"/>
  <c r="AD74" i="1"/>
  <c r="AD72" i="1"/>
  <c r="AD67" i="1"/>
  <c r="AD66" i="1"/>
  <c r="AD63" i="1"/>
  <c r="AD56" i="1"/>
  <c r="AD54" i="1"/>
  <c r="AD53" i="1"/>
  <c r="AD51" i="1"/>
  <c r="AD50" i="1"/>
  <c r="AD49" i="1"/>
  <c r="AD48" i="1"/>
  <c r="AD46" i="1"/>
  <c r="AD45" i="1"/>
  <c r="AD44" i="1"/>
  <c r="AD43" i="1"/>
  <c r="AD42" i="1"/>
  <c r="AD41" i="1"/>
  <c r="AD40" i="1"/>
  <c r="AD39" i="1"/>
  <c r="AD38" i="1"/>
  <c r="AD37" i="1"/>
  <c r="AD35" i="1"/>
  <c r="AD34" i="1"/>
  <c r="AD777" i="1"/>
  <c r="AD749" i="1"/>
  <c r="AD723" i="1"/>
  <c r="AD510" i="1"/>
  <c r="AD869" i="1"/>
  <c r="AB869" i="1"/>
  <c r="AB868" i="1"/>
  <c r="AB867" i="1"/>
  <c r="AB866" i="1"/>
  <c r="AB865" i="1"/>
  <c r="AD864" i="1"/>
  <c r="AB864" i="1"/>
  <c r="AB863" i="1"/>
  <c r="AB862" i="1"/>
  <c r="AB861" i="1"/>
  <c r="AB860" i="1"/>
  <c r="AB859" i="1"/>
  <c r="AB858" i="1"/>
  <c r="AB857" i="1"/>
  <c r="AB856" i="1"/>
  <c r="AD855" i="1"/>
  <c r="AB855" i="1"/>
  <c r="AB854" i="1"/>
  <c r="AB853" i="1"/>
  <c r="AB852" i="1"/>
  <c r="AB851" i="1"/>
  <c r="AB850" i="1"/>
  <c r="AB849" i="1"/>
  <c r="AB848" i="1"/>
  <c r="AB847" i="1"/>
  <c r="AD846" i="1"/>
  <c r="AB846" i="1"/>
  <c r="AB840" i="1"/>
  <c r="AB839" i="1"/>
  <c r="AB838" i="1"/>
  <c r="AB837" i="1"/>
  <c r="AB836" i="1"/>
  <c r="AB835" i="1"/>
  <c r="AB834" i="1"/>
  <c r="AB833" i="1"/>
  <c r="AB832" i="1"/>
  <c r="AB831" i="1"/>
  <c r="AB830" i="1"/>
  <c r="AB829" i="1"/>
  <c r="AB828" i="1"/>
  <c r="AB827" i="1"/>
  <c r="AB826" i="1"/>
  <c r="AB825" i="1"/>
  <c r="AB824" i="1"/>
  <c r="AB823" i="1"/>
  <c r="AB822" i="1"/>
  <c r="AB821" i="1"/>
  <c r="AB820" i="1"/>
  <c r="AB819" i="1"/>
  <c r="AD818" i="1"/>
  <c r="AB818" i="1"/>
  <c r="AB817" i="1"/>
  <c r="AB811" i="1"/>
  <c r="AB810" i="1"/>
  <c r="AB809" i="1"/>
  <c r="AB808" i="1"/>
  <c r="AB807" i="1"/>
  <c r="AB806" i="1"/>
  <c r="AB805" i="1"/>
  <c r="AD804" i="1"/>
  <c r="AB804" i="1"/>
  <c r="AB803" i="1"/>
  <c r="AB802" i="1"/>
  <c r="AB801" i="1"/>
  <c r="AB800" i="1"/>
  <c r="AB799" i="1"/>
  <c r="AB798" i="1"/>
  <c r="AB797" i="1"/>
  <c r="AB796" i="1"/>
  <c r="AB795" i="1"/>
  <c r="AB794" i="1"/>
  <c r="AB793" i="1"/>
  <c r="AB792" i="1"/>
  <c r="AD791" i="1"/>
  <c r="AC791" i="1" s="1"/>
  <c r="AB791" i="1"/>
  <c r="AB790" i="1"/>
  <c r="AB789" i="1"/>
  <c r="AB788" i="1"/>
  <c r="AB782" i="1"/>
  <c r="AB781" i="1"/>
  <c r="AB780" i="1"/>
  <c r="AB779" i="1"/>
  <c r="AB778" i="1"/>
  <c r="AB777" i="1"/>
  <c r="AB776" i="1"/>
  <c r="AB775" i="1"/>
  <c r="AB774" i="1"/>
  <c r="AB773" i="1"/>
  <c r="AB772" i="1"/>
  <c r="AB771" i="1"/>
  <c r="AD770" i="1"/>
  <c r="AB770" i="1"/>
  <c r="AB769" i="1"/>
  <c r="AB768" i="1"/>
  <c r="AB767" i="1"/>
  <c r="AB766" i="1"/>
  <c r="AB765" i="1"/>
  <c r="AB764" i="1"/>
  <c r="AB763" i="1"/>
  <c r="AB762" i="1"/>
  <c r="AB761" i="1"/>
  <c r="AB760" i="1"/>
  <c r="AB759" i="1"/>
  <c r="AB753" i="1"/>
  <c r="AB752" i="1"/>
  <c r="AB751" i="1"/>
  <c r="AB750" i="1"/>
  <c r="AB749" i="1"/>
  <c r="AB748" i="1"/>
  <c r="AB747" i="1"/>
  <c r="AB746" i="1"/>
  <c r="AD745" i="1"/>
  <c r="AB745" i="1"/>
  <c r="AB744" i="1"/>
  <c r="AB743" i="1"/>
  <c r="AB742" i="1"/>
  <c r="AB741" i="1"/>
  <c r="AB740" i="1"/>
  <c r="AB739" i="1"/>
  <c r="AB738" i="1"/>
  <c r="AB737" i="1"/>
  <c r="AB736" i="1"/>
  <c r="AB735" i="1"/>
  <c r="AB734" i="1"/>
  <c r="AB733" i="1"/>
  <c r="AB732" i="1"/>
  <c r="AB731" i="1"/>
  <c r="AB730" i="1"/>
  <c r="AB724" i="1"/>
  <c r="AB723" i="1"/>
  <c r="AB722" i="1"/>
  <c r="AB721" i="1"/>
  <c r="AB720" i="1"/>
  <c r="AB719" i="1"/>
  <c r="AB718" i="1"/>
  <c r="AB717" i="1"/>
  <c r="AB716" i="1"/>
  <c r="AB715" i="1"/>
  <c r="AD714" i="1"/>
  <c r="AB714" i="1"/>
  <c r="AB713" i="1"/>
  <c r="AB712" i="1"/>
  <c r="AB711" i="1"/>
  <c r="AD710" i="1"/>
  <c r="AB710" i="1"/>
  <c r="AB709" i="1"/>
  <c r="AB708" i="1"/>
  <c r="AB707" i="1"/>
  <c r="AB706" i="1"/>
  <c r="AB705" i="1"/>
  <c r="AB704" i="1"/>
  <c r="AB703" i="1"/>
  <c r="AB702" i="1"/>
  <c r="AD701" i="1"/>
  <c r="AB701" i="1"/>
  <c r="AB695" i="1"/>
  <c r="AB694" i="1"/>
  <c r="AB693" i="1"/>
  <c r="AB692" i="1"/>
  <c r="AB691" i="1"/>
  <c r="AB690" i="1"/>
  <c r="AB689" i="1"/>
  <c r="AB688" i="1"/>
  <c r="AB687" i="1"/>
  <c r="AB686" i="1"/>
  <c r="AB685" i="1"/>
  <c r="AB684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66" i="1"/>
  <c r="AB665" i="1"/>
  <c r="AB664" i="1"/>
  <c r="AB663" i="1"/>
  <c r="AB662" i="1"/>
  <c r="AB661" i="1"/>
  <c r="AB660" i="1"/>
  <c r="AB659" i="1"/>
  <c r="AB658" i="1"/>
  <c r="AB657" i="1"/>
  <c r="AB656" i="1"/>
  <c r="AB655" i="1"/>
  <c r="AB654" i="1"/>
  <c r="AB653" i="1"/>
  <c r="AB652" i="1"/>
  <c r="AB651" i="1"/>
  <c r="AB650" i="1"/>
  <c r="AB649" i="1"/>
  <c r="AB648" i="1"/>
  <c r="AB647" i="1"/>
  <c r="AB646" i="1"/>
  <c r="AB645" i="1"/>
  <c r="AB644" i="1"/>
  <c r="AB643" i="1"/>
  <c r="AB637" i="1"/>
  <c r="AB636" i="1"/>
  <c r="AB635" i="1"/>
  <c r="AB634" i="1"/>
  <c r="AB633" i="1"/>
  <c r="AB632" i="1"/>
  <c r="AB631" i="1"/>
  <c r="AD630" i="1"/>
  <c r="AB630" i="1"/>
  <c r="AB629" i="1"/>
  <c r="AB628" i="1"/>
  <c r="AB627" i="1"/>
  <c r="AB626" i="1"/>
  <c r="AB625" i="1"/>
  <c r="AB624" i="1"/>
  <c r="AB623" i="1"/>
  <c r="AB622" i="1"/>
  <c r="AD621" i="1"/>
  <c r="AB621" i="1"/>
  <c r="AB620" i="1"/>
  <c r="AB619" i="1"/>
  <c r="AB618" i="1"/>
  <c r="AB617" i="1"/>
  <c r="AB616" i="1"/>
  <c r="AB615" i="1"/>
  <c r="AB614" i="1"/>
  <c r="AB608" i="1"/>
  <c r="AB607" i="1"/>
  <c r="AB606" i="1"/>
  <c r="AB605" i="1"/>
  <c r="AB604" i="1"/>
  <c r="AB603" i="1"/>
  <c r="AB602" i="1"/>
  <c r="AB601" i="1"/>
  <c r="AB600" i="1"/>
  <c r="AB599" i="1"/>
  <c r="AB598" i="1"/>
  <c r="AB597" i="1"/>
  <c r="AB596" i="1"/>
  <c r="AB595" i="1"/>
  <c r="AB594" i="1"/>
  <c r="AD593" i="1"/>
  <c r="AB593" i="1"/>
  <c r="AB592" i="1"/>
  <c r="AB591" i="1"/>
  <c r="AB590" i="1"/>
  <c r="AB589" i="1"/>
  <c r="AB588" i="1"/>
  <c r="AB587" i="1"/>
  <c r="AB586" i="1"/>
  <c r="AB585" i="1"/>
  <c r="AB579" i="1"/>
  <c r="AB578" i="1"/>
  <c r="AB577" i="1"/>
  <c r="AB576" i="1"/>
  <c r="AB575" i="1"/>
  <c r="AD574" i="1"/>
  <c r="AB574" i="1"/>
  <c r="AB573" i="1"/>
  <c r="AB572" i="1"/>
  <c r="AB571" i="1"/>
  <c r="AB570" i="1"/>
  <c r="AB569" i="1"/>
  <c r="AB568" i="1"/>
  <c r="AB567" i="1"/>
  <c r="AB566" i="1"/>
  <c r="AB565" i="1"/>
  <c r="AB564" i="1"/>
  <c r="AB563" i="1"/>
  <c r="AB562" i="1"/>
  <c r="AD561" i="1"/>
  <c r="AB561" i="1"/>
  <c r="AB560" i="1"/>
  <c r="AB559" i="1"/>
  <c r="AB558" i="1"/>
  <c r="AB557" i="1"/>
  <c r="AB556" i="1"/>
  <c r="AD550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B534" i="1"/>
  <c r="AB533" i="1"/>
  <c r="AB532" i="1"/>
  <c r="AB531" i="1"/>
  <c r="AB530" i="1"/>
  <c r="AB529" i="1"/>
  <c r="AB528" i="1"/>
  <c r="AB527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504" i="1"/>
  <c r="AB503" i="1"/>
  <c r="AB502" i="1"/>
  <c r="AB501" i="1"/>
  <c r="AB500" i="1"/>
  <c r="AB499" i="1"/>
  <c r="AB498" i="1"/>
  <c r="AD492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D271" i="1"/>
  <c r="AB271" i="1"/>
  <c r="AB270" i="1"/>
  <c r="AB269" i="1"/>
  <c r="AB268" i="1"/>
  <c r="AB267" i="1"/>
  <c r="AB266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D52" i="1" l="1"/>
  <c r="AC52" i="1" s="1"/>
  <c r="AD47" i="1"/>
  <c r="AD765" i="1"/>
  <c r="AD747" i="1"/>
  <c r="AD748" i="1"/>
  <c r="AC748" i="1" s="1"/>
  <c r="AD682" i="1"/>
  <c r="AD588" i="1"/>
  <c r="AC588" i="1" s="1"/>
  <c r="AD487" i="1"/>
  <c r="AC487" i="1" s="1"/>
  <c r="AD462" i="1"/>
  <c r="AC462" i="1" s="1"/>
  <c r="AD268" i="1"/>
  <c r="AC268" i="1" s="1"/>
  <c r="AD64" i="1"/>
  <c r="AC64" i="1" s="1"/>
  <c r="AC561" i="1"/>
  <c r="AC818" i="1"/>
  <c r="AC271" i="1"/>
  <c r="AD78" i="1"/>
  <c r="AC78" i="1" s="1"/>
  <c r="AD732" i="1"/>
  <c r="AC732" i="1" s="1"/>
  <c r="AD751" i="1"/>
  <c r="AC751" i="1" s="1"/>
  <c r="AC38" i="1"/>
  <c r="AC43" i="1"/>
  <c r="AC46" i="1"/>
  <c r="AD55" i="1"/>
  <c r="AC55" i="1" s="1"/>
  <c r="AD57" i="1"/>
  <c r="AC57" i="1" s="1"/>
  <c r="AD735" i="1"/>
  <c r="AC735" i="1" s="1"/>
  <c r="AD76" i="1"/>
  <c r="AC76" i="1" s="1"/>
  <c r="AD81" i="1"/>
  <c r="AC81" i="1" s="1"/>
  <c r="AD713" i="1"/>
  <c r="AC713" i="1" s="1"/>
  <c r="AC97" i="1"/>
  <c r="AC99" i="1"/>
  <c r="AD740" i="1"/>
  <c r="AD764" i="1"/>
  <c r="AC764" i="1" s="1"/>
  <c r="AC70" i="1"/>
  <c r="AD84" i="1"/>
  <c r="AC84" i="1" s="1"/>
  <c r="AD719" i="1"/>
  <c r="AC719" i="1" s="1"/>
  <c r="AD743" i="1"/>
  <c r="AC743" i="1" s="1"/>
  <c r="AD753" i="1"/>
  <c r="AC753" i="1" s="1"/>
  <c r="AC574" i="1"/>
  <c r="AD703" i="1"/>
  <c r="AC703" i="1" s="1"/>
  <c r="AD722" i="1"/>
  <c r="AC722" i="1" s="1"/>
  <c r="AD68" i="1"/>
  <c r="AC68" i="1" s="1"/>
  <c r="AD73" i="1"/>
  <c r="AC73" i="1" s="1"/>
  <c r="AD705" i="1"/>
  <c r="AC705" i="1" s="1"/>
  <c r="AD706" i="1"/>
  <c r="AC706" i="1" s="1"/>
  <c r="AD716" i="1"/>
  <c r="AC651" i="1"/>
  <c r="AC570" i="1"/>
  <c r="AC537" i="1"/>
  <c r="AC511" i="1"/>
  <c r="AC506" i="1"/>
  <c r="AC86" i="1"/>
  <c r="AD69" i="1"/>
  <c r="AC69" i="1" s="1"/>
  <c r="AD77" i="1"/>
  <c r="AC77" i="1" s="1"/>
  <c r="AD896" i="1"/>
  <c r="AC40" i="1"/>
  <c r="AC85" i="1"/>
  <c r="AD287" i="1"/>
  <c r="AC287" i="1" s="1"/>
  <c r="AD880" i="1"/>
  <c r="AC804" i="1"/>
  <c r="AC714" i="1"/>
  <c r="AC48" i="1"/>
  <c r="AC56" i="1"/>
  <c r="AC492" i="1"/>
  <c r="AC98" i="1"/>
  <c r="AD882" i="1"/>
  <c r="AD890" i="1"/>
  <c r="AD898" i="1"/>
  <c r="AD888" i="1"/>
  <c r="AD100" i="1"/>
  <c r="AC100" i="1" s="1"/>
  <c r="AD101" i="1"/>
  <c r="AC101" i="1" s="1"/>
  <c r="AD102" i="1"/>
  <c r="AC102" i="1" s="1"/>
  <c r="AD103" i="1"/>
  <c r="AC103" i="1" s="1"/>
  <c r="AD104" i="1"/>
  <c r="AC104" i="1" s="1"/>
  <c r="AD105" i="1"/>
  <c r="AC105" i="1" s="1"/>
  <c r="AD106" i="1"/>
  <c r="AC106" i="1" s="1"/>
  <c r="AD107" i="1"/>
  <c r="AC107" i="1" s="1"/>
  <c r="AD108" i="1"/>
  <c r="AC108" i="1" s="1"/>
  <c r="AD109" i="1"/>
  <c r="AC109" i="1" s="1"/>
  <c r="AD110" i="1"/>
  <c r="AC110" i="1" s="1"/>
  <c r="AD111" i="1"/>
  <c r="AC111" i="1" s="1"/>
  <c r="AD112" i="1"/>
  <c r="AC112" i="1" s="1"/>
  <c r="AD113" i="1"/>
  <c r="AC113" i="1" s="1"/>
  <c r="AD114" i="1"/>
  <c r="AC114" i="1" s="1"/>
  <c r="AD115" i="1"/>
  <c r="AC115" i="1" s="1"/>
  <c r="AD121" i="1"/>
  <c r="AD122" i="1"/>
  <c r="AC122" i="1" s="1"/>
  <c r="AD123" i="1"/>
  <c r="AC123" i="1" s="1"/>
  <c r="AD124" i="1"/>
  <c r="AC124" i="1" s="1"/>
  <c r="AD125" i="1"/>
  <c r="AC125" i="1" s="1"/>
  <c r="AD126" i="1"/>
  <c r="AC126" i="1" s="1"/>
  <c r="AD127" i="1"/>
  <c r="AC127" i="1" s="1"/>
  <c r="AD128" i="1"/>
  <c r="AC128" i="1" s="1"/>
  <c r="AD129" i="1"/>
  <c r="AC129" i="1" s="1"/>
  <c r="AD130" i="1"/>
  <c r="AC130" i="1" s="1"/>
  <c r="AD131" i="1"/>
  <c r="AC131" i="1" s="1"/>
  <c r="AD132" i="1"/>
  <c r="AC132" i="1" s="1"/>
  <c r="AD133" i="1"/>
  <c r="AC133" i="1" s="1"/>
  <c r="AD134" i="1"/>
  <c r="AC134" i="1" s="1"/>
  <c r="AD135" i="1"/>
  <c r="AC135" i="1" s="1"/>
  <c r="AD136" i="1"/>
  <c r="AC136" i="1" s="1"/>
  <c r="AD137" i="1"/>
  <c r="AC137" i="1" s="1"/>
  <c r="AD138" i="1"/>
  <c r="AC138" i="1" s="1"/>
  <c r="AD139" i="1"/>
  <c r="AC139" i="1" s="1"/>
  <c r="AD140" i="1"/>
  <c r="AC140" i="1" s="1"/>
  <c r="AD141" i="1"/>
  <c r="AC141" i="1" s="1"/>
  <c r="AD142" i="1"/>
  <c r="AC142" i="1" s="1"/>
  <c r="AD143" i="1"/>
  <c r="AC143" i="1" s="1"/>
  <c r="AD144" i="1"/>
  <c r="AC144" i="1" s="1"/>
  <c r="AD151" i="1"/>
  <c r="AC151" i="1" s="1"/>
  <c r="AD155" i="1"/>
  <c r="AC155" i="1" s="1"/>
  <c r="AD159" i="1"/>
  <c r="AC159" i="1" s="1"/>
  <c r="AD163" i="1"/>
  <c r="AC163" i="1" s="1"/>
  <c r="AD167" i="1"/>
  <c r="AC167" i="1" s="1"/>
  <c r="AD171" i="1"/>
  <c r="AC171" i="1" s="1"/>
  <c r="AD179" i="1"/>
  <c r="AC179" i="1" s="1"/>
  <c r="AD180" i="1"/>
  <c r="AC180" i="1" s="1"/>
  <c r="AD182" i="1"/>
  <c r="AC182" i="1" s="1"/>
  <c r="AD183" i="1"/>
  <c r="AC183" i="1" s="1"/>
  <c r="AD184" i="1"/>
  <c r="AC184" i="1" s="1"/>
  <c r="AD185" i="1"/>
  <c r="AC185" i="1" s="1"/>
  <c r="AD186" i="1"/>
  <c r="AC186" i="1" s="1"/>
  <c r="AD187" i="1"/>
  <c r="AC187" i="1" s="1"/>
  <c r="AD188" i="1"/>
  <c r="AC188" i="1" s="1"/>
  <c r="AD189" i="1"/>
  <c r="AC189" i="1" s="1"/>
  <c r="AD190" i="1"/>
  <c r="AC190" i="1" s="1"/>
  <c r="AD191" i="1"/>
  <c r="AC191" i="1" s="1"/>
  <c r="AD192" i="1"/>
  <c r="AC192" i="1" s="1"/>
  <c r="AD193" i="1"/>
  <c r="AC193" i="1" s="1"/>
  <c r="AD194" i="1"/>
  <c r="AC194" i="1" s="1"/>
  <c r="AD195" i="1"/>
  <c r="AC195" i="1" s="1"/>
  <c r="AD196" i="1"/>
  <c r="AC196" i="1" s="1"/>
  <c r="AD197" i="1"/>
  <c r="AC197" i="1" s="1"/>
  <c r="AD198" i="1"/>
  <c r="AC198" i="1" s="1"/>
  <c r="AD199" i="1"/>
  <c r="AC199" i="1" s="1"/>
  <c r="AD200" i="1"/>
  <c r="AC200" i="1" s="1"/>
  <c r="AD201" i="1"/>
  <c r="AC201" i="1" s="1"/>
  <c r="AD202" i="1"/>
  <c r="AC202" i="1" s="1"/>
  <c r="AD210" i="1"/>
  <c r="AC210" i="1" s="1"/>
  <c r="AD211" i="1"/>
  <c r="AC211" i="1" s="1"/>
  <c r="AD225" i="1"/>
  <c r="AC225" i="1" s="1"/>
  <c r="AD274" i="1"/>
  <c r="AC274" i="1" s="1"/>
  <c r="AD279" i="1"/>
  <c r="AC279" i="1" s="1"/>
  <c r="AD295" i="1"/>
  <c r="AD311" i="1"/>
  <c r="AD315" i="1"/>
  <c r="AC315" i="1" s="1"/>
  <c r="AD335" i="1"/>
  <c r="AC335" i="1" s="1"/>
  <c r="AD341" i="1"/>
  <c r="AC341" i="1" s="1"/>
  <c r="AD346" i="1"/>
  <c r="AC346" i="1" s="1"/>
  <c r="AD366" i="1"/>
  <c r="AC366" i="1" s="1"/>
  <c r="AD370" i="1"/>
  <c r="AC370" i="1" s="1"/>
  <c r="AD433" i="1"/>
  <c r="AC433" i="1" s="1"/>
  <c r="AD478" i="1"/>
  <c r="AC478" i="1" s="1"/>
  <c r="AD499" i="1"/>
  <c r="AC499" i="1" s="1"/>
  <c r="AD501" i="1"/>
  <c r="AC501" i="1" s="1"/>
  <c r="AD503" i="1"/>
  <c r="AC503" i="1" s="1"/>
  <c r="AD504" i="1"/>
  <c r="AC504" i="1" s="1"/>
  <c r="AD505" i="1"/>
  <c r="AC505" i="1" s="1"/>
  <c r="AD507" i="1"/>
  <c r="AC507" i="1" s="1"/>
  <c r="AD508" i="1"/>
  <c r="AC508" i="1" s="1"/>
  <c r="AD509" i="1"/>
  <c r="AC96" i="1"/>
  <c r="AD181" i="1"/>
  <c r="AC181" i="1" s="1"/>
  <c r="AC533" i="1"/>
  <c r="AC710" i="1"/>
  <c r="AC745" i="1"/>
  <c r="AC855" i="1"/>
  <c r="AC869" i="1"/>
  <c r="AC510" i="1"/>
  <c r="AC777" i="1"/>
  <c r="AD150" i="1"/>
  <c r="AD152" i="1"/>
  <c r="AC152" i="1" s="1"/>
  <c r="AD153" i="1"/>
  <c r="AC153" i="1" s="1"/>
  <c r="AD154" i="1"/>
  <c r="AC154" i="1" s="1"/>
  <c r="AD156" i="1"/>
  <c r="AC156" i="1" s="1"/>
  <c r="AD158" i="1"/>
  <c r="AC158" i="1" s="1"/>
  <c r="AD160" i="1"/>
  <c r="AC160" i="1" s="1"/>
  <c r="AD161" i="1"/>
  <c r="AC161" i="1" s="1"/>
  <c r="AD162" i="1"/>
  <c r="AC162" i="1" s="1"/>
  <c r="AD164" i="1"/>
  <c r="AC164" i="1" s="1"/>
  <c r="AD165" i="1"/>
  <c r="AC165" i="1" s="1"/>
  <c r="AD166" i="1"/>
  <c r="AC166" i="1" s="1"/>
  <c r="AD168" i="1"/>
  <c r="AC168" i="1" s="1"/>
  <c r="AD169" i="1"/>
  <c r="AC169" i="1" s="1"/>
  <c r="AD170" i="1"/>
  <c r="AC170" i="1" s="1"/>
  <c r="AD172" i="1"/>
  <c r="AC172" i="1" s="1"/>
  <c r="AD173" i="1"/>
  <c r="AC173" i="1" s="1"/>
  <c r="AD208" i="1"/>
  <c r="AC208" i="1" s="1"/>
  <c r="AD209" i="1"/>
  <c r="AC209" i="1" s="1"/>
  <c r="AD212" i="1"/>
  <c r="AC212" i="1" s="1"/>
  <c r="AD213" i="1"/>
  <c r="AC213" i="1" s="1"/>
  <c r="AD214" i="1"/>
  <c r="AC214" i="1" s="1"/>
  <c r="AD216" i="1"/>
  <c r="AC216" i="1" s="1"/>
  <c r="AD217" i="1"/>
  <c r="AC217" i="1" s="1"/>
  <c r="AD218" i="1"/>
  <c r="AC218" i="1" s="1"/>
  <c r="AD219" i="1"/>
  <c r="AC219" i="1" s="1"/>
  <c r="AD220" i="1"/>
  <c r="AC220" i="1" s="1"/>
  <c r="AD221" i="1"/>
  <c r="AC221" i="1" s="1"/>
  <c r="AD222" i="1"/>
  <c r="AC222" i="1" s="1"/>
  <c r="AD223" i="1"/>
  <c r="AC223" i="1" s="1"/>
  <c r="AD224" i="1"/>
  <c r="AC224" i="1" s="1"/>
  <c r="AD226" i="1"/>
  <c r="AC226" i="1" s="1"/>
  <c r="AD227" i="1"/>
  <c r="AC227" i="1" s="1"/>
  <c r="AD228" i="1"/>
  <c r="AC228" i="1" s="1"/>
  <c r="AD229" i="1"/>
  <c r="AC229" i="1" s="1"/>
  <c r="AD230" i="1"/>
  <c r="AC230" i="1" s="1"/>
  <c r="AD231" i="1"/>
  <c r="AC231" i="1" s="1"/>
  <c r="AD242" i="1"/>
  <c r="AC242" i="1" s="1"/>
  <c r="AD250" i="1"/>
  <c r="AC250" i="1" s="1"/>
  <c r="AD281" i="1"/>
  <c r="AC281" i="1" s="1"/>
  <c r="AC457" i="1"/>
  <c r="AC515" i="1"/>
  <c r="AD276" i="1"/>
  <c r="AC276" i="1" s="1"/>
  <c r="AD284" i="1"/>
  <c r="AC284" i="1" s="1"/>
  <c r="AD289" i="1"/>
  <c r="AC289" i="1" s="1"/>
  <c r="AD374" i="1"/>
  <c r="AC374" i="1" s="1"/>
  <c r="AD382" i="1"/>
  <c r="AC382" i="1" s="1"/>
  <c r="AD383" i="1"/>
  <c r="AC383" i="1" s="1"/>
  <c r="AD65" i="1"/>
  <c r="AC65" i="1" s="1"/>
  <c r="AC550" i="1"/>
  <c r="AC559" i="1"/>
  <c r="AC723" i="1"/>
  <c r="AC41" i="1"/>
  <c r="AC770" i="1"/>
  <c r="AC49" i="1"/>
  <c r="AC749" i="1"/>
  <c r="AD296" i="1"/>
  <c r="AC296" i="1" s="1"/>
  <c r="AD297" i="1"/>
  <c r="AC297" i="1" s="1"/>
  <c r="AD298" i="1"/>
  <c r="AC298" i="1" s="1"/>
  <c r="AD299" i="1"/>
  <c r="AC299" i="1" s="1"/>
  <c r="AD300" i="1"/>
  <c r="AC300" i="1" s="1"/>
  <c r="AD301" i="1"/>
  <c r="AC301" i="1" s="1"/>
  <c r="AD302" i="1"/>
  <c r="AC302" i="1" s="1"/>
  <c r="AD304" i="1"/>
  <c r="AC304" i="1" s="1"/>
  <c r="AD305" i="1"/>
  <c r="AC305" i="1" s="1"/>
  <c r="AD306" i="1"/>
  <c r="AC306" i="1" s="1"/>
  <c r="AD307" i="1"/>
  <c r="AC307" i="1" s="1"/>
  <c r="AD308" i="1"/>
  <c r="AC308" i="1" s="1"/>
  <c r="AD309" i="1"/>
  <c r="AC309" i="1" s="1"/>
  <c r="AD310" i="1"/>
  <c r="AC310" i="1" s="1"/>
  <c r="AD312" i="1"/>
  <c r="AC312" i="1" s="1"/>
  <c r="AD313" i="1"/>
  <c r="AC313" i="1" s="1"/>
  <c r="AD314" i="1"/>
  <c r="AC314" i="1" s="1"/>
  <c r="AD316" i="1"/>
  <c r="AC316" i="1" s="1"/>
  <c r="AD317" i="1"/>
  <c r="AC317" i="1" s="1"/>
  <c r="AD318" i="1"/>
  <c r="AC318" i="1" s="1"/>
  <c r="AD324" i="1"/>
  <c r="AC324" i="1" s="1"/>
  <c r="AD325" i="1"/>
  <c r="AC325" i="1" s="1"/>
  <c r="AD326" i="1"/>
  <c r="AC326" i="1" s="1"/>
  <c r="AD327" i="1"/>
  <c r="AC327" i="1" s="1"/>
  <c r="AD328" i="1"/>
  <c r="AC328" i="1" s="1"/>
  <c r="AD329" i="1"/>
  <c r="AC329" i="1" s="1"/>
  <c r="AD330" i="1"/>
  <c r="AC330" i="1" s="1"/>
  <c r="AD331" i="1"/>
  <c r="AC331" i="1" s="1"/>
  <c r="AD332" i="1"/>
  <c r="AC332" i="1" s="1"/>
  <c r="AD333" i="1"/>
  <c r="AC333" i="1" s="1"/>
  <c r="AD334" i="1"/>
  <c r="AC334" i="1" s="1"/>
  <c r="AD336" i="1"/>
  <c r="AC336" i="1" s="1"/>
  <c r="AD337" i="1"/>
  <c r="AC337" i="1" s="1"/>
  <c r="AD338" i="1"/>
  <c r="AC338" i="1" s="1"/>
  <c r="AD339" i="1"/>
  <c r="AC339" i="1" s="1"/>
  <c r="AD340" i="1"/>
  <c r="AC340" i="1" s="1"/>
  <c r="AD342" i="1"/>
  <c r="AC342" i="1" s="1"/>
  <c r="AD343" i="1"/>
  <c r="AC343" i="1" s="1"/>
  <c r="AD344" i="1"/>
  <c r="AC344" i="1" s="1"/>
  <c r="AD345" i="1"/>
  <c r="AD347" i="1"/>
  <c r="AC347" i="1" s="1"/>
  <c r="AD353" i="1"/>
  <c r="AC353" i="1" s="1"/>
  <c r="AD354" i="1"/>
  <c r="AC354" i="1" s="1"/>
  <c r="AD355" i="1"/>
  <c r="AC355" i="1" s="1"/>
  <c r="AD356" i="1"/>
  <c r="AC356" i="1" s="1"/>
  <c r="AD357" i="1"/>
  <c r="AC357" i="1" s="1"/>
  <c r="AD358" i="1"/>
  <c r="AC358" i="1" s="1"/>
  <c r="AD359" i="1"/>
  <c r="AC359" i="1" s="1"/>
  <c r="AD360" i="1"/>
  <c r="AC360" i="1" s="1"/>
  <c r="AD361" i="1"/>
  <c r="AC361" i="1" s="1"/>
  <c r="AD362" i="1"/>
  <c r="AC362" i="1" s="1"/>
  <c r="AD363" i="1"/>
  <c r="AC363" i="1" s="1"/>
  <c r="AD364" i="1"/>
  <c r="AC364" i="1" s="1"/>
  <c r="AD365" i="1"/>
  <c r="AC365" i="1" s="1"/>
  <c r="AD367" i="1"/>
  <c r="AC367" i="1" s="1"/>
  <c r="AD368" i="1"/>
  <c r="AC368" i="1" s="1"/>
  <c r="AD369" i="1"/>
  <c r="AC369" i="1" s="1"/>
  <c r="AD371" i="1"/>
  <c r="AC371" i="1" s="1"/>
  <c r="AD372" i="1"/>
  <c r="AC372" i="1" s="1"/>
  <c r="AD373" i="1"/>
  <c r="AC373" i="1" s="1"/>
  <c r="AD375" i="1"/>
  <c r="AC375" i="1" s="1"/>
  <c r="AD376" i="1"/>
  <c r="AC376" i="1" s="1"/>
  <c r="AD490" i="1"/>
  <c r="AC490" i="1" s="1"/>
  <c r="AD498" i="1"/>
  <c r="AC498" i="1" s="1"/>
  <c r="AD512" i="1"/>
  <c r="AC512" i="1" s="1"/>
  <c r="AD513" i="1"/>
  <c r="AC513" i="1" s="1"/>
  <c r="AD514" i="1"/>
  <c r="AC514" i="1" s="1"/>
  <c r="AD516" i="1"/>
  <c r="AC516" i="1" s="1"/>
  <c r="AD517" i="1"/>
  <c r="AC517" i="1" s="1"/>
  <c r="AD518" i="1"/>
  <c r="AC518" i="1" s="1"/>
  <c r="AD519" i="1"/>
  <c r="AC519" i="1" s="1"/>
  <c r="AD521" i="1"/>
  <c r="AC521" i="1" s="1"/>
  <c r="AD527" i="1"/>
  <c r="AC527" i="1" s="1"/>
  <c r="AD528" i="1"/>
  <c r="AC528" i="1" s="1"/>
  <c r="AD529" i="1"/>
  <c r="AC529" i="1" s="1"/>
  <c r="AD678" i="1"/>
  <c r="AC678" i="1" s="1"/>
  <c r="AD384" i="1"/>
  <c r="AC384" i="1" s="1"/>
  <c r="AD385" i="1"/>
  <c r="AC385" i="1" s="1"/>
  <c r="AD386" i="1"/>
  <c r="AC386" i="1" s="1"/>
  <c r="AD387" i="1"/>
  <c r="AC387" i="1" s="1"/>
  <c r="AD388" i="1"/>
  <c r="AC388" i="1" s="1"/>
  <c r="AD390" i="1"/>
  <c r="AC390" i="1" s="1"/>
  <c r="AD391" i="1"/>
  <c r="AC391" i="1" s="1"/>
  <c r="AD392" i="1"/>
  <c r="AC392" i="1" s="1"/>
  <c r="AD393" i="1"/>
  <c r="AC393" i="1" s="1"/>
  <c r="AD394" i="1"/>
  <c r="AC394" i="1" s="1"/>
  <c r="AD395" i="1"/>
  <c r="AC395" i="1" s="1"/>
  <c r="AD396" i="1"/>
  <c r="AC396" i="1" s="1"/>
  <c r="AD397" i="1"/>
  <c r="AC397" i="1" s="1"/>
  <c r="AD398" i="1"/>
  <c r="AC398" i="1" s="1"/>
  <c r="AD399" i="1"/>
  <c r="AC399" i="1" s="1"/>
  <c r="AD400" i="1"/>
  <c r="AD401" i="1"/>
  <c r="AC401" i="1" s="1"/>
  <c r="AD402" i="1"/>
  <c r="AC402" i="1" s="1"/>
  <c r="AD403" i="1"/>
  <c r="AC403" i="1" s="1"/>
  <c r="AD404" i="1"/>
  <c r="AC404" i="1" s="1"/>
  <c r="AD405" i="1"/>
  <c r="AC405" i="1" s="1"/>
  <c r="AD411" i="1"/>
  <c r="AC411" i="1" s="1"/>
  <c r="AD412" i="1"/>
  <c r="AC412" i="1" s="1"/>
  <c r="AD413" i="1"/>
  <c r="AC413" i="1" s="1"/>
  <c r="AD414" i="1"/>
  <c r="AC414" i="1" s="1"/>
  <c r="AD415" i="1"/>
  <c r="AC415" i="1" s="1"/>
  <c r="AD416" i="1"/>
  <c r="AC416" i="1" s="1"/>
  <c r="AD417" i="1"/>
  <c r="AC417" i="1" s="1"/>
  <c r="AD419" i="1"/>
  <c r="AC419" i="1" s="1"/>
  <c r="AD420" i="1"/>
  <c r="AC420" i="1" s="1"/>
  <c r="AD421" i="1"/>
  <c r="AC421" i="1" s="1"/>
  <c r="AD422" i="1"/>
  <c r="AD423" i="1"/>
  <c r="AC423" i="1" s="1"/>
  <c r="AD424" i="1"/>
  <c r="AC424" i="1" s="1"/>
  <c r="AD425" i="1"/>
  <c r="AC425" i="1" s="1"/>
  <c r="AD426" i="1"/>
  <c r="AC426" i="1" s="1"/>
  <c r="AD427" i="1"/>
  <c r="AC427" i="1" s="1"/>
  <c r="AD428" i="1"/>
  <c r="AC428" i="1" s="1"/>
  <c r="AD429" i="1"/>
  <c r="AC429" i="1" s="1"/>
  <c r="AD430" i="1"/>
  <c r="AC430" i="1" s="1"/>
  <c r="AD431" i="1"/>
  <c r="AC431" i="1" s="1"/>
  <c r="AD432" i="1"/>
  <c r="AC432" i="1" s="1"/>
  <c r="AD434" i="1"/>
  <c r="AC434" i="1" s="1"/>
  <c r="AD440" i="1"/>
  <c r="AC440" i="1" s="1"/>
  <c r="AD441" i="1"/>
  <c r="AC441" i="1" s="1"/>
  <c r="AD442" i="1"/>
  <c r="AC442" i="1" s="1"/>
  <c r="AD443" i="1"/>
  <c r="AC443" i="1" s="1"/>
  <c r="AC444" i="1"/>
  <c r="AC707" i="1"/>
  <c r="AC708" i="1"/>
  <c r="AC711" i="1"/>
  <c r="AC715" i="1"/>
  <c r="AC716" i="1"/>
  <c r="AC721" i="1"/>
  <c r="AC730" i="1"/>
  <c r="AC731" i="1"/>
  <c r="AC733" i="1"/>
  <c r="AC734" i="1"/>
  <c r="AC738" i="1"/>
  <c r="AC740" i="1"/>
  <c r="AC741" i="1"/>
  <c r="AC742" i="1"/>
  <c r="AC744" i="1"/>
  <c r="AC746" i="1"/>
  <c r="AC747" i="1"/>
  <c r="AC752" i="1"/>
  <c r="AC759" i="1"/>
  <c r="AC762" i="1"/>
  <c r="AC763" i="1"/>
  <c r="AC765" i="1"/>
  <c r="AD237" i="1"/>
  <c r="AC237" i="1" s="1"/>
  <c r="AD238" i="1"/>
  <c r="AC238" i="1" s="1"/>
  <c r="AD240" i="1"/>
  <c r="AC240" i="1" s="1"/>
  <c r="AD241" i="1"/>
  <c r="AC241" i="1" s="1"/>
  <c r="AD243" i="1"/>
  <c r="AC243" i="1" s="1"/>
  <c r="AD244" i="1"/>
  <c r="AC244" i="1" s="1"/>
  <c r="AD245" i="1"/>
  <c r="AC245" i="1" s="1"/>
  <c r="AD246" i="1"/>
  <c r="AC246" i="1" s="1"/>
  <c r="AD247" i="1"/>
  <c r="AC247" i="1" s="1"/>
  <c r="AD248" i="1"/>
  <c r="AC248" i="1" s="1"/>
  <c r="AD249" i="1"/>
  <c r="AC249" i="1" s="1"/>
  <c r="AD251" i="1"/>
  <c r="AC251" i="1" s="1"/>
  <c r="AD252" i="1"/>
  <c r="AC252" i="1" s="1"/>
  <c r="AD253" i="1"/>
  <c r="AC253" i="1" s="1"/>
  <c r="AD254" i="1"/>
  <c r="AC254" i="1" s="1"/>
  <c r="AD255" i="1"/>
  <c r="AC255" i="1" s="1"/>
  <c r="AD256" i="1"/>
  <c r="AC256" i="1" s="1"/>
  <c r="AD258" i="1"/>
  <c r="AC258" i="1" s="1"/>
  <c r="AD259" i="1"/>
  <c r="AC259" i="1" s="1"/>
  <c r="AD260" i="1"/>
  <c r="AC260" i="1" s="1"/>
  <c r="AD693" i="1"/>
  <c r="AC693" i="1" s="1"/>
  <c r="AD877" i="1"/>
  <c r="AD885" i="1"/>
  <c r="AD893" i="1"/>
  <c r="AD445" i="1"/>
  <c r="AC445" i="1" s="1"/>
  <c r="AD446" i="1"/>
  <c r="AC446" i="1" s="1"/>
  <c r="AD447" i="1"/>
  <c r="AC447" i="1" s="1"/>
  <c r="AD448" i="1"/>
  <c r="AC448" i="1" s="1"/>
  <c r="AD449" i="1"/>
  <c r="AC449" i="1" s="1"/>
  <c r="AD450" i="1"/>
  <c r="AC450" i="1" s="1"/>
  <c r="AD451" i="1"/>
  <c r="AD452" i="1"/>
  <c r="AC452" i="1" s="1"/>
  <c r="AD454" i="1"/>
  <c r="AC454" i="1" s="1"/>
  <c r="AD455" i="1"/>
  <c r="AC455" i="1" s="1"/>
  <c r="AD456" i="1"/>
  <c r="AC456" i="1" s="1"/>
  <c r="AD458" i="1"/>
  <c r="AC458" i="1" s="1"/>
  <c r="AD459" i="1"/>
  <c r="AC459" i="1" s="1"/>
  <c r="AD460" i="1"/>
  <c r="AC460" i="1" s="1"/>
  <c r="AD461" i="1"/>
  <c r="AC461" i="1" s="1"/>
  <c r="AD463" i="1"/>
  <c r="AC463" i="1" s="1"/>
  <c r="AD879" i="1"/>
  <c r="AD887" i="1"/>
  <c r="AD895" i="1"/>
  <c r="AD471" i="1"/>
  <c r="AC471" i="1" s="1"/>
  <c r="AD876" i="1"/>
  <c r="AD884" i="1"/>
  <c r="AD892" i="1"/>
  <c r="AD881" i="1"/>
  <c r="AD889" i="1"/>
  <c r="AD897" i="1"/>
  <c r="AD530" i="1"/>
  <c r="AC530" i="1" s="1"/>
  <c r="AD531" i="1"/>
  <c r="AC531" i="1" s="1"/>
  <c r="AD532" i="1"/>
  <c r="AC532" i="1" s="1"/>
  <c r="AD534" i="1"/>
  <c r="AC534" i="1" s="1"/>
  <c r="AD535" i="1"/>
  <c r="AC535" i="1" s="1"/>
  <c r="AD536" i="1"/>
  <c r="AC536" i="1" s="1"/>
  <c r="AD538" i="1"/>
  <c r="AC538" i="1" s="1"/>
  <c r="AD539" i="1"/>
  <c r="AC539" i="1" s="1"/>
  <c r="AD540" i="1"/>
  <c r="AC540" i="1" s="1"/>
  <c r="AD541" i="1"/>
  <c r="AC541" i="1" s="1"/>
  <c r="AD542" i="1"/>
  <c r="AC542" i="1" s="1"/>
  <c r="AD543" i="1"/>
  <c r="AC543" i="1" s="1"/>
  <c r="AD544" i="1"/>
  <c r="AC544" i="1" s="1"/>
  <c r="AD545" i="1"/>
  <c r="AC545" i="1" s="1"/>
  <c r="AD546" i="1"/>
  <c r="AC546" i="1" s="1"/>
  <c r="AD547" i="1"/>
  <c r="AC547" i="1" s="1"/>
  <c r="AD548" i="1"/>
  <c r="AC548" i="1" s="1"/>
  <c r="AD549" i="1"/>
  <c r="AC549" i="1" s="1"/>
  <c r="AD556" i="1"/>
  <c r="AC556" i="1" s="1"/>
  <c r="AD557" i="1"/>
  <c r="AC557" i="1" s="1"/>
  <c r="AD560" i="1"/>
  <c r="AC560" i="1" s="1"/>
  <c r="AD562" i="1"/>
  <c r="AC562" i="1" s="1"/>
  <c r="AD563" i="1"/>
  <c r="AC563" i="1" s="1"/>
  <c r="AD564" i="1"/>
  <c r="AC564" i="1" s="1"/>
  <c r="AD566" i="1"/>
  <c r="AC566" i="1" s="1"/>
  <c r="AD567" i="1"/>
  <c r="AC567" i="1" s="1"/>
  <c r="AD568" i="1"/>
  <c r="AC568" i="1" s="1"/>
  <c r="AD569" i="1"/>
  <c r="AC569" i="1" s="1"/>
  <c r="AD571" i="1"/>
  <c r="AC571" i="1" s="1"/>
  <c r="AD572" i="1"/>
  <c r="AC572" i="1" s="1"/>
  <c r="AD573" i="1"/>
  <c r="AC573" i="1" s="1"/>
  <c r="AD575" i="1"/>
  <c r="AC575" i="1" s="1"/>
  <c r="AD576" i="1"/>
  <c r="AC576" i="1" s="1"/>
  <c r="AD577" i="1"/>
  <c r="AC577" i="1" s="1"/>
  <c r="AD578" i="1"/>
  <c r="AC578" i="1" s="1"/>
  <c r="AD579" i="1"/>
  <c r="AC579" i="1" s="1"/>
  <c r="AD585" i="1"/>
  <c r="AC585" i="1" s="1"/>
  <c r="AD586" i="1"/>
  <c r="AC586" i="1" s="1"/>
  <c r="AD590" i="1"/>
  <c r="AC590" i="1" s="1"/>
  <c r="AD591" i="1"/>
  <c r="AC591" i="1" s="1"/>
  <c r="AD592" i="1"/>
  <c r="AC592" i="1" s="1"/>
  <c r="AD594" i="1"/>
  <c r="AC594" i="1" s="1"/>
  <c r="AD595" i="1"/>
  <c r="AC595" i="1" s="1"/>
  <c r="AD596" i="1"/>
  <c r="AC596" i="1" s="1"/>
  <c r="AD597" i="1"/>
  <c r="AC597" i="1" s="1"/>
  <c r="AD598" i="1"/>
  <c r="AC598" i="1" s="1"/>
  <c r="AD599" i="1"/>
  <c r="AC599" i="1" s="1"/>
  <c r="AD600" i="1"/>
  <c r="AC600" i="1" s="1"/>
  <c r="AD601" i="1"/>
  <c r="AC601" i="1" s="1"/>
  <c r="AD602" i="1"/>
  <c r="AC602" i="1" s="1"/>
  <c r="AD603" i="1"/>
  <c r="AC603" i="1" s="1"/>
  <c r="AD604" i="1"/>
  <c r="AC604" i="1" s="1"/>
  <c r="AD605" i="1"/>
  <c r="AC605" i="1" s="1"/>
  <c r="AD606" i="1"/>
  <c r="AC606" i="1" s="1"/>
  <c r="AD607" i="1"/>
  <c r="AC607" i="1" s="1"/>
  <c r="AD608" i="1"/>
  <c r="AC608" i="1" s="1"/>
  <c r="AD643" i="1"/>
  <c r="AC643" i="1" s="1"/>
  <c r="AD644" i="1"/>
  <c r="AC644" i="1" s="1"/>
  <c r="AD645" i="1"/>
  <c r="AC645" i="1" s="1"/>
  <c r="AD646" i="1"/>
  <c r="AC646" i="1" s="1"/>
  <c r="AD647" i="1"/>
  <c r="AC647" i="1" s="1"/>
  <c r="AD648" i="1"/>
  <c r="AC648" i="1" s="1"/>
  <c r="AD649" i="1"/>
  <c r="AC649" i="1" s="1"/>
  <c r="AD650" i="1"/>
  <c r="AC650" i="1" s="1"/>
  <c r="AD652" i="1"/>
  <c r="AC652" i="1" s="1"/>
  <c r="AD653" i="1"/>
  <c r="AC653" i="1" s="1"/>
  <c r="AD654" i="1"/>
  <c r="AC654" i="1" s="1"/>
  <c r="AD655" i="1"/>
  <c r="AC655" i="1" s="1"/>
  <c r="AD656" i="1"/>
  <c r="AC656" i="1" s="1"/>
  <c r="AD657" i="1"/>
  <c r="AC657" i="1" s="1"/>
  <c r="AD658" i="1"/>
  <c r="AC658" i="1" s="1"/>
  <c r="AD659" i="1"/>
  <c r="AC659" i="1" s="1"/>
  <c r="AD660" i="1"/>
  <c r="AC660" i="1" s="1"/>
  <c r="AD661" i="1"/>
  <c r="AC661" i="1" s="1"/>
  <c r="AD662" i="1"/>
  <c r="AC662" i="1" s="1"/>
  <c r="AD663" i="1"/>
  <c r="AC663" i="1" s="1"/>
  <c r="AD664" i="1"/>
  <c r="AC664" i="1" s="1"/>
  <c r="AD665" i="1"/>
  <c r="AC665" i="1" s="1"/>
  <c r="AD666" i="1"/>
  <c r="AC666" i="1" s="1"/>
  <c r="AD878" i="1"/>
  <c r="AD886" i="1"/>
  <c r="AD894" i="1"/>
  <c r="AD614" i="1"/>
  <c r="AC614" i="1" s="1"/>
  <c r="AD615" i="1"/>
  <c r="AC615" i="1" s="1"/>
  <c r="AD616" i="1"/>
  <c r="AC616" i="1" s="1"/>
  <c r="AD617" i="1"/>
  <c r="AC617" i="1" s="1"/>
  <c r="AD618" i="1"/>
  <c r="AC618" i="1" s="1"/>
  <c r="AD619" i="1"/>
  <c r="AC619" i="1" s="1"/>
  <c r="AD620" i="1"/>
  <c r="AC620" i="1" s="1"/>
  <c r="AD622" i="1"/>
  <c r="AC622" i="1" s="1"/>
  <c r="AD623" i="1"/>
  <c r="AC623" i="1" s="1"/>
  <c r="AD624" i="1"/>
  <c r="AC624" i="1" s="1"/>
  <c r="AD625" i="1"/>
  <c r="AC625" i="1" s="1"/>
  <c r="AD626" i="1"/>
  <c r="AC626" i="1" s="1"/>
  <c r="AD627" i="1"/>
  <c r="AC627" i="1" s="1"/>
  <c r="AD628" i="1"/>
  <c r="AC628" i="1" s="1"/>
  <c r="AD629" i="1"/>
  <c r="AC629" i="1" s="1"/>
  <c r="AD631" i="1"/>
  <c r="AC631" i="1" s="1"/>
  <c r="AD632" i="1"/>
  <c r="AC632" i="1" s="1"/>
  <c r="AD633" i="1"/>
  <c r="AC633" i="1" s="1"/>
  <c r="AD634" i="1"/>
  <c r="AC634" i="1" s="1"/>
  <c r="AD635" i="1"/>
  <c r="AC635" i="1" s="1"/>
  <c r="AD636" i="1"/>
  <c r="AC636" i="1" s="1"/>
  <c r="AD637" i="1"/>
  <c r="AC637" i="1" s="1"/>
  <c r="AD679" i="1"/>
  <c r="AC679" i="1" s="1"/>
  <c r="AD695" i="1"/>
  <c r="AC695" i="1" s="1"/>
  <c r="AD788" i="1"/>
  <c r="AC788" i="1" s="1"/>
  <c r="AD789" i="1"/>
  <c r="AC789" i="1" s="1"/>
  <c r="AD790" i="1"/>
  <c r="AC790" i="1" s="1"/>
  <c r="AD792" i="1"/>
  <c r="AC792" i="1" s="1"/>
  <c r="AD793" i="1"/>
  <c r="AC793" i="1" s="1"/>
  <c r="AD794" i="1"/>
  <c r="AC794" i="1" s="1"/>
  <c r="AD795" i="1"/>
  <c r="AC795" i="1" s="1"/>
  <c r="AD796" i="1"/>
  <c r="AD797" i="1"/>
  <c r="AC797" i="1" s="1"/>
  <c r="AD798" i="1"/>
  <c r="AC798" i="1" s="1"/>
  <c r="AD799" i="1"/>
  <c r="AC799" i="1" s="1"/>
  <c r="AD800" i="1"/>
  <c r="AC800" i="1" s="1"/>
  <c r="AD801" i="1"/>
  <c r="AC801" i="1" s="1"/>
  <c r="AD802" i="1"/>
  <c r="AC802" i="1" s="1"/>
  <c r="AD803" i="1"/>
  <c r="AC803" i="1" s="1"/>
  <c r="AD805" i="1"/>
  <c r="AC805" i="1" s="1"/>
  <c r="AD806" i="1"/>
  <c r="AC806" i="1" s="1"/>
  <c r="AD807" i="1"/>
  <c r="AC807" i="1" s="1"/>
  <c r="AD808" i="1"/>
  <c r="AC808" i="1" s="1"/>
  <c r="AD809" i="1"/>
  <c r="AC809" i="1" s="1"/>
  <c r="AD810" i="1"/>
  <c r="AC810" i="1" s="1"/>
  <c r="AD811" i="1"/>
  <c r="AC811" i="1" s="1"/>
  <c r="AD875" i="1"/>
  <c r="AD883" i="1"/>
  <c r="AD891" i="1"/>
  <c r="AD817" i="1"/>
  <c r="AC817" i="1" s="1"/>
  <c r="AD820" i="1"/>
  <c r="AC820" i="1" s="1"/>
  <c r="AD821" i="1"/>
  <c r="AC821" i="1" s="1"/>
  <c r="AD822" i="1"/>
  <c r="AC822" i="1" s="1"/>
  <c r="AD823" i="1"/>
  <c r="AC823" i="1" s="1"/>
  <c r="AD824" i="1"/>
  <c r="AC824" i="1" s="1"/>
  <c r="AD825" i="1"/>
  <c r="AC825" i="1" s="1"/>
  <c r="AD826" i="1"/>
  <c r="AC826" i="1" s="1"/>
  <c r="AD827" i="1"/>
  <c r="AC827" i="1" s="1"/>
  <c r="AD828" i="1"/>
  <c r="AC828" i="1" s="1"/>
  <c r="AD829" i="1"/>
  <c r="AC829" i="1" s="1"/>
  <c r="AD830" i="1"/>
  <c r="AC830" i="1" s="1"/>
  <c r="AD831" i="1"/>
  <c r="AC831" i="1" s="1"/>
  <c r="AD832" i="1"/>
  <c r="AC832" i="1" s="1"/>
  <c r="AD833" i="1"/>
  <c r="AC833" i="1" s="1"/>
  <c r="AD834" i="1"/>
  <c r="AC834" i="1" s="1"/>
  <c r="AD835" i="1"/>
  <c r="AC835" i="1" s="1"/>
  <c r="AD836" i="1"/>
  <c r="AC836" i="1" s="1"/>
  <c r="AD837" i="1"/>
  <c r="AC837" i="1" s="1"/>
  <c r="AD838" i="1"/>
  <c r="AC838" i="1" s="1"/>
  <c r="AD839" i="1"/>
  <c r="AC839" i="1" s="1"/>
  <c r="AD840" i="1"/>
  <c r="AC840" i="1" s="1"/>
  <c r="AD847" i="1"/>
  <c r="AD848" i="1"/>
  <c r="AC848" i="1" s="1"/>
  <c r="AD849" i="1"/>
  <c r="AC849" i="1" s="1"/>
  <c r="AD850" i="1"/>
  <c r="AC850" i="1" s="1"/>
  <c r="AD851" i="1"/>
  <c r="AC851" i="1" s="1"/>
  <c r="AD852" i="1"/>
  <c r="AC852" i="1" s="1"/>
  <c r="AD853" i="1"/>
  <c r="AC853" i="1" s="1"/>
  <c r="AD854" i="1"/>
  <c r="AC854" i="1" s="1"/>
  <c r="AD856" i="1"/>
  <c r="AC856" i="1" s="1"/>
  <c r="AD857" i="1"/>
  <c r="AC857" i="1" s="1"/>
  <c r="AD858" i="1"/>
  <c r="AC858" i="1" s="1"/>
  <c r="AD859" i="1"/>
  <c r="AC859" i="1" s="1"/>
  <c r="AD860" i="1"/>
  <c r="AC860" i="1" s="1"/>
  <c r="AD861" i="1"/>
  <c r="AC861" i="1" s="1"/>
  <c r="AD862" i="1"/>
  <c r="AC862" i="1" s="1"/>
  <c r="AD863" i="1"/>
  <c r="AC863" i="1" s="1"/>
  <c r="AD865" i="1"/>
  <c r="AC865" i="1" s="1"/>
  <c r="AD866" i="1"/>
  <c r="AC866" i="1" s="1"/>
  <c r="AD867" i="1"/>
  <c r="AC867" i="1" s="1"/>
  <c r="AD868" i="1"/>
  <c r="AC868" i="1" s="1"/>
  <c r="AD266" i="1"/>
  <c r="AC266" i="1" s="1"/>
  <c r="AD267" i="1"/>
  <c r="AC267" i="1" s="1"/>
  <c r="AD269" i="1"/>
  <c r="AC269" i="1" s="1"/>
  <c r="AD272" i="1"/>
  <c r="AC272" i="1" s="1"/>
  <c r="AD275" i="1"/>
  <c r="AC275" i="1" s="1"/>
  <c r="AD277" i="1"/>
  <c r="AC277" i="1" s="1"/>
  <c r="AD280" i="1"/>
  <c r="AC280" i="1" s="1"/>
  <c r="AD282" i="1"/>
  <c r="AC282" i="1" s="1"/>
  <c r="AD283" i="1"/>
  <c r="AC283" i="1" s="1"/>
  <c r="AD285" i="1"/>
  <c r="AC285" i="1" s="1"/>
  <c r="AD288" i="1"/>
  <c r="AC288" i="1" s="1"/>
  <c r="AD469" i="1"/>
  <c r="AC469" i="1" s="1"/>
  <c r="AD470" i="1"/>
  <c r="AC470" i="1" s="1"/>
  <c r="AD472" i="1"/>
  <c r="AC472" i="1" s="1"/>
  <c r="AD475" i="1"/>
  <c r="AC475" i="1" s="1"/>
  <c r="AD477" i="1"/>
  <c r="AC477" i="1" s="1"/>
  <c r="AD480" i="1"/>
  <c r="AC480" i="1" s="1"/>
  <c r="AD483" i="1"/>
  <c r="AC483" i="1" s="1"/>
  <c r="AD485" i="1"/>
  <c r="AC485" i="1" s="1"/>
  <c r="AD486" i="1"/>
  <c r="AC486" i="1" s="1"/>
  <c r="AD488" i="1"/>
  <c r="AC488" i="1" s="1"/>
  <c r="AD489" i="1"/>
  <c r="AC489" i="1" s="1"/>
  <c r="AD491" i="1"/>
  <c r="AC491" i="1" s="1"/>
  <c r="AD672" i="1"/>
  <c r="AD673" i="1"/>
  <c r="AC673" i="1" s="1"/>
  <c r="AD675" i="1"/>
  <c r="AC675" i="1" s="1"/>
  <c r="AD676" i="1"/>
  <c r="AC676" i="1" s="1"/>
  <c r="AD680" i="1"/>
  <c r="AC680" i="1" s="1"/>
  <c r="AD681" i="1"/>
  <c r="AC681" i="1" s="1"/>
  <c r="AD683" i="1"/>
  <c r="AC683" i="1" s="1"/>
  <c r="AD684" i="1"/>
  <c r="AC684" i="1" s="1"/>
  <c r="AD686" i="1"/>
  <c r="AC686" i="1" s="1"/>
  <c r="AD688" i="1"/>
  <c r="AC688" i="1" s="1"/>
  <c r="AD689" i="1"/>
  <c r="AC689" i="1" s="1"/>
  <c r="AD691" i="1"/>
  <c r="AC691" i="1" s="1"/>
  <c r="AD692" i="1"/>
  <c r="AC692" i="1" s="1"/>
  <c r="AD694" i="1"/>
  <c r="AC694" i="1" s="1"/>
  <c r="AD768" i="1"/>
  <c r="AC768" i="1" s="1"/>
  <c r="AD769" i="1"/>
  <c r="AC769" i="1" s="1"/>
  <c r="AD771" i="1"/>
  <c r="AC771" i="1" s="1"/>
  <c r="AD772" i="1"/>
  <c r="AC772" i="1" s="1"/>
  <c r="AD773" i="1"/>
  <c r="AC773" i="1" s="1"/>
  <c r="AD774" i="1"/>
  <c r="AC774" i="1" s="1"/>
  <c r="AD775" i="1"/>
  <c r="AC775" i="1" s="1"/>
  <c r="AD776" i="1"/>
  <c r="AC776" i="1" s="1"/>
  <c r="AD778" i="1"/>
  <c r="AC778" i="1" s="1"/>
  <c r="AD779" i="1"/>
  <c r="AC779" i="1" s="1"/>
  <c r="AD780" i="1"/>
  <c r="AC780" i="1" s="1"/>
  <c r="AD781" i="1"/>
  <c r="AC781" i="1" s="1"/>
  <c r="AD782" i="1"/>
  <c r="AC782" i="1" s="1"/>
  <c r="AD677" i="1"/>
  <c r="AC677" i="1" s="1"/>
  <c r="AC682" i="1"/>
  <c r="AD687" i="1"/>
  <c r="AC687" i="1" s="1"/>
  <c r="AD685" i="1"/>
  <c r="AC685" i="1" s="1"/>
  <c r="AD690" i="1"/>
  <c r="AC690" i="1" s="1"/>
  <c r="AD481" i="1"/>
  <c r="AC481" i="1" s="1"/>
  <c r="AC482" i="1"/>
  <c r="AD473" i="1"/>
  <c r="AC473" i="1" s="1"/>
  <c r="AD278" i="1"/>
  <c r="AC278" i="1" s="1"/>
  <c r="AD286" i="1"/>
  <c r="AC286" i="1" s="1"/>
  <c r="AD270" i="1"/>
  <c r="AC270" i="1" s="1"/>
  <c r="AD71" i="1"/>
  <c r="AC71" i="1" s="1"/>
  <c r="AC72" i="1"/>
  <c r="AC74" i="1"/>
  <c r="AD79" i="1"/>
  <c r="AC79" i="1" s="1"/>
  <c r="AC846" i="1"/>
  <c r="AD819" i="1"/>
  <c r="AC819" i="1" s="1"/>
  <c r="AD766" i="1"/>
  <c r="AC766" i="1" s="1"/>
  <c r="AD737" i="1"/>
  <c r="AC737" i="1" s="1"/>
  <c r="AC736" i="1"/>
  <c r="AC717" i="1"/>
  <c r="AC709" i="1"/>
  <c r="AD674" i="1"/>
  <c r="AC674" i="1" s="1"/>
  <c r="AC630" i="1"/>
  <c r="AD587" i="1"/>
  <c r="AC587" i="1" s="1"/>
  <c r="AC589" i="1"/>
  <c r="AC593" i="1"/>
  <c r="AD558" i="1"/>
  <c r="AC558" i="1" s="1"/>
  <c r="AD500" i="1"/>
  <c r="AC500" i="1" s="1"/>
  <c r="AD476" i="1"/>
  <c r="AC476" i="1" s="1"/>
  <c r="AC474" i="1"/>
  <c r="AD418" i="1"/>
  <c r="AC418" i="1" s="1"/>
  <c r="AD389" i="1"/>
  <c r="AC389" i="1" s="1"/>
  <c r="AC303" i="1"/>
  <c r="AC311" i="1"/>
  <c r="AD273" i="1"/>
  <c r="AC273" i="1" s="1"/>
  <c r="AD239" i="1"/>
  <c r="AC239" i="1" s="1"/>
  <c r="AD215" i="1"/>
  <c r="AC215" i="1" s="1"/>
  <c r="AD157" i="1"/>
  <c r="AC157" i="1" s="1"/>
  <c r="AD94" i="1"/>
  <c r="AC94" i="1" s="1"/>
  <c r="AC66" i="1"/>
  <c r="AC82" i="1"/>
  <c r="AC54" i="1"/>
  <c r="AD36" i="1"/>
  <c r="AC36" i="1" s="1"/>
  <c r="AC42" i="1"/>
  <c r="AC47" i="1"/>
  <c r="AC44" i="1"/>
  <c r="AC864" i="1"/>
  <c r="AC796" i="1"/>
  <c r="AD761" i="1"/>
  <c r="AC761" i="1" s="1"/>
  <c r="AC760" i="1"/>
  <c r="AC767" i="1"/>
  <c r="AC739" i="1"/>
  <c r="AC750" i="1"/>
  <c r="AC702" i="1"/>
  <c r="AC724" i="1"/>
  <c r="AC704" i="1"/>
  <c r="AC718" i="1"/>
  <c r="AC701" i="1"/>
  <c r="AC712" i="1"/>
  <c r="AC720" i="1"/>
  <c r="AC621" i="1"/>
  <c r="AC565" i="1"/>
  <c r="AC502" i="1"/>
  <c r="AC520" i="1"/>
  <c r="AC509" i="1"/>
  <c r="AC479" i="1"/>
  <c r="AC484" i="1"/>
  <c r="AC453" i="1"/>
  <c r="AC451" i="1"/>
  <c r="AC422" i="1"/>
  <c r="AC400" i="1"/>
  <c r="AC345" i="1"/>
  <c r="AC295" i="1"/>
  <c r="AC257" i="1"/>
  <c r="AC150" i="1"/>
  <c r="AC121" i="1"/>
  <c r="AC93" i="1"/>
  <c r="AC95" i="1"/>
  <c r="AC92" i="1"/>
  <c r="AC63" i="1"/>
  <c r="AC67" i="1"/>
  <c r="AC75" i="1"/>
  <c r="AC80" i="1"/>
  <c r="AC83" i="1"/>
  <c r="AC35" i="1"/>
  <c r="AC53" i="1"/>
  <c r="AC39" i="1"/>
  <c r="AC50" i="1"/>
  <c r="AC37" i="1"/>
  <c r="AC51" i="1"/>
  <c r="AC34" i="1"/>
  <c r="AC45" i="1"/>
  <c r="AD725" i="1" l="1"/>
  <c r="AD870" i="1"/>
  <c r="AC847" i="1"/>
  <c r="AD841" i="1"/>
  <c r="AD783" i="1"/>
  <c r="AD812" i="1"/>
  <c r="AC672" i="1"/>
  <c r="AD696" i="1"/>
  <c r="AD899" i="1"/>
  <c r="AD754" i="1"/>
  <c r="AC896" i="1"/>
  <c r="AC895" i="1"/>
  <c r="AC894" i="1"/>
  <c r="AC890" i="1"/>
  <c r="AC888" i="1"/>
  <c r="AC880" i="1"/>
  <c r="AC879" i="1"/>
  <c r="AC876" i="1"/>
  <c r="O30" i="1"/>
  <c r="AC878" i="1" l="1"/>
  <c r="AC875" i="1"/>
  <c r="AC886" i="1"/>
  <c r="AC897" i="1"/>
  <c r="AC883" i="1"/>
  <c r="AC887" i="1"/>
  <c r="AC881" i="1"/>
  <c r="AC885" i="1"/>
  <c r="AC892" i="1"/>
  <c r="AC882" i="1"/>
  <c r="AC889" i="1"/>
  <c r="AC893" i="1"/>
  <c r="AC877" i="1"/>
  <c r="AC884" i="1"/>
  <c r="AC891" i="1"/>
  <c r="AC898" i="1"/>
  <c r="BI29" i="1"/>
  <c r="BK28" i="1"/>
  <c r="BK27" i="1"/>
  <c r="BK26" i="1"/>
  <c r="BK25" i="1"/>
  <c r="BK24" i="1"/>
  <c r="BK23" i="1"/>
  <c r="BK22" i="1"/>
  <c r="BK21" i="1"/>
  <c r="BK20" i="1"/>
  <c r="BK19" i="1"/>
  <c r="BK18" i="1"/>
  <c r="BK17" i="1"/>
  <c r="BK16" i="1"/>
  <c r="BK15" i="1"/>
  <c r="BK14" i="1"/>
  <c r="BK13" i="1"/>
  <c r="BK12" i="1"/>
  <c r="BK11" i="1"/>
  <c r="BK10" i="1"/>
  <c r="BK9" i="1"/>
  <c r="BK8" i="1"/>
  <c r="BK7" i="1"/>
  <c r="BK6" i="1"/>
  <c r="BK5" i="1"/>
  <c r="BF29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AJ29" i="1" l="1"/>
  <c r="AI29" i="1" s="1"/>
  <c r="AM29" i="1"/>
  <c r="AL29" i="1" s="1"/>
  <c r="AH901" i="1"/>
  <c r="AH903" i="1" s="1"/>
  <c r="BF901" i="1"/>
  <c r="BF903" i="1" s="1"/>
  <c r="BI901" i="1"/>
  <c r="BI903" i="1" s="1"/>
  <c r="AK901" i="1"/>
  <c r="AK903" i="1" s="1"/>
  <c r="BK29" i="1"/>
  <c r="BJ29" i="1" s="1"/>
  <c r="BH29" i="1"/>
  <c r="BG29" i="1" s="1"/>
  <c r="AM901" i="1" l="1"/>
  <c r="AM903" i="1" s="1"/>
  <c r="AL903" i="1" s="1"/>
  <c r="AJ903" i="1"/>
  <c r="AI903" i="1" s="1"/>
  <c r="BH901" i="1"/>
  <c r="BG901" i="1" s="1"/>
  <c r="BK901" i="1"/>
  <c r="BJ901" i="1" s="1"/>
  <c r="AL901" i="1" l="1"/>
  <c r="AI901" i="1"/>
  <c r="BH903" i="1"/>
  <c r="BG903" i="1" s="1"/>
  <c r="BK903" i="1"/>
  <c r="BJ903" i="1" s="1"/>
  <c r="U33" i="2" l="1"/>
  <c r="U32" i="2"/>
  <c r="U31" i="2"/>
  <c r="CH32" i="1" l="1"/>
  <c r="CH61" i="1" s="1"/>
  <c r="CH90" i="1" s="1"/>
  <c r="CH119" i="1" s="1"/>
  <c r="CH148" i="1" s="1"/>
  <c r="CH177" i="1" s="1"/>
  <c r="CH206" i="1" s="1"/>
  <c r="CH235" i="1" s="1"/>
  <c r="CH264" i="1" s="1"/>
  <c r="CH293" i="1" s="1"/>
  <c r="CH322" i="1" s="1"/>
  <c r="CH351" i="1" s="1"/>
  <c r="CH380" i="1" s="1"/>
  <c r="CH409" i="1" s="1"/>
  <c r="CH438" i="1" s="1"/>
  <c r="CH467" i="1" s="1"/>
  <c r="CH496" i="1" s="1"/>
  <c r="CH525" i="1" s="1"/>
  <c r="CH554" i="1" s="1"/>
  <c r="CH583" i="1" s="1"/>
  <c r="CH612" i="1" s="1"/>
  <c r="CH641" i="1" s="1"/>
  <c r="CH670" i="1" s="1"/>
  <c r="CH699" i="1" s="1"/>
  <c r="CH728" i="1" s="1"/>
  <c r="CH757" i="1" s="1"/>
  <c r="CH786" i="1" s="1"/>
  <c r="CH815" i="1" s="1"/>
  <c r="CH844" i="1" s="1"/>
  <c r="CH873" i="1" s="1"/>
  <c r="BQ5" i="1" l="1"/>
  <c r="BN5" i="1"/>
  <c r="BE5" i="1"/>
  <c r="BB5" i="1"/>
  <c r="AY5" i="1"/>
  <c r="AD5" i="1" l="1"/>
  <c r="Q30" i="1" l="1"/>
  <c r="P30" i="1" s="1"/>
  <c r="BT5" i="1"/>
  <c r="CI5" i="1"/>
  <c r="CK28" i="1"/>
  <c r="CI28" i="1"/>
  <c r="CK27" i="1"/>
  <c r="CI27" i="1"/>
  <c r="CK26" i="1"/>
  <c r="CI26" i="1"/>
  <c r="CK25" i="1"/>
  <c r="CI25" i="1"/>
  <c r="CK24" i="1"/>
  <c r="CI24" i="1"/>
  <c r="CK23" i="1"/>
  <c r="CI23" i="1"/>
  <c r="CK22" i="1"/>
  <c r="CI22" i="1"/>
  <c r="CK21" i="1"/>
  <c r="CI21" i="1"/>
  <c r="CK20" i="1"/>
  <c r="CI20" i="1"/>
  <c r="CK19" i="1"/>
  <c r="CI19" i="1"/>
  <c r="CK18" i="1"/>
  <c r="CI18" i="1"/>
  <c r="CK17" i="1"/>
  <c r="CI17" i="1"/>
  <c r="CK16" i="1"/>
  <c r="CI16" i="1"/>
  <c r="CK15" i="1"/>
  <c r="CI15" i="1"/>
  <c r="CK14" i="1"/>
  <c r="CI14" i="1"/>
  <c r="CK13" i="1"/>
  <c r="CI13" i="1"/>
  <c r="CK12" i="1"/>
  <c r="CI12" i="1"/>
  <c r="CK11" i="1"/>
  <c r="CI11" i="1"/>
  <c r="CK10" i="1"/>
  <c r="CI10" i="1"/>
  <c r="CK9" i="1"/>
  <c r="CI9" i="1"/>
  <c r="CK8" i="1"/>
  <c r="CI8" i="1"/>
  <c r="CK7" i="1"/>
  <c r="CI7" i="1"/>
  <c r="CK6" i="1"/>
  <c r="CI6" i="1"/>
  <c r="CK5" i="1"/>
  <c r="BT898" i="1"/>
  <c r="BR898" i="1"/>
  <c r="BT897" i="1"/>
  <c r="BR897" i="1"/>
  <c r="BT896" i="1"/>
  <c r="BR896" i="1"/>
  <c r="BT895" i="1"/>
  <c r="BR895" i="1"/>
  <c r="BT894" i="1"/>
  <c r="BR894" i="1"/>
  <c r="BT893" i="1"/>
  <c r="BR893" i="1"/>
  <c r="BT892" i="1"/>
  <c r="BR892" i="1"/>
  <c r="BT891" i="1"/>
  <c r="BR891" i="1"/>
  <c r="BT890" i="1"/>
  <c r="BR890" i="1"/>
  <c r="BT889" i="1"/>
  <c r="BR889" i="1"/>
  <c r="BT888" i="1"/>
  <c r="BR888" i="1"/>
  <c r="BT887" i="1"/>
  <c r="BR887" i="1"/>
  <c r="BT886" i="1"/>
  <c r="BR886" i="1"/>
  <c r="BT885" i="1"/>
  <c r="BR885" i="1"/>
  <c r="BT884" i="1"/>
  <c r="BR884" i="1"/>
  <c r="BT883" i="1"/>
  <c r="BR883" i="1"/>
  <c r="BT882" i="1"/>
  <c r="BR882" i="1"/>
  <c r="BT881" i="1"/>
  <c r="BR881" i="1"/>
  <c r="BT880" i="1"/>
  <c r="BR880" i="1"/>
  <c r="BT879" i="1"/>
  <c r="BR879" i="1"/>
  <c r="BT878" i="1"/>
  <c r="BR878" i="1"/>
  <c r="BT877" i="1"/>
  <c r="BR877" i="1"/>
  <c r="BT876" i="1"/>
  <c r="BR876" i="1"/>
  <c r="BT875" i="1"/>
  <c r="BR875" i="1"/>
  <c r="BT869" i="1"/>
  <c r="BR869" i="1"/>
  <c r="BT868" i="1"/>
  <c r="BR868" i="1"/>
  <c r="BT867" i="1"/>
  <c r="BR867" i="1"/>
  <c r="BT866" i="1"/>
  <c r="BR866" i="1"/>
  <c r="BT865" i="1"/>
  <c r="BR865" i="1"/>
  <c r="BT864" i="1"/>
  <c r="BR864" i="1"/>
  <c r="BT863" i="1"/>
  <c r="BR863" i="1"/>
  <c r="BT862" i="1"/>
  <c r="BR862" i="1"/>
  <c r="BT861" i="1"/>
  <c r="BR861" i="1"/>
  <c r="BT860" i="1"/>
  <c r="BR860" i="1"/>
  <c r="BT859" i="1"/>
  <c r="BR859" i="1"/>
  <c r="BT858" i="1"/>
  <c r="BR858" i="1"/>
  <c r="BT857" i="1"/>
  <c r="BR857" i="1"/>
  <c r="BT856" i="1"/>
  <c r="BR856" i="1"/>
  <c r="BT855" i="1"/>
  <c r="BR855" i="1"/>
  <c r="BT854" i="1"/>
  <c r="BR854" i="1"/>
  <c r="BT853" i="1"/>
  <c r="BR853" i="1"/>
  <c r="BT852" i="1"/>
  <c r="BR852" i="1"/>
  <c r="BT851" i="1"/>
  <c r="BR851" i="1"/>
  <c r="BT850" i="1"/>
  <c r="BR850" i="1"/>
  <c r="BT849" i="1"/>
  <c r="BR849" i="1"/>
  <c r="BT848" i="1"/>
  <c r="BR848" i="1"/>
  <c r="BT847" i="1"/>
  <c r="BR847" i="1"/>
  <c r="BT846" i="1"/>
  <c r="BR846" i="1"/>
  <c r="BT840" i="1"/>
  <c r="BR840" i="1"/>
  <c r="BT839" i="1"/>
  <c r="BR839" i="1"/>
  <c r="BT838" i="1"/>
  <c r="BR838" i="1"/>
  <c r="BT837" i="1"/>
  <c r="BR837" i="1"/>
  <c r="BT836" i="1"/>
  <c r="BR836" i="1"/>
  <c r="BT835" i="1"/>
  <c r="BR835" i="1"/>
  <c r="BT834" i="1"/>
  <c r="BR834" i="1"/>
  <c r="BT833" i="1"/>
  <c r="BR833" i="1"/>
  <c r="BT832" i="1"/>
  <c r="BR832" i="1"/>
  <c r="BT831" i="1"/>
  <c r="BR831" i="1"/>
  <c r="BT830" i="1"/>
  <c r="BR830" i="1"/>
  <c r="BT829" i="1"/>
  <c r="BR829" i="1"/>
  <c r="BT828" i="1"/>
  <c r="BR828" i="1"/>
  <c r="BT827" i="1"/>
  <c r="BR827" i="1"/>
  <c r="BT826" i="1"/>
  <c r="BR826" i="1"/>
  <c r="BT825" i="1"/>
  <c r="BR825" i="1"/>
  <c r="BT824" i="1"/>
  <c r="BR824" i="1"/>
  <c r="BT823" i="1"/>
  <c r="BR823" i="1"/>
  <c r="BT822" i="1"/>
  <c r="BR822" i="1"/>
  <c r="BT821" i="1"/>
  <c r="BR821" i="1"/>
  <c r="BT820" i="1"/>
  <c r="BR820" i="1"/>
  <c r="BT819" i="1"/>
  <c r="BR819" i="1"/>
  <c r="BT818" i="1"/>
  <c r="BR818" i="1"/>
  <c r="BT817" i="1"/>
  <c r="BR817" i="1"/>
  <c r="BT811" i="1"/>
  <c r="BR811" i="1"/>
  <c r="BT810" i="1"/>
  <c r="BR810" i="1"/>
  <c r="BT809" i="1"/>
  <c r="BR809" i="1"/>
  <c r="BT808" i="1"/>
  <c r="BR808" i="1"/>
  <c r="BT807" i="1"/>
  <c r="BR807" i="1"/>
  <c r="BT806" i="1"/>
  <c r="BR806" i="1"/>
  <c r="BT805" i="1"/>
  <c r="BR805" i="1"/>
  <c r="BT804" i="1"/>
  <c r="BR804" i="1"/>
  <c r="BT803" i="1"/>
  <c r="BR803" i="1"/>
  <c r="BT802" i="1"/>
  <c r="BR802" i="1"/>
  <c r="BT801" i="1"/>
  <c r="BR801" i="1"/>
  <c r="BT800" i="1"/>
  <c r="BR800" i="1"/>
  <c r="BT799" i="1"/>
  <c r="BR799" i="1"/>
  <c r="BT798" i="1"/>
  <c r="BR798" i="1"/>
  <c r="BT797" i="1"/>
  <c r="BR797" i="1"/>
  <c r="BT796" i="1"/>
  <c r="BR796" i="1"/>
  <c r="BT795" i="1"/>
  <c r="BR795" i="1"/>
  <c r="BT794" i="1"/>
  <c r="BR794" i="1"/>
  <c r="BT793" i="1"/>
  <c r="BR793" i="1"/>
  <c r="BT792" i="1"/>
  <c r="BR792" i="1"/>
  <c r="BT791" i="1"/>
  <c r="BR791" i="1"/>
  <c r="BT790" i="1"/>
  <c r="BR790" i="1"/>
  <c r="BT789" i="1"/>
  <c r="BR789" i="1"/>
  <c r="BT788" i="1"/>
  <c r="BR788" i="1"/>
  <c r="BT782" i="1"/>
  <c r="BR782" i="1"/>
  <c r="BT781" i="1"/>
  <c r="BR781" i="1"/>
  <c r="BT780" i="1"/>
  <c r="BR780" i="1"/>
  <c r="BT779" i="1"/>
  <c r="BR779" i="1"/>
  <c r="BT778" i="1"/>
  <c r="BR778" i="1"/>
  <c r="BT777" i="1"/>
  <c r="BR777" i="1"/>
  <c r="BT776" i="1"/>
  <c r="BR776" i="1"/>
  <c r="BT775" i="1"/>
  <c r="BR775" i="1"/>
  <c r="BT774" i="1"/>
  <c r="BR774" i="1"/>
  <c r="BT773" i="1"/>
  <c r="BR773" i="1"/>
  <c r="BT772" i="1"/>
  <c r="BR772" i="1"/>
  <c r="BT771" i="1"/>
  <c r="BR771" i="1"/>
  <c r="BT770" i="1"/>
  <c r="BR770" i="1"/>
  <c r="BT769" i="1"/>
  <c r="BR769" i="1"/>
  <c r="BT768" i="1"/>
  <c r="BR768" i="1"/>
  <c r="BT767" i="1"/>
  <c r="BR767" i="1"/>
  <c r="BT766" i="1"/>
  <c r="BR766" i="1"/>
  <c r="BT765" i="1"/>
  <c r="BR765" i="1"/>
  <c r="BT764" i="1"/>
  <c r="BR764" i="1"/>
  <c r="BT763" i="1"/>
  <c r="BR763" i="1"/>
  <c r="BT762" i="1"/>
  <c r="BR762" i="1"/>
  <c r="BT761" i="1"/>
  <c r="BR761" i="1"/>
  <c r="BT760" i="1"/>
  <c r="BR760" i="1"/>
  <c r="BT759" i="1"/>
  <c r="BR759" i="1"/>
  <c r="BT753" i="1"/>
  <c r="BR753" i="1"/>
  <c r="BT752" i="1"/>
  <c r="BR752" i="1"/>
  <c r="BT751" i="1"/>
  <c r="BR751" i="1"/>
  <c r="BT750" i="1"/>
  <c r="BR750" i="1"/>
  <c r="BT749" i="1"/>
  <c r="BR749" i="1"/>
  <c r="BT748" i="1"/>
  <c r="BR748" i="1"/>
  <c r="BT747" i="1"/>
  <c r="BR747" i="1"/>
  <c r="BT746" i="1"/>
  <c r="BR746" i="1"/>
  <c r="BT745" i="1"/>
  <c r="BR745" i="1"/>
  <c r="BT744" i="1"/>
  <c r="BR744" i="1"/>
  <c r="BT743" i="1"/>
  <c r="BR743" i="1"/>
  <c r="BT742" i="1"/>
  <c r="BR742" i="1"/>
  <c r="BT741" i="1"/>
  <c r="BR741" i="1"/>
  <c r="BT740" i="1"/>
  <c r="BR740" i="1"/>
  <c r="BT739" i="1"/>
  <c r="BR739" i="1"/>
  <c r="BT738" i="1"/>
  <c r="BR738" i="1"/>
  <c r="BT737" i="1"/>
  <c r="BR737" i="1"/>
  <c r="BT736" i="1"/>
  <c r="BR736" i="1"/>
  <c r="BT735" i="1"/>
  <c r="BR735" i="1"/>
  <c r="BT734" i="1"/>
  <c r="BR734" i="1"/>
  <c r="BT733" i="1"/>
  <c r="BR733" i="1"/>
  <c r="BT732" i="1"/>
  <c r="BR732" i="1"/>
  <c r="BT731" i="1"/>
  <c r="BR731" i="1"/>
  <c r="BT730" i="1"/>
  <c r="BR730" i="1"/>
  <c r="BT724" i="1"/>
  <c r="BR724" i="1"/>
  <c r="BT723" i="1"/>
  <c r="BR723" i="1"/>
  <c r="BT722" i="1"/>
  <c r="BR722" i="1"/>
  <c r="BT721" i="1"/>
  <c r="BR721" i="1"/>
  <c r="BT720" i="1"/>
  <c r="BR720" i="1"/>
  <c r="BT719" i="1"/>
  <c r="BR719" i="1"/>
  <c r="BT718" i="1"/>
  <c r="BR718" i="1"/>
  <c r="BT717" i="1"/>
  <c r="BR717" i="1"/>
  <c r="BT716" i="1"/>
  <c r="BR716" i="1"/>
  <c r="BT715" i="1"/>
  <c r="BR715" i="1"/>
  <c r="BT714" i="1"/>
  <c r="BR714" i="1"/>
  <c r="BT713" i="1"/>
  <c r="BR713" i="1"/>
  <c r="BT712" i="1"/>
  <c r="BR712" i="1"/>
  <c r="BT711" i="1"/>
  <c r="BR711" i="1"/>
  <c r="BT710" i="1"/>
  <c r="BR710" i="1"/>
  <c r="BT709" i="1"/>
  <c r="BR709" i="1"/>
  <c r="BT708" i="1"/>
  <c r="BR708" i="1"/>
  <c r="BT707" i="1"/>
  <c r="BR707" i="1"/>
  <c r="BT706" i="1"/>
  <c r="BR706" i="1"/>
  <c r="BT705" i="1"/>
  <c r="BR705" i="1"/>
  <c r="BT704" i="1"/>
  <c r="BR704" i="1"/>
  <c r="BT703" i="1"/>
  <c r="BR703" i="1"/>
  <c r="BT702" i="1"/>
  <c r="BR702" i="1"/>
  <c r="BT701" i="1"/>
  <c r="BR701" i="1"/>
  <c r="BT695" i="1"/>
  <c r="BR695" i="1"/>
  <c r="BT694" i="1"/>
  <c r="BR694" i="1"/>
  <c r="BT693" i="1"/>
  <c r="BR693" i="1"/>
  <c r="BT692" i="1"/>
  <c r="BR692" i="1"/>
  <c r="BT691" i="1"/>
  <c r="BR691" i="1"/>
  <c r="BT690" i="1"/>
  <c r="BR690" i="1"/>
  <c r="BT689" i="1"/>
  <c r="BR689" i="1"/>
  <c r="BT688" i="1"/>
  <c r="BR688" i="1"/>
  <c r="BT687" i="1"/>
  <c r="BR687" i="1"/>
  <c r="BT686" i="1"/>
  <c r="BR686" i="1"/>
  <c r="BT685" i="1"/>
  <c r="BR685" i="1"/>
  <c r="BT684" i="1"/>
  <c r="BR684" i="1"/>
  <c r="BT683" i="1"/>
  <c r="BR683" i="1"/>
  <c r="BT682" i="1"/>
  <c r="BR682" i="1"/>
  <c r="BT681" i="1"/>
  <c r="BR681" i="1"/>
  <c r="BT680" i="1"/>
  <c r="BR680" i="1"/>
  <c r="BT679" i="1"/>
  <c r="BR679" i="1"/>
  <c r="BT678" i="1"/>
  <c r="BR678" i="1"/>
  <c r="BT677" i="1"/>
  <c r="BR677" i="1"/>
  <c r="BT676" i="1"/>
  <c r="BR676" i="1"/>
  <c r="BT675" i="1"/>
  <c r="BR675" i="1"/>
  <c r="BT674" i="1"/>
  <c r="BR674" i="1"/>
  <c r="BT673" i="1"/>
  <c r="BR673" i="1"/>
  <c r="BT672" i="1"/>
  <c r="BR672" i="1"/>
  <c r="BT666" i="1"/>
  <c r="BR666" i="1"/>
  <c r="BT665" i="1"/>
  <c r="BR665" i="1"/>
  <c r="BT664" i="1"/>
  <c r="BR664" i="1"/>
  <c r="BT663" i="1"/>
  <c r="BR663" i="1"/>
  <c r="BT662" i="1"/>
  <c r="BR662" i="1"/>
  <c r="BT661" i="1"/>
  <c r="BR661" i="1"/>
  <c r="BT660" i="1"/>
  <c r="BR660" i="1"/>
  <c r="BT659" i="1"/>
  <c r="BR659" i="1"/>
  <c r="BT658" i="1"/>
  <c r="BR658" i="1"/>
  <c r="BT657" i="1"/>
  <c r="BR657" i="1"/>
  <c r="BT656" i="1"/>
  <c r="BR656" i="1"/>
  <c r="BT655" i="1"/>
  <c r="BR655" i="1"/>
  <c r="BT654" i="1"/>
  <c r="BR654" i="1"/>
  <c r="BT653" i="1"/>
  <c r="BR653" i="1"/>
  <c r="BT652" i="1"/>
  <c r="BR652" i="1"/>
  <c r="BT651" i="1"/>
  <c r="BR651" i="1"/>
  <c r="BT650" i="1"/>
  <c r="BR650" i="1"/>
  <c r="BT649" i="1"/>
  <c r="BR649" i="1"/>
  <c r="BT648" i="1"/>
  <c r="BR648" i="1"/>
  <c r="BT647" i="1"/>
  <c r="BR647" i="1"/>
  <c r="BT646" i="1"/>
  <c r="BR646" i="1"/>
  <c r="BT645" i="1"/>
  <c r="BR645" i="1"/>
  <c r="BT644" i="1"/>
  <c r="BR644" i="1"/>
  <c r="BT643" i="1"/>
  <c r="BR643" i="1"/>
  <c r="BT637" i="1"/>
  <c r="BR637" i="1"/>
  <c r="BT636" i="1"/>
  <c r="BR636" i="1"/>
  <c r="BT635" i="1"/>
  <c r="BR635" i="1"/>
  <c r="BT634" i="1"/>
  <c r="BR634" i="1"/>
  <c r="BT633" i="1"/>
  <c r="BR633" i="1"/>
  <c r="BT632" i="1"/>
  <c r="BR632" i="1"/>
  <c r="BT631" i="1"/>
  <c r="BR631" i="1"/>
  <c r="BT630" i="1"/>
  <c r="BR630" i="1"/>
  <c r="BT629" i="1"/>
  <c r="BR629" i="1"/>
  <c r="BT628" i="1"/>
  <c r="BR628" i="1"/>
  <c r="BT627" i="1"/>
  <c r="BR627" i="1"/>
  <c r="BT626" i="1"/>
  <c r="BR626" i="1"/>
  <c r="BT625" i="1"/>
  <c r="BR625" i="1"/>
  <c r="BT624" i="1"/>
  <c r="BR624" i="1"/>
  <c r="BT623" i="1"/>
  <c r="BR623" i="1"/>
  <c r="BT622" i="1"/>
  <c r="BR622" i="1"/>
  <c r="BT621" i="1"/>
  <c r="BR621" i="1"/>
  <c r="BT620" i="1"/>
  <c r="BR620" i="1"/>
  <c r="BT619" i="1"/>
  <c r="BR619" i="1"/>
  <c r="BT618" i="1"/>
  <c r="BR618" i="1"/>
  <c r="BT617" i="1"/>
  <c r="BR617" i="1"/>
  <c r="BT616" i="1"/>
  <c r="BR616" i="1"/>
  <c r="BT615" i="1"/>
  <c r="BR615" i="1"/>
  <c r="BT614" i="1"/>
  <c r="BR614" i="1"/>
  <c r="BT608" i="1"/>
  <c r="BR608" i="1"/>
  <c r="BT607" i="1"/>
  <c r="BR607" i="1"/>
  <c r="BT606" i="1"/>
  <c r="BR606" i="1"/>
  <c r="BT605" i="1"/>
  <c r="BR605" i="1"/>
  <c r="BT604" i="1"/>
  <c r="BR604" i="1"/>
  <c r="BT603" i="1"/>
  <c r="BR603" i="1"/>
  <c r="BT602" i="1"/>
  <c r="BR602" i="1"/>
  <c r="BT601" i="1"/>
  <c r="BR601" i="1"/>
  <c r="BT600" i="1"/>
  <c r="BR600" i="1"/>
  <c r="BT599" i="1"/>
  <c r="BR599" i="1"/>
  <c r="BT598" i="1"/>
  <c r="BR598" i="1"/>
  <c r="BT597" i="1"/>
  <c r="BR597" i="1"/>
  <c r="BT596" i="1"/>
  <c r="BR596" i="1"/>
  <c r="BT595" i="1"/>
  <c r="BR595" i="1"/>
  <c r="BT594" i="1"/>
  <c r="BR594" i="1"/>
  <c r="BT593" i="1"/>
  <c r="BR593" i="1"/>
  <c r="BT592" i="1"/>
  <c r="BR592" i="1"/>
  <c r="BT591" i="1"/>
  <c r="BR591" i="1"/>
  <c r="BT590" i="1"/>
  <c r="BR590" i="1"/>
  <c r="BT589" i="1"/>
  <c r="BR589" i="1"/>
  <c r="BT588" i="1"/>
  <c r="BR588" i="1"/>
  <c r="BT587" i="1"/>
  <c r="BR587" i="1"/>
  <c r="BT586" i="1"/>
  <c r="BR586" i="1"/>
  <c r="BT585" i="1"/>
  <c r="BR585" i="1"/>
  <c r="BT579" i="1"/>
  <c r="BR579" i="1"/>
  <c r="BT578" i="1"/>
  <c r="BR578" i="1"/>
  <c r="BT577" i="1"/>
  <c r="BR577" i="1"/>
  <c r="BT576" i="1"/>
  <c r="BR576" i="1"/>
  <c r="BT575" i="1"/>
  <c r="BR575" i="1"/>
  <c r="BT574" i="1"/>
  <c r="BR574" i="1"/>
  <c r="BT573" i="1"/>
  <c r="BR573" i="1"/>
  <c r="BT572" i="1"/>
  <c r="BR572" i="1"/>
  <c r="BT571" i="1"/>
  <c r="BR571" i="1"/>
  <c r="BT570" i="1"/>
  <c r="BR570" i="1"/>
  <c r="BT569" i="1"/>
  <c r="BR569" i="1"/>
  <c r="BT568" i="1"/>
  <c r="BR568" i="1"/>
  <c r="BT567" i="1"/>
  <c r="BR567" i="1"/>
  <c r="BT566" i="1"/>
  <c r="BR566" i="1"/>
  <c r="BT565" i="1"/>
  <c r="BR565" i="1"/>
  <c r="BT564" i="1"/>
  <c r="BR564" i="1"/>
  <c r="BT563" i="1"/>
  <c r="BR563" i="1"/>
  <c r="BT562" i="1"/>
  <c r="BR562" i="1"/>
  <c r="BT561" i="1"/>
  <c r="BR561" i="1"/>
  <c r="BT560" i="1"/>
  <c r="BR560" i="1"/>
  <c r="BT559" i="1"/>
  <c r="BR559" i="1"/>
  <c r="BT558" i="1"/>
  <c r="BR558" i="1"/>
  <c r="BT557" i="1"/>
  <c r="BR557" i="1"/>
  <c r="BT556" i="1"/>
  <c r="BR556" i="1"/>
  <c r="BT550" i="1"/>
  <c r="BR550" i="1"/>
  <c r="BT549" i="1"/>
  <c r="BR549" i="1"/>
  <c r="BT548" i="1"/>
  <c r="BR548" i="1"/>
  <c r="BT547" i="1"/>
  <c r="BR547" i="1"/>
  <c r="BT546" i="1"/>
  <c r="BR546" i="1"/>
  <c r="BT545" i="1"/>
  <c r="BR545" i="1"/>
  <c r="BT544" i="1"/>
  <c r="BT543" i="1"/>
  <c r="BR543" i="1"/>
  <c r="BT542" i="1"/>
  <c r="BR542" i="1"/>
  <c r="BT541" i="1"/>
  <c r="BR541" i="1"/>
  <c r="BT540" i="1"/>
  <c r="BR540" i="1"/>
  <c r="BT539" i="1"/>
  <c r="BR539" i="1"/>
  <c r="BT538" i="1"/>
  <c r="BR538" i="1"/>
  <c r="BT537" i="1"/>
  <c r="BR537" i="1"/>
  <c r="BT536" i="1"/>
  <c r="BR536" i="1"/>
  <c r="BT535" i="1"/>
  <c r="BR535" i="1"/>
  <c r="BT534" i="1"/>
  <c r="BR534" i="1"/>
  <c r="BT533" i="1"/>
  <c r="BR533" i="1"/>
  <c r="BT532" i="1"/>
  <c r="BR532" i="1"/>
  <c r="BT531" i="1"/>
  <c r="BR531" i="1"/>
  <c r="BT530" i="1"/>
  <c r="BR530" i="1"/>
  <c r="BT529" i="1"/>
  <c r="BR529" i="1"/>
  <c r="BT528" i="1"/>
  <c r="BR528" i="1"/>
  <c r="BT527" i="1"/>
  <c r="BR527" i="1"/>
  <c r="BT521" i="1"/>
  <c r="BR521" i="1"/>
  <c r="BT520" i="1"/>
  <c r="BR520" i="1"/>
  <c r="BT519" i="1"/>
  <c r="BR519" i="1"/>
  <c r="BT518" i="1"/>
  <c r="BR518" i="1"/>
  <c r="BT517" i="1"/>
  <c r="BR517" i="1"/>
  <c r="BT516" i="1"/>
  <c r="BR516" i="1"/>
  <c r="BT515" i="1"/>
  <c r="BR515" i="1"/>
  <c r="BT514" i="1"/>
  <c r="BR514" i="1"/>
  <c r="BT513" i="1"/>
  <c r="BR513" i="1"/>
  <c r="BT512" i="1"/>
  <c r="BR512" i="1"/>
  <c r="BT511" i="1"/>
  <c r="BR511" i="1"/>
  <c r="BT510" i="1"/>
  <c r="BR510" i="1"/>
  <c r="BT509" i="1"/>
  <c r="BR509" i="1"/>
  <c r="BT508" i="1"/>
  <c r="BR508" i="1"/>
  <c r="BT507" i="1"/>
  <c r="BR507" i="1"/>
  <c r="BT506" i="1"/>
  <c r="BR506" i="1"/>
  <c r="BT505" i="1"/>
  <c r="BR505" i="1"/>
  <c r="BT504" i="1"/>
  <c r="BR504" i="1"/>
  <c r="BT503" i="1"/>
  <c r="BR503" i="1"/>
  <c r="BT502" i="1"/>
  <c r="BR502" i="1"/>
  <c r="BT501" i="1"/>
  <c r="BR501" i="1"/>
  <c r="BT500" i="1"/>
  <c r="BR500" i="1"/>
  <c r="BT499" i="1"/>
  <c r="BR499" i="1"/>
  <c r="BT498" i="1"/>
  <c r="BR498" i="1"/>
  <c r="BT492" i="1"/>
  <c r="BR492" i="1"/>
  <c r="BT491" i="1"/>
  <c r="BR491" i="1"/>
  <c r="BT490" i="1"/>
  <c r="BR490" i="1"/>
  <c r="BT489" i="1"/>
  <c r="BR489" i="1"/>
  <c r="BT488" i="1"/>
  <c r="BR488" i="1"/>
  <c r="BT487" i="1"/>
  <c r="BR487" i="1"/>
  <c r="BT486" i="1"/>
  <c r="BR486" i="1"/>
  <c r="BT485" i="1"/>
  <c r="BR485" i="1"/>
  <c r="BT484" i="1"/>
  <c r="BR484" i="1"/>
  <c r="BT483" i="1"/>
  <c r="BR483" i="1"/>
  <c r="BT482" i="1"/>
  <c r="BR482" i="1"/>
  <c r="BT481" i="1"/>
  <c r="BR481" i="1"/>
  <c r="BT480" i="1"/>
  <c r="BR480" i="1"/>
  <c r="BT479" i="1"/>
  <c r="BR479" i="1"/>
  <c r="BT478" i="1"/>
  <c r="BR478" i="1"/>
  <c r="BT477" i="1"/>
  <c r="BR477" i="1"/>
  <c r="BT476" i="1"/>
  <c r="BR476" i="1"/>
  <c r="BT475" i="1"/>
  <c r="BR475" i="1"/>
  <c r="BT474" i="1"/>
  <c r="BR474" i="1"/>
  <c r="BT473" i="1"/>
  <c r="BR473" i="1"/>
  <c r="BT472" i="1"/>
  <c r="BR472" i="1"/>
  <c r="BT471" i="1"/>
  <c r="BR471" i="1"/>
  <c r="BT470" i="1"/>
  <c r="BR470" i="1"/>
  <c r="BT469" i="1"/>
  <c r="BR469" i="1"/>
  <c r="BT463" i="1"/>
  <c r="BR463" i="1"/>
  <c r="BT462" i="1"/>
  <c r="BR462" i="1"/>
  <c r="BT461" i="1"/>
  <c r="BR461" i="1"/>
  <c r="BT460" i="1"/>
  <c r="BR460" i="1"/>
  <c r="BT459" i="1"/>
  <c r="BR459" i="1"/>
  <c r="BT458" i="1"/>
  <c r="BR458" i="1"/>
  <c r="BT457" i="1"/>
  <c r="BR457" i="1"/>
  <c r="BT456" i="1"/>
  <c r="BR456" i="1"/>
  <c r="BT455" i="1"/>
  <c r="BR455" i="1"/>
  <c r="BT454" i="1"/>
  <c r="BR454" i="1"/>
  <c r="BT453" i="1"/>
  <c r="BR453" i="1"/>
  <c r="BT452" i="1"/>
  <c r="BR452" i="1"/>
  <c r="BT451" i="1"/>
  <c r="BR451" i="1"/>
  <c r="BT450" i="1"/>
  <c r="BR450" i="1"/>
  <c r="BT449" i="1"/>
  <c r="BR449" i="1"/>
  <c r="BT448" i="1"/>
  <c r="BR448" i="1"/>
  <c r="BT447" i="1"/>
  <c r="BR447" i="1"/>
  <c r="BT446" i="1"/>
  <c r="BR446" i="1"/>
  <c r="BT445" i="1"/>
  <c r="BR445" i="1"/>
  <c r="BT444" i="1"/>
  <c r="BR444" i="1"/>
  <c r="BT443" i="1"/>
  <c r="BR443" i="1"/>
  <c r="BT442" i="1"/>
  <c r="BR442" i="1"/>
  <c r="BT441" i="1"/>
  <c r="BR441" i="1"/>
  <c r="BT440" i="1"/>
  <c r="BR440" i="1"/>
  <c r="BT434" i="1"/>
  <c r="BR434" i="1"/>
  <c r="BT433" i="1"/>
  <c r="BR433" i="1"/>
  <c r="BT432" i="1"/>
  <c r="BR432" i="1"/>
  <c r="BT431" i="1"/>
  <c r="BR431" i="1"/>
  <c r="BT430" i="1"/>
  <c r="BR430" i="1"/>
  <c r="BT429" i="1"/>
  <c r="BR429" i="1"/>
  <c r="BT428" i="1"/>
  <c r="BR428" i="1"/>
  <c r="BT427" i="1"/>
  <c r="BR427" i="1"/>
  <c r="BT426" i="1"/>
  <c r="BR426" i="1"/>
  <c r="BT425" i="1"/>
  <c r="BR425" i="1"/>
  <c r="BT424" i="1"/>
  <c r="BR424" i="1"/>
  <c r="BT423" i="1"/>
  <c r="BR423" i="1"/>
  <c r="BT422" i="1"/>
  <c r="BR422" i="1"/>
  <c r="BT421" i="1"/>
  <c r="BR421" i="1"/>
  <c r="BT420" i="1"/>
  <c r="BR420" i="1"/>
  <c r="BT419" i="1"/>
  <c r="BR419" i="1"/>
  <c r="BT418" i="1"/>
  <c r="BR418" i="1"/>
  <c r="BT417" i="1"/>
  <c r="BR417" i="1"/>
  <c r="BT416" i="1"/>
  <c r="BR416" i="1"/>
  <c r="BT415" i="1"/>
  <c r="BR415" i="1"/>
  <c r="BT414" i="1"/>
  <c r="BR414" i="1"/>
  <c r="BT413" i="1"/>
  <c r="BR413" i="1"/>
  <c r="BT412" i="1"/>
  <c r="BR412" i="1"/>
  <c r="BT411" i="1"/>
  <c r="BR411" i="1"/>
  <c r="BT405" i="1"/>
  <c r="BR405" i="1"/>
  <c r="BT404" i="1"/>
  <c r="BR404" i="1"/>
  <c r="BT403" i="1"/>
  <c r="BR403" i="1"/>
  <c r="BT402" i="1"/>
  <c r="BR402" i="1"/>
  <c r="BT401" i="1"/>
  <c r="BR401" i="1"/>
  <c r="BT400" i="1"/>
  <c r="BR400" i="1"/>
  <c r="BT399" i="1"/>
  <c r="BR399" i="1"/>
  <c r="BT398" i="1"/>
  <c r="BR398" i="1"/>
  <c r="BT397" i="1"/>
  <c r="BR397" i="1"/>
  <c r="BT396" i="1"/>
  <c r="BR396" i="1"/>
  <c r="BT395" i="1"/>
  <c r="BR395" i="1"/>
  <c r="BT394" i="1"/>
  <c r="BR394" i="1"/>
  <c r="BT393" i="1"/>
  <c r="BR393" i="1"/>
  <c r="BT392" i="1"/>
  <c r="BR392" i="1"/>
  <c r="BT391" i="1"/>
  <c r="BR391" i="1"/>
  <c r="BT390" i="1"/>
  <c r="BR390" i="1"/>
  <c r="BT389" i="1"/>
  <c r="BR389" i="1"/>
  <c r="BT388" i="1"/>
  <c r="BR388" i="1"/>
  <c r="BT387" i="1"/>
  <c r="BR387" i="1"/>
  <c r="BT386" i="1"/>
  <c r="BR386" i="1"/>
  <c r="BT385" i="1"/>
  <c r="BR385" i="1"/>
  <c r="BT384" i="1"/>
  <c r="BR384" i="1"/>
  <c r="BT383" i="1"/>
  <c r="BR383" i="1"/>
  <c r="BT382" i="1"/>
  <c r="BR382" i="1"/>
  <c r="BT376" i="1"/>
  <c r="BR376" i="1"/>
  <c r="BT375" i="1"/>
  <c r="BR375" i="1"/>
  <c r="BT374" i="1"/>
  <c r="BR374" i="1"/>
  <c r="BT373" i="1"/>
  <c r="BR373" i="1"/>
  <c r="BT372" i="1"/>
  <c r="BR372" i="1"/>
  <c r="BT371" i="1"/>
  <c r="BR371" i="1"/>
  <c r="BT370" i="1"/>
  <c r="BR370" i="1"/>
  <c r="BT369" i="1"/>
  <c r="BR369" i="1"/>
  <c r="BT368" i="1"/>
  <c r="BR368" i="1"/>
  <c r="BT367" i="1"/>
  <c r="BR367" i="1"/>
  <c r="BT366" i="1"/>
  <c r="BR366" i="1"/>
  <c r="BT365" i="1"/>
  <c r="BR365" i="1"/>
  <c r="BT364" i="1"/>
  <c r="BR364" i="1"/>
  <c r="BT363" i="1"/>
  <c r="BR363" i="1"/>
  <c r="BT362" i="1"/>
  <c r="BR362" i="1"/>
  <c r="BT361" i="1"/>
  <c r="BR361" i="1"/>
  <c r="BT360" i="1"/>
  <c r="BR360" i="1"/>
  <c r="BT359" i="1"/>
  <c r="BR359" i="1"/>
  <c r="BT358" i="1"/>
  <c r="BR358" i="1"/>
  <c r="BT357" i="1"/>
  <c r="BR357" i="1"/>
  <c r="BT356" i="1"/>
  <c r="BR356" i="1"/>
  <c r="BT355" i="1"/>
  <c r="BR355" i="1"/>
  <c r="BT354" i="1"/>
  <c r="BR354" i="1"/>
  <c r="BT353" i="1"/>
  <c r="BR353" i="1"/>
  <c r="BT347" i="1"/>
  <c r="BR347" i="1"/>
  <c r="BT346" i="1"/>
  <c r="BR346" i="1"/>
  <c r="BT345" i="1"/>
  <c r="BR345" i="1"/>
  <c r="BT344" i="1"/>
  <c r="BR344" i="1"/>
  <c r="BT343" i="1"/>
  <c r="BR343" i="1"/>
  <c r="BT342" i="1"/>
  <c r="BR342" i="1"/>
  <c r="BT341" i="1"/>
  <c r="BR341" i="1"/>
  <c r="BT340" i="1"/>
  <c r="BR340" i="1"/>
  <c r="BT339" i="1"/>
  <c r="BR339" i="1"/>
  <c r="BT338" i="1"/>
  <c r="BR338" i="1"/>
  <c r="BT337" i="1"/>
  <c r="BR337" i="1"/>
  <c r="BT336" i="1"/>
  <c r="BR336" i="1"/>
  <c r="BT335" i="1"/>
  <c r="BR335" i="1"/>
  <c r="BT334" i="1"/>
  <c r="BR334" i="1"/>
  <c r="BT333" i="1"/>
  <c r="BR333" i="1"/>
  <c r="BT332" i="1"/>
  <c r="BR332" i="1"/>
  <c r="BT331" i="1"/>
  <c r="BR331" i="1"/>
  <c r="BT330" i="1"/>
  <c r="BR330" i="1"/>
  <c r="BT329" i="1"/>
  <c r="BR329" i="1"/>
  <c r="BT328" i="1"/>
  <c r="BR328" i="1"/>
  <c r="BT327" i="1"/>
  <c r="BR327" i="1"/>
  <c r="BT326" i="1"/>
  <c r="BR326" i="1"/>
  <c r="BT325" i="1"/>
  <c r="BR325" i="1"/>
  <c r="BT324" i="1"/>
  <c r="BR324" i="1"/>
  <c r="BT318" i="1"/>
  <c r="BR318" i="1"/>
  <c r="BT317" i="1"/>
  <c r="BR317" i="1"/>
  <c r="BT316" i="1"/>
  <c r="BR316" i="1"/>
  <c r="BT315" i="1"/>
  <c r="BR315" i="1"/>
  <c r="BT314" i="1"/>
  <c r="BR314" i="1"/>
  <c r="BT313" i="1"/>
  <c r="BR313" i="1"/>
  <c r="BT312" i="1"/>
  <c r="BR312" i="1"/>
  <c r="BT311" i="1"/>
  <c r="BR311" i="1"/>
  <c r="BT310" i="1"/>
  <c r="BR310" i="1"/>
  <c r="BT309" i="1"/>
  <c r="BR309" i="1"/>
  <c r="BT308" i="1"/>
  <c r="BR308" i="1"/>
  <c r="BT307" i="1"/>
  <c r="BR307" i="1"/>
  <c r="BT306" i="1"/>
  <c r="BR306" i="1"/>
  <c r="BT305" i="1"/>
  <c r="BR305" i="1"/>
  <c r="BT304" i="1"/>
  <c r="BR304" i="1"/>
  <c r="BT303" i="1"/>
  <c r="BR303" i="1"/>
  <c r="BT302" i="1"/>
  <c r="BR302" i="1"/>
  <c r="BT301" i="1"/>
  <c r="BR301" i="1"/>
  <c r="BT300" i="1"/>
  <c r="BR300" i="1"/>
  <c r="BT299" i="1"/>
  <c r="BR299" i="1"/>
  <c r="BT298" i="1"/>
  <c r="BR298" i="1"/>
  <c r="BT297" i="1"/>
  <c r="BR297" i="1"/>
  <c r="BT296" i="1"/>
  <c r="BR296" i="1"/>
  <c r="BT295" i="1"/>
  <c r="BR295" i="1"/>
  <c r="BT289" i="1"/>
  <c r="BR289" i="1"/>
  <c r="BT288" i="1"/>
  <c r="BR288" i="1"/>
  <c r="BT287" i="1"/>
  <c r="BR287" i="1"/>
  <c r="BT286" i="1"/>
  <c r="BR286" i="1"/>
  <c r="BT285" i="1"/>
  <c r="BR285" i="1"/>
  <c r="BT284" i="1"/>
  <c r="BR284" i="1"/>
  <c r="BT283" i="1"/>
  <c r="BR283" i="1"/>
  <c r="BT282" i="1"/>
  <c r="BR282" i="1"/>
  <c r="BT281" i="1"/>
  <c r="BR281" i="1"/>
  <c r="BT280" i="1"/>
  <c r="BR280" i="1"/>
  <c r="BT279" i="1"/>
  <c r="BR279" i="1"/>
  <c r="BT278" i="1"/>
  <c r="BR278" i="1"/>
  <c r="BT277" i="1"/>
  <c r="BR277" i="1"/>
  <c r="BT276" i="1"/>
  <c r="BR276" i="1"/>
  <c r="BT275" i="1"/>
  <c r="BR275" i="1"/>
  <c r="BT274" i="1"/>
  <c r="BR274" i="1"/>
  <c r="BT273" i="1"/>
  <c r="BR273" i="1"/>
  <c r="BT272" i="1"/>
  <c r="BR272" i="1"/>
  <c r="BT271" i="1"/>
  <c r="BR271" i="1"/>
  <c r="BT270" i="1"/>
  <c r="BR270" i="1"/>
  <c r="BT269" i="1"/>
  <c r="BR269" i="1"/>
  <c r="BT268" i="1"/>
  <c r="BR268" i="1"/>
  <c r="BT267" i="1"/>
  <c r="BR267" i="1"/>
  <c r="BT266" i="1"/>
  <c r="BR266" i="1"/>
  <c r="BT260" i="1"/>
  <c r="BR260" i="1"/>
  <c r="BT259" i="1"/>
  <c r="BR259" i="1"/>
  <c r="BT258" i="1"/>
  <c r="BR258" i="1"/>
  <c r="BT257" i="1"/>
  <c r="BR257" i="1"/>
  <c r="BT256" i="1"/>
  <c r="BR256" i="1"/>
  <c r="BT255" i="1"/>
  <c r="BR255" i="1"/>
  <c r="BT254" i="1"/>
  <c r="BR254" i="1"/>
  <c r="BT253" i="1"/>
  <c r="BR253" i="1"/>
  <c r="BT252" i="1"/>
  <c r="BR252" i="1"/>
  <c r="BT251" i="1"/>
  <c r="BR251" i="1"/>
  <c r="BT250" i="1"/>
  <c r="BR250" i="1"/>
  <c r="BT249" i="1"/>
  <c r="BR249" i="1"/>
  <c r="BT248" i="1"/>
  <c r="BR248" i="1"/>
  <c r="BT247" i="1"/>
  <c r="BR247" i="1"/>
  <c r="BT246" i="1"/>
  <c r="BR246" i="1"/>
  <c r="BT245" i="1"/>
  <c r="BR245" i="1"/>
  <c r="BT244" i="1"/>
  <c r="BR244" i="1"/>
  <c r="BT243" i="1"/>
  <c r="BR243" i="1"/>
  <c r="BT242" i="1"/>
  <c r="BR242" i="1"/>
  <c r="BT241" i="1"/>
  <c r="BR241" i="1"/>
  <c r="BT240" i="1"/>
  <c r="BR240" i="1"/>
  <c r="BT239" i="1"/>
  <c r="BR239" i="1"/>
  <c r="BT238" i="1"/>
  <c r="BR238" i="1"/>
  <c r="BT237" i="1"/>
  <c r="BR237" i="1"/>
  <c r="BT231" i="1"/>
  <c r="BR231" i="1"/>
  <c r="BT230" i="1"/>
  <c r="BR230" i="1"/>
  <c r="BT229" i="1"/>
  <c r="BR229" i="1"/>
  <c r="BT228" i="1"/>
  <c r="BR228" i="1"/>
  <c r="BT227" i="1"/>
  <c r="BR227" i="1"/>
  <c r="BT226" i="1"/>
  <c r="BR226" i="1"/>
  <c r="BT225" i="1"/>
  <c r="BR225" i="1"/>
  <c r="BT224" i="1"/>
  <c r="BR224" i="1"/>
  <c r="BT223" i="1"/>
  <c r="BR223" i="1"/>
  <c r="BT222" i="1"/>
  <c r="BR222" i="1"/>
  <c r="BT221" i="1"/>
  <c r="BR221" i="1"/>
  <c r="BT220" i="1"/>
  <c r="BR220" i="1"/>
  <c r="BT219" i="1"/>
  <c r="BR219" i="1"/>
  <c r="BT218" i="1"/>
  <c r="BR218" i="1"/>
  <c r="BT217" i="1"/>
  <c r="BR217" i="1"/>
  <c r="BT216" i="1"/>
  <c r="BR216" i="1"/>
  <c r="BT215" i="1"/>
  <c r="BR215" i="1"/>
  <c r="BT214" i="1"/>
  <c r="BR214" i="1"/>
  <c r="BT213" i="1"/>
  <c r="BR213" i="1"/>
  <c r="BT212" i="1"/>
  <c r="BR212" i="1"/>
  <c r="BT211" i="1"/>
  <c r="BR211" i="1"/>
  <c r="BT210" i="1"/>
  <c r="BR210" i="1"/>
  <c r="BT209" i="1"/>
  <c r="BR209" i="1"/>
  <c r="BT208" i="1"/>
  <c r="BR208" i="1"/>
  <c r="BT202" i="1"/>
  <c r="BR202" i="1"/>
  <c r="BT201" i="1"/>
  <c r="BR201" i="1"/>
  <c r="BT200" i="1"/>
  <c r="BR200" i="1"/>
  <c r="BT199" i="1"/>
  <c r="BR199" i="1"/>
  <c r="BT198" i="1"/>
  <c r="BR198" i="1"/>
  <c r="BT197" i="1"/>
  <c r="BR197" i="1"/>
  <c r="BT196" i="1"/>
  <c r="BR196" i="1"/>
  <c r="BT195" i="1"/>
  <c r="BR195" i="1"/>
  <c r="BT194" i="1"/>
  <c r="BR194" i="1"/>
  <c r="BT193" i="1"/>
  <c r="BR193" i="1"/>
  <c r="BT192" i="1"/>
  <c r="BR192" i="1"/>
  <c r="BT191" i="1"/>
  <c r="BR191" i="1"/>
  <c r="BT190" i="1"/>
  <c r="BR190" i="1"/>
  <c r="BT189" i="1"/>
  <c r="BR189" i="1"/>
  <c r="BT188" i="1"/>
  <c r="BR188" i="1"/>
  <c r="BT187" i="1"/>
  <c r="BR187" i="1"/>
  <c r="BT186" i="1"/>
  <c r="BR186" i="1"/>
  <c r="BT185" i="1"/>
  <c r="BR185" i="1"/>
  <c r="BT184" i="1"/>
  <c r="BR184" i="1"/>
  <c r="BT183" i="1"/>
  <c r="BR183" i="1"/>
  <c r="BT182" i="1"/>
  <c r="BR182" i="1"/>
  <c r="BT181" i="1"/>
  <c r="BR181" i="1"/>
  <c r="BT180" i="1"/>
  <c r="BR180" i="1"/>
  <c r="BT179" i="1"/>
  <c r="BR179" i="1"/>
  <c r="BT173" i="1"/>
  <c r="BR173" i="1"/>
  <c r="BT172" i="1"/>
  <c r="BR172" i="1"/>
  <c r="BT171" i="1"/>
  <c r="BR171" i="1"/>
  <c r="BT170" i="1"/>
  <c r="BR170" i="1"/>
  <c r="BT169" i="1"/>
  <c r="BR169" i="1"/>
  <c r="BT168" i="1"/>
  <c r="BR168" i="1"/>
  <c r="BT167" i="1"/>
  <c r="BR167" i="1"/>
  <c r="BT166" i="1"/>
  <c r="BR166" i="1"/>
  <c r="BT165" i="1"/>
  <c r="BR165" i="1"/>
  <c r="BT164" i="1"/>
  <c r="BR164" i="1"/>
  <c r="BT163" i="1"/>
  <c r="BR163" i="1"/>
  <c r="BT162" i="1"/>
  <c r="BR162" i="1"/>
  <c r="BT161" i="1"/>
  <c r="BR161" i="1"/>
  <c r="BT160" i="1"/>
  <c r="BR160" i="1"/>
  <c r="BT159" i="1"/>
  <c r="BR159" i="1"/>
  <c r="BT158" i="1"/>
  <c r="BR158" i="1"/>
  <c r="BT157" i="1"/>
  <c r="BR157" i="1"/>
  <c r="BT156" i="1"/>
  <c r="BR156" i="1"/>
  <c r="BT155" i="1"/>
  <c r="BR155" i="1"/>
  <c r="BT154" i="1"/>
  <c r="BR154" i="1"/>
  <c r="BT153" i="1"/>
  <c r="BR153" i="1"/>
  <c r="BT152" i="1"/>
  <c r="BR152" i="1"/>
  <c r="BT151" i="1"/>
  <c r="BR151" i="1"/>
  <c r="BT150" i="1"/>
  <c r="BR150" i="1"/>
  <c r="BT144" i="1"/>
  <c r="BR144" i="1"/>
  <c r="BT143" i="1"/>
  <c r="BR143" i="1"/>
  <c r="BT142" i="1"/>
  <c r="BR142" i="1"/>
  <c r="BT141" i="1"/>
  <c r="BR141" i="1"/>
  <c r="BT140" i="1"/>
  <c r="BR140" i="1"/>
  <c r="BT139" i="1"/>
  <c r="BR139" i="1"/>
  <c r="BT138" i="1"/>
  <c r="BR138" i="1"/>
  <c r="BT137" i="1"/>
  <c r="BR137" i="1"/>
  <c r="BT136" i="1"/>
  <c r="BR136" i="1"/>
  <c r="BT135" i="1"/>
  <c r="BR135" i="1"/>
  <c r="BT134" i="1"/>
  <c r="BR134" i="1"/>
  <c r="BT133" i="1"/>
  <c r="BR133" i="1"/>
  <c r="BT132" i="1"/>
  <c r="BR132" i="1"/>
  <c r="BT131" i="1"/>
  <c r="BR131" i="1"/>
  <c r="BT130" i="1"/>
  <c r="BR130" i="1"/>
  <c r="BT129" i="1"/>
  <c r="BR129" i="1"/>
  <c r="BT128" i="1"/>
  <c r="BR128" i="1"/>
  <c r="BT127" i="1"/>
  <c r="BR127" i="1"/>
  <c r="BT126" i="1"/>
  <c r="BR126" i="1"/>
  <c r="BT125" i="1"/>
  <c r="BR125" i="1"/>
  <c r="BT124" i="1"/>
  <c r="BR124" i="1"/>
  <c r="BT123" i="1"/>
  <c r="BR123" i="1"/>
  <c r="BT122" i="1"/>
  <c r="BR122" i="1"/>
  <c r="BT121" i="1"/>
  <c r="BR121" i="1"/>
  <c r="BT115" i="1"/>
  <c r="BR115" i="1"/>
  <c r="BT114" i="1"/>
  <c r="BR114" i="1"/>
  <c r="BT113" i="1"/>
  <c r="BR113" i="1"/>
  <c r="BT112" i="1"/>
  <c r="BR112" i="1"/>
  <c r="BT111" i="1"/>
  <c r="BR111" i="1"/>
  <c r="BT110" i="1"/>
  <c r="BR110" i="1"/>
  <c r="BT109" i="1"/>
  <c r="BR109" i="1"/>
  <c r="BT108" i="1"/>
  <c r="BR108" i="1"/>
  <c r="BT107" i="1"/>
  <c r="BR107" i="1"/>
  <c r="BT106" i="1"/>
  <c r="BR106" i="1"/>
  <c r="BT105" i="1"/>
  <c r="BR105" i="1"/>
  <c r="BT104" i="1"/>
  <c r="BR104" i="1"/>
  <c r="BT103" i="1"/>
  <c r="BR103" i="1"/>
  <c r="BT102" i="1"/>
  <c r="BR102" i="1"/>
  <c r="BT101" i="1"/>
  <c r="BR101" i="1"/>
  <c r="BT100" i="1"/>
  <c r="BR100" i="1"/>
  <c r="BT99" i="1"/>
  <c r="BR99" i="1"/>
  <c r="BT98" i="1"/>
  <c r="BR98" i="1"/>
  <c r="BT97" i="1"/>
  <c r="BR97" i="1"/>
  <c r="BT96" i="1"/>
  <c r="BR96" i="1"/>
  <c r="BT95" i="1"/>
  <c r="BR95" i="1"/>
  <c r="BT94" i="1"/>
  <c r="BR94" i="1"/>
  <c r="BT93" i="1"/>
  <c r="BR93" i="1"/>
  <c r="BT92" i="1"/>
  <c r="BR92" i="1"/>
  <c r="BT86" i="1"/>
  <c r="BR86" i="1"/>
  <c r="BT85" i="1"/>
  <c r="BR85" i="1"/>
  <c r="BT84" i="1"/>
  <c r="BR84" i="1"/>
  <c r="BT83" i="1"/>
  <c r="BR83" i="1"/>
  <c r="BT82" i="1"/>
  <c r="BR82" i="1"/>
  <c r="BT81" i="1"/>
  <c r="BR81" i="1"/>
  <c r="BT80" i="1"/>
  <c r="BR80" i="1"/>
  <c r="BT79" i="1"/>
  <c r="BR79" i="1"/>
  <c r="BT78" i="1"/>
  <c r="BR78" i="1"/>
  <c r="BT77" i="1"/>
  <c r="BR77" i="1"/>
  <c r="BT76" i="1"/>
  <c r="BR76" i="1"/>
  <c r="BT75" i="1"/>
  <c r="BR75" i="1"/>
  <c r="BT74" i="1"/>
  <c r="BR74" i="1"/>
  <c r="BT73" i="1"/>
  <c r="BR73" i="1"/>
  <c r="BT72" i="1"/>
  <c r="BR72" i="1"/>
  <c r="BT71" i="1"/>
  <c r="BR71" i="1"/>
  <c r="BT70" i="1"/>
  <c r="BR70" i="1"/>
  <c r="BT69" i="1"/>
  <c r="BR69" i="1"/>
  <c r="BT68" i="1"/>
  <c r="BR68" i="1"/>
  <c r="BT67" i="1"/>
  <c r="BR67" i="1"/>
  <c r="BT66" i="1"/>
  <c r="BR66" i="1"/>
  <c r="BT65" i="1"/>
  <c r="BR65" i="1"/>
  <c r="BT64" i="1"/>
  <c r="BR64" i="1"/>
  <c r="BT63" i="1"/>
  <c r="BR63" i="1"/>
  <c r="BT57" i="1"/>
  <c r="BR57" i="1"/>
  <c r="BT56" i="1"/>
  <c r="BR56" i="1"/>
  <c r="BT55" i="1"/>
  <c r="BR55" i="1"/>
  <c r="BT54" i="1"/>
  <c r="BR54" i="1"/>
  <c r="BT53" i="1"/>
  <c r="BR53" i="1"/>
  <c r="BT52" i="1"/>
  <c r="BR52" i="1"/>
  <c r="BT51" i="1"/>
  <c r="BR51" i="1"/>
  <c r="BT50" i="1"/>
  <c r="BR50" i="1"/>
  <c r="BT49" i="1"/>
  <c r="BR49" i="1"/>
  <c r="BT48" i="1"/>
  <c r="BR48" i="1"/>
  <c r="BT47" i="1"/>
  <c r="BR47" i="1"/>
  <c r="BT46" i="1"/>
  <c r="BR46" i="1"/>
  <c r="BT45" i="1"/>
  <c r="BR45" i="1"/>
  <c r="BT44" i="1"/>
  <c r="BR44" i="1"/>
  <c r="BT43" i="1"/>
  <c r="BR43" i="1"/>
  <c r="BT42" i="1"/>
  <c r="BR42" i="1"/>
  <c r="BT41" i="1"/>
  <c r="BR41" i="1"/>
  <c r="BT40" i="1"/>
  <c r="BR40" i="1"/>
  <c r="BT39" i="1"/>
  <c r="BR39" i="1"/>
  <c r="BT38" i="1"/>
  <c r="BR38" i="1"/>
  <c r="BT37" i="1"/>
  <c r="BR37" i="1"/>
  <c r="BT36" i="1"/>
  <c r="BR36" i="1"/>
  <c r="BT35" i="1"/>
  <c r="BR35" i="1"/>
  <c r="BT34" i="1"/>
  <c r="BR34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R5" i="1"/>
  <c r="Y5" i="1" s="1"/>
  <c r="BS833" i="1" l="1"/>
  <c r="BS169" i="1"/>
  <c r="BS807" i="1"/>
  <c r="BS171" i="1"/>
  <c r="BS316" i="1"/>
  <c r="BS374" i="1"/>
  <c r="BS399" i="1"/>
  <c r="BS403" i="1"/>
  <c r="BS432" i="1"/>
  <c r="BS528" i="1"/>
  <c r="BS855" i="1"/>
  <c r="BS172" i="1"/>
  <c r="BS404" i="1"/>
  <c r="BS413" i="1"/>
  <c r="BS433" i="1"/>
  <c r="BS828" i="1"/>
  <c r="BS836" i="1"/>
  <c r="BS857" i="1"/>
  <c r="BS865" i="1"/>
  <c r="BS361" i="1"/>
  <c r="BS373" i="1"/>
  <c r="CJ5" i="1"/>
  <c r="BS733" i="1"/>
  <c r="BS724" i="1"/>
  <c r="BS721" i="1"/>
  <c r="BS716" i="1"/>
  <c r="BS691" i="1"/>
  <c r="BS597" i="1"/>
  <c r="BS482" i="1"/>
  <c r="BS462" i="1"/>
  <c r="BS457" i="1"/>
  <c r="BS416" i="1"/>
  <c r="BS396" i="1"/>
  <c r="BS383" i="1"/>
  <c r="BS354" i="1"/>
  <c r="BS300" i="1"/>
  <c r="BS332" i="1"/>
  <c r="BS309" i="1"/>
  <c r="BS278" i="1"/>
  <c r="BS258" i="1"/>
  <c r="BS228" i="1"/>
  <c r="BS167" i="1"/>
  <c r="CJ20" i="1"/>
  <c r="BS752" i="1"/>
  <c r="BS806" i="1"/>
  <c r="CJ11" i="1"/>
  <c r="CJ19" i="1"/>
  <c r="BS157" i="1"/>
  <c r="BS385" i="1"/>
  <c r="BS401" i="1"/>
  <c r="BS835" i="1"/>
  <c r="BS83" i="1"/>
  <c r="CJ10" i="1"/>
  <c r="BS869" i="1"/>
  <c r="BS882" i="1"/>
  <c r="BS788" i="1"/>
  <c r="BS792" i="1"/>
  <c r="BS796" i="1"/>
  <c r="BS821" i="1"/>
  <c r="BS854" i="1"/>
  <c r="BS862" i="1"/>
  <c r="BS866" i="1"/>
  <c r="BS875" i="1"/>
  <c r="BS883" i="1"/>
  <c r="BS891" i="1"/>
  <c r="BS895" i="1"/>
  <c r="BS544" i="1"/>
  <c r="BS548" i="1"/>
  <c r="BS569" i="1"/>
  <c r="BS573" i="1"/>
  <c r="BS602" i="1"/>
  <c r="BS648" i="1"/>
  <c r="BS772" i="1"/>
  <c r="BS776" i="1"/>
  <c r="BS801" i="1"/>
  <c r="BS56" i="1"/>
  <c r="BS81" i="1"/>
  <c r="BS123" i="1"/>
  <c r="BS143" i="1"/>
  <c r="BS888" i="1"/>
  <c r="BS896" i="1"/>
  <c r="BS790" i="1"/>
  <c r="BS798" i="1"/>
  <c r="BS852" i="1"/>
  <c r="BS868" i="1"/>
  <c r="BS521" i="1"/>
  <c r="BS563" i="1"/>
  <c r="BS579" i="1"/>
  <c r="BS799" i="1"/>
  <c r="CJ28" i="1"/>
  <c r="CJ17" i="1"/>
  <c r="BS850" i="1"/>
  <c r="BS858" i="1"/>
  <c r="BS704" i="1"/>
  <c r="BS822" i="1"/>
  <c r="BS830" i="1"/>
  <c r="BS867" i="1"/>
  <c r="BS219" i="1"/>
  <c r="BS256" i="1"/>
  <c r="BS260" i="1"/>
  <c r="BS347" i="1"/>
  <c r="BS376" i="1"/>
  <c r="BS414" i="1"/>
  <c r="BS418" i="1"/>
  <c r="BS430" i="1"/>
  <c r="BS434" i="1"/>
  <c r="BS459" i="1"/>
  <c r="BS538" i="1"/>
  <c r="BS542" i="1"/>
  <c r="BS550" i="1"/>
  <c r="BS608" i="1"/>
  <c r="BS737" i="1"/>
  <c r="BS741" i="1"/>
  <c r="BS745" i="1"/>
  <c r="BS749" i="1"/>
  <c r="BS753" i="1"/>
  <c r="BS782" i="1"/>
  <c r="BS791" i="1"/>
  <c r="BS795" i="1"/>
  <c r="BS55" i="1"/>
  <c r="BS138" i="1"/>
  <c r="BS170" i="1"/>
  <c r="BS527" i="1"/>
  <c r="BS547" i="1"/>
  <c r="BS676" i="1"/>
  <c r="BS680" i="1"/>
  <c r="BS730" i="1"/>
  <c r="BS734" i="1"/>
  <c r="BS738" i="1"/>
  <c r="BS742" i="1"/>
  <c r="BS775" i="1"/>
  <c r="BS779" i="1"/>
  <c r="BS810" i="1"/>
  <c r="BS819" i="1"/>
  <c r="BS827" i="1"/>
  <c r="BS838" i="1"/>
  <c r="BS851" i="1"/>
  <c r="BS859" i="1"/>
  <c r="BS880" i="1"/>
  <c r="CJ6" i="1"/>
  <c r="CJ18" i="1"/>
  <c r="BS461" i="1"/>
  <c r="BS519" i="1"/>
  <c r="BS673" i="1"/>
  <c r="BS702" i="1"/>
  <c r="BS706" i="1"/>
  <c r="BS710" i="1"/>
  <c r="BS714" i="1"/>
  <c r="BS718" i="1"/>
  <c r="BS722" i="1"/>
  <c r="BS731" i="1"/>
  <c r="BS735" i="1"/>
  <c r="BS747" i="1"/>
  <c r="BS751" i="1"/>
  <c r="BS764" i="1"/>
  <c r="BS800" i="1"/>
  <c r="BS804" i="1"/>
  <c r="BS820" i="1"/>
  <c r="BS824" i="1"/>
  <c r="BS848" i="1"/>
  <c r="BS864" i="1"/>
  <c r="BS168" i="1"/>
  <c r="BS789" i="1"/>
  <c r="BS797" i="1"/>
  <c r="BS832" i="1"/>
  <c r="BS877" i="1"/>
  <c r="BS881" i="1"/>
  <c r="BS885" i="1"/>
  <c r="BS889" i="1"/>
  <c r="BS893" i="1"/>
  <c r="BS897" i="1"/>
  <c r="BS82" i="1"/>
  <c r="BS259" i="1"/>
  <c r="BS342" i="1"/>
  <c r="BS346" i="1"/>
  <c r="BS355" i="1"/>
  <c r="BS371" i="1"/>
  <c r="BS375" i="1"/>
  <c r="BS508" i="1"/>
  <c r="BS516" i="1"/>
  <c r="BS520" i="1"/>
  <c r="BS549" i="1"/>
  <c r="BS558" i="1"/>
  <c r="BS587" i="1"/>
  <c r="BS591" i="1"/>
  <c r="BS632" i="1"/>
  <c r="BS645" i="1"/>
  <c r="BS781" i="1"/>
  <c r="BS805" i="1"/>
  <c r="BS808" i="1"/>
  <c r="BS817" i="1"/>
  <c r="BS825" i="1"/>
  <c r="BS840" i="1"/>
  <c r="BS878" i="1"/>
  <c r="BS894" i="1"/>
  <c r="BS887" i="1"/>
  <c r="BS898" i="1"/>
  <c r="BS879" i="1"/>
  <c r="BS876" i="1"/>
  <c r="BS890" i="1"/>
  <c r="BS884" i="1"/>
  <c r="BS892" i="1"/>
  <c r="BS886" i="1"/>
  <c r="BS847" i="1"/>
  <c r="BS863" i="1"/>
  <c r="BS849" i="1"/>
  <c r="BS856" i="1"/>
  <c r="BS860" i="1"/>
  <c r="BS846" i="1"/>
  <c r="BS853" i="1"/>
  <c r="BS861" i="1"/>
  <c r="BS818" i="1"/>
  <c r="BS839" i="1"/>
  <c r="BS826" i="1"/>
  <c r="BS829" i="1"/>
  <c r="BS823" i="1"/>
  <c r="BS834" i="1"/>
  <c r="BS837" i="1"/>
  <c r="BS831" i="1"/>
  <c r="BS802" i="1"/>
  <c r="BS809" i="1"/>
  <c r="BS793" i="1"/>
  <c r="BS803" i="1"/>
  <c r="BS794" i="1"/>
  <c r="BS811" i="1"/>
  <c r="BS761" i="1"/>
  <c r="BS769" i="1"/>
  <c r="BS770" i="1"/>
  <c r="BS777" i="1"/>
  <c r="BS778" i="1"/>
  <c r="BS780" i="1"/>
  <c r="BS759" i="1"/>
  <c r="BS760" i="1"/>
  <c r="BS736" i="1"/>
  <c r="BS740" i="1"/>
  <c r="BS744" i="1"/>
  <c r="BS748" i="1"/>
  <c r="BS743" i="1"/>
  <c r="BS711" i="1"/>
  <c r="BS719" i="1"/>
  <c r="BS723" i="1"/>
  <c r="BS708" i="1"/>
  <c r="BS720" i="1"/>
  <c r="BS707" i="1"/>
  <c r="BS694" i="1"/>
  <c r="BS617" i="1"/>
  <c r="BS535" i="1"/>
  <c r="BS545" i="1"/>
  <c r="BS505" i="1"/>
  <c r="BS517" i="1"/>
  <c r="BS518" i="1"/>
  <c r="BS515" i="1"/>
  <c r="BS488" i="1"/>
  <c r="BS474" i="1"/>
  <c r="BS443" i="1"/>
  <c r="BS411" i="1"/>
  <c r="BS415" i="1"/>
  <c r="BS412" i="1"/>
  <c r="BS428" i="1"/>
  <c r="BS389" i="1"/>
  <c r="BS405" i="1"/>
  <c r="BS356" i="1"/>
  <c r="BS328" i="1"/>
  <c r="BS329" i="1"/>
  <c r="BS337" i="1"/>
  <c r="BS341" i="1"/>
  <c r="BS345" i="1"/>
  <c r="BS335" i="1"/>
  <c r="BS315" i="1"/>
  <c r="BS254" i="1"/>
  <c r="BS255" i="1"/>
  <c r="BS187" i="1"/>
  <c r="BS124" i="1"/>
  <c r="BS76" i="1"/>
  <c r="BS84" i="1"/>
  <c r="BS74" i="1"/>
  <c r="BS659" i="1"/>
  <c r="BS654" i="1"/>
  <c r="BS655" i="1"/>
  <c r="BS672" i="1"/>
  <c r="BS666" i="1"/>
  <c r="BS585" i="1"/>
  <c r="BS534" i="1"/>
  <c r="BS480" i="1"/>
  <c r="BS479" i="1"/>
  <c r="BS451" i="1"/>
  <c r="BS452" i="1"/>
  <c r="BS426" i="1"/>
  <c r="BS402" i="1"/>
  <c r="BS393" i="1"/>
  <c r="BS397" i="1"/>
  <c r="BS394" i="1"/>
  <c r="BS398" i="1"/>
  <c r="BS392" i="1"/>
  <c r="BS353" i="1"/>
  <c r="BS339" i="1"/>
  <c r="BS343" i="1"/>
  <c r="BS325" i="1"/>
  <c r="BS326" i="1"/>
  <c r="BS338" i="1"/>
  <c r="BS306" i="1"/>
  <c r="BS324" i="1"/>
  <c r="BS299" i="1"/>
  <c r="BS301" i="1"/>
  <c r="BS275" i="1"/>
  <c r="BS295" i="1"/>
  <c r="BS242" i="1"/>
  <c r="BS246" i="1"/>
  <c r="BS245" i="1"/>
  <c r="BS244" i="1"/>
  <c r="BS240" i="1"/>
  <c r="BS241" i="1"/>
  <c r="BS238" i="1"/>
  <c r="BS229" i="1"/>
  <c r="BS225" i="1"/>
  <c r="BS230" i="1"/>
  <c r="BS227" i="1"/>
  <c r="BS226" i="1"/>
  <c r="BS217" i="1"/>
  <c r="BS216" i="1"/>
  <c r="BS215" i="1"/>
  <c r="BS237" i="1"/>
  <c r="BS231" i="1"/>
  <c r="BS179" i="1"/>
  <c r="BS200" i="1"/>
  <c r="BS197" i="1"/>
  <c r="BS201" i="1"/>
  <c r="BS198" i="1"/>
  <c r="BS190" i="1"/>
  <c r="BS202" i="1"/>
  <c r="BS180" i="1"/>
  <c r="BS152" i="1"/>
  <c r="BS142" i="1"/>
  <c r="BS140" i="1"/>
  <c r="BS141" i="1"/>
  <c r="BS144" i="1"/>
  <c r="BS128" i="1"/>
  <c r="BS113" i="1"/>
  <c r="BS110" i="1"/>
  <c r="BS114" i="1"/>
  <c r="BS109" i="1"/>
  <c r="BS105" i="1"/>
  <c r="BS100" i="1"/>
  <c r="BS99" i="1"/>
  <c r="BS75" i="1"/>
  <c r="BS73" i="1"/>
  <c r="BS77" i="1"/>
  <c r="BS52" i="1"/>
  <c r="BS53" i="1"/>
  <c r="BS42" i="1"/>
  <c r="BS36" i="1"/>
  <c r="CJ24" i="1"/>
  <c r="CJ8" i="1"/>
  <c r="CJ16" i="1"/>
  <c r="CJ21" i="1"/>
  <c r="CJ25" i="1"/>
  <c r="CJ14" i="1"/>
  <c r="CJ15" i="1"/>
  <c r="CJ26" i="1"/>
  <c r="CJ7" i="1"/>
  <c r="CJ9" i="1"/>
  <c r="BS768" i="1"/>
  <c r="BS765" i="1"/>
  <c r="BS762" i="1"/>
  <c r="BS773" i="1"/>
  <c r="BS763" i="1"/>
  <c r="BS766" i="1"/>
  <c r="BS767" i="1"/>
  <c r="BS771" i="1"/>
  <c r="BS774" i="1"/>
  <c r="BS732" i="1"/>
  <c r="BS739" i="1"/>
  <c r="BS746" i="1"/>
  <c r="BS750" i="1"/>
  <c r="BS703" i="1"/>
  <c r="BS712" i="1"/>
  <c r="BS715" i="1"/>
  <c r="BS705" i="1"/>
  <c r="BS709" i="1"/>
  <c r="BS713" i="1"/>
  <c r="BS717" i="1"/>
  <c r="BS685" i="1"/>
  <c r="BS647" i="1"/>
  <c r="BS652" i="1"/>
  <c r="BS646" i="1"/>
  <c r="BS637" i="1"/>
  <c r="BS630" i="1"/>
  <c r="BS634" i="1"/>
  <c r="BS561" i="1"/>
  <c r="BS568" i="1"/>
  <c r="BS572" i="1"/>
  <c r="BS567" i="1"/>
  <c r="BS531" i="1"/>
  <c r="BS546" i="1"/>
  <c r="BS532" i="1"/>
  <c r="BS506" i="1"/>
  <c r="BS478" i="1"/>
  <c r="BS477" i="1"/>
  <c r="BS453" i="1"/>
  <c r="BS442" i="1"/>
  <c r="BS458" i="1"/>
  <c r="BS448" i="1"/>
  <c r="BS460" i="1"/>
  <c r="BS422" i="1"/>
  <c r="BS419" i="1"/>
  <c r="BS427" i="1"/>
  <c r="BS417" i="1"/>
  <c r="BS420" i="1"/>
  <c r="BS431" i="1"/>
  <c r="BS429" i="1"/>
  <c r="BS400" i="1"/>
  <c r="BS386" i="1"/>
  <c r="BS387" i="1"/>
  <c r="BS390" i="1"/>
  <c r="BS384" i="1"/>
  <c r="BS391" i="1"/>
  <c r="BS388" i="1"/>
  <c r="BS395" i="1"/>
  <c r="BS368" i="1"/>
  <c r="BS372" i="1"/>
  <c r="BS357" i="1"/>
  <c r="BS327" i="1"/>
  <c r="BS330" i="1"/>
  <c r="BS334" i="1"/>
  <c r="BS331" i="1"/>
  <c r="BS336" i="1"/>
  <c r="BS340" i="1"/>
  <c r="BS333" i="1"/>
  <c r="BS344" i="1"/>
  <c r="BS318" i="1"/>
  <c r="BS297" i="1"/>
  <c r="BS277" i="1"/>
  <c r="BS239" i="1"/>
  <c r="BS257" i="1"/>
  <c r="BS243" i="1"/>
  <c r="BS248" i="1"/>
  <c r="BS252" i="1"/>
  <c r="BS224" i="1"/>
  <c r="BS214" i="1"/>
  <c r="BS191" i="1"/>
  <c r="BS199" i="1"/>
  <c r="BS196" i="1"/>
  <c r="BS185" i="1"/>
  <c r="BS186" i="1"/>
  <c r="BS155" i="1"/>
  <c r="BS153" i="1"/>
  <c r="BS161" i="1"/>
  <c r="BS165" i="1"/>
  <c r="BS158" i="1"/>
  <c r="BS173" i="1"/>
  <c r="BS139" i="1"/>
  <c r="BS129" i="1"/>
  <c r="BS111" i="1"/>
  <c r="BS112" i="1"/>
  <c r="BS80" i="1"/>
  <c r="BS41" i="1"/>
  <c r="BS50" i="1"/>
  <c r="BS51" i="1"/>
  <c r="BS54" i="1"/>
  <c r="BS701" i="1"/>
  <c r="BS695" i="1"/>
  <c r="BS692" i="1"/>
  <c r="BS690" i="1"/>
  <c r="BS693" i="1"/>
  <c r="BS689" i="1"/>
  <c r="BS683" i="1"/>
  <c r="BS687" i="1"/>
  <c r="BS684" i="1"/>
  <c r="BS688" i="1"/>
  <c r="BS682" i="1"/>
  <c r="BS686" i="1"/>
  <c r="BS681" i="1"/>
  <c r="BS679" i="1"/>
  <c r="BS674" i="1"/>
  <c r="BS675" i="1"/>
  <c r="BS677" i="1"/>
  <c r="BS678" i="1"/>
  <c r="BS643" i="1"/>
  <c r="BS662" i="1"/>
  <c r="BS664" i="1"/>
  <c r="BS663" i="1"/>
  <c r="BS661" i="1"/>
  <c r="BS665" i="1"/>
  <c r="BS660" i="1"/>
  <c r="BS656" i="1"/>
  <c r="BS657" i="1"/>
  <c r="BS658" i="1"/>
  <c r="BS653" i="1"/>
  <c r="BS649" i="1"/>
  <c r="BS650" i="1"/>
  <c r="BS651" i="1"/>
  <c r="BS644" i="1"/>
  <c r="BS614" i="1"/>
  <c r="BS627" i="1"/>
  <c r="BS635" i="1"/>
  <c r="BS636" i="1"/>
  <c r="BS633" i="1"/>
  <c r="BS631" i="1"/>
  <c r="BS625" i="1"/>
  <c r="BS628" i="1"/>
  <c r="BS629" i="1"/>
  <c r="BS626" i="1"/>
  <c r="BS624" i="1"/>
  <c r="BS623" i="1"/>
  <c r="BS619" i="1"/>
  <c r="BS616" i="1"/>
  <c r="BS620" i="1"/>
  <c r="BS621" i="1"/>
  <c r="BS618" i="1"/>
  <c r="BS622" i="1"/>
  <c r="BS615" i="1"/>
  <c r="BS603" i="1"/>
  <c r="BS607" i="1"/>
  <c r="BS604" i="1"/>
  <c r="BS606" i="1"/>
  <c r="BS605" i="1"/>
  <c r="BS595" i="1"/>
  <c r="BS599" i="1"/>
  <c r="BS596" i="1"/>
  <c r="BS600" i="1"/>
  <c r="BS601" i="1"/>
  <c r="BS598" i="1"/>
  <c r="BS594" i="1"/>
  <c r="BS593" i="1"/>
  <c r="BS592" i="1"/>
  <c r="BS588" i="1"/>
  <c r="BS589" i="1"/>
  <c r="BS590" i="1"/>
  <c r="BS586" i="1"/>
  <c r="BS576" i="1"/>
  <c r="BS577" i="1"/>
  <c r="BS574" i="1"/>
  <c r="BS578" i="1"/>
  <c r="BS575" i="1"/>
  <c r="BS566" i="1"/>
  <c r="BS570" i="1"/>
  <c r="BS571" i="1"/>
  <c r="BS565" i="1"/>
  <c r="BS564" i="1"/>
  <c r="BS556" i="1"/>
  <c r="BS560" i="1"/>
  <c r="BS562" i="1"/>
  <c r="BS559" i="1"/>
  <c r="BS557" i="1"/>
  <c r="BS539" i="1"/>
  <c r="BS541" i="1"/>
  <c r="BS540" i="1"/>
  <c r="BS543" i="1"/>
  <c r="BS537" i="1"/>
  <c r="BS536" i="1"/>
  <c r="BS533" i="1"/>
  <c r="BS530" i="1"/>
  <c r="BS529" i="1"/>
  <c r="BS514" i="1"/>
  <c r="BS511" i="1"/>
  <c r="BS512" i="1"/>
  <c r="BS513" i="1"/>
  <c r="BS507" i="1"/>
  <c r="BS509" i="1"/>
  <c r="BS510" i="1"/>
  <c r="BS500" i="1"/>
  <c r="BS504" i="1"/>
  <c r="BS501" i="1"/>
  <c r="BS502" i="1"/>
  <c r="BS503" i="1"/>
  <c r="BS499" i="1"/>
  <c r="BS490" i="1"/>
  <c r="BS487" i="1"/>
  <c r="BS491" i="1"/>
  <c r="BS489" i="1"/>
  <c r="BS486" i="1"/>
  <c r="BS483" i="1"/>
  <c r="BS484" i="1"/>
  <c r="BS481" i="1"/>
  <c r="BS485" i="1"/>
  <c r="BS476" i="1"/>
  <c r="BS498" i="1"/>
  <c r="BS492" i="1"/>
  <c r="BS471" i="1"/>
  <c r="BS475" i="1"/>
  <c r="BS472" i="1"/>
  <c r="BS473" i="1"/>
  <c r="BS470" i="1"/>
  <c r="BS447" i="1"/>
  <c r="BS469" i="1"/>
  <c r="BS463" i="1"/>
  <c r="BS456" i="1"/>
  <c r="BS455" i="1"/>
  <c r="BS454" i="1"/>
  <c r="BS450" i="1"/>
  <c r="BS449" i="1"/>
  <c r="BS440" i="1"/>
  <c r="BS445" i="1"/>
  <c r="BS446" i="1"/>
  <c r="BS444" i="1"/>
  <c r="BS441" i="1"/>
  <c r="BS423" i="1"/>
  <c r="BS424" i="1"/>
  <c r="BS425" i="1"/>
  <c r="BS421" i="1"/>
  <c r="BS382" i="1"/>
  <c r="BS364" i="1"/>
  <c r="BS363" i="1"/>
  <c r="BS362" i="1"/>
  <c r="BS366" i="1"/>
  <c r="BS369" i="1"/>
  <c r="BS370" i="1"/>
  <c r="BS367" i="1"/>
  <c r="BS365" i="1"/>
  <c r="BS360" i="1"/>
  <c r="BS359" i="1"/>
  <c r="BS358" i="1"/>
  <c r="BS317" i="1"/>
  <c r="BS314" i="1"/>
  <c r="BS312" i="1"/>
  <c r="BS313" i="1"/>
  <c r="BS311" i="1"/>
  <c r="BS310" i="1"/>
  <c r="BS307" i="1"/>
  <c r="BS308" i="1"/>
  <c r="BS305" i="1"/>
  <c r="BS304" i="1"/>
  <c r="BS303" i="1"/>
  <c r="BS302" i="1"/>
  <c r="BS298" i="1"/>
  <c r="BS296" i="1"/>
  <c r="BS279" i="1"/>
  <c r="BS266" i="1"/>
  <c r="BS289" i="1"/>
  <c r="BS288" i="1"/>
  <c r="BS286" i="1"/>
  <c r="BS287" i="1"/>
  <c r="BS284" i="1"/>
  <c r="BS285" i="1"/>
  <c r="BS283" i="1"/>
  <c r="BS276" i="1"/>
  <c r="BS281" i="1"/>
  <c r="BS282" i="1"/>
  <c r="BS280" i="1"/>
  <c r="BS274" i="1"/>
  <c r="BS273" i="1"/>
  <c r="BS269" i="1"/>
  <c r="BS270" i="1"/>
  <c r="BS271" i="1"/>
  <c r="BS268" i="1"/>
  <c r="BS272" i="1"/>
  <c r="BS267" i="1"/>
  <c r="BS253" i="1"/>
  <c r="BS249" i="1"/>
  <c r="BS251" i="1"/>
  <c r="BS250" i="1"/>
  <c r="BS247" i="1"/>
  <c r="BS208" i="1"/>
  <c r="BS213" i="1"/>
  <c r="BS212" i="1"/>
  <c r="BS211" i="1"/>
  <c r="BS210" i="1"/>
  <c r="BS209" i="1"/>
  <c r="BS223" i="1"/>
  <c r="BS222" i="1"/>
  <c r="BS220" i="1"/>
  <c r="BS221" i="1"/>
  <c r="BS218" i="1"/>
  <c r="BS195" i="1"/>
  <c r="BS188" i="1"/>
  <c r="BS184" i="1"/>
  <c r="BS182" i="1"/>
  <c r="BS183" i="1"/>
  <c r="BS181" i="1"/>
  <c r="BS192" i="1"/>
  <c r="BS194" i="1"/>
  <c r="BS193" i="1"/>
  <c r="BS189" i="1"/>
  <c r="BS166" i="1"/>
  <c r="BS162" i="1"/>
  <c r="BS163" i="1"/>
  <c r="BS164" i="1"/>
  <c r="BS160" i="1"/>
  <c r="BS159" i="1"/>
  <c r="BS154" i="1"/>
  <c r="BS156" i="1"/>
  <c r="BS151" i="1"/>
  <c r="BS150" i="1"/>
  <c r="BS137" i="1"/>
  <c r="BS136" i="1"/>
  <c r="BS132" i="1"/>
  <c r="BS133" i="1"/>
  <c r="BS135" i="1"/>
  <c r="BS134" i="1"/>
  <c r="BS131" i="1"/>
  <c r="BS130" i="1"/>
  <c r="BS125" i="1"/>
  <c r="BS126" i="1"/>
  <c r="BS127" i="1"/>
  <c r="BS122" i="1"/>
  <c r="BS108" i="1"/>
  <c r="BS106" i="1"/>
  <c r="BS103" i="1"/>
  <c r="BS107" i="1"/>
  <c r="BS104" i="1"/>
  <c r="BS102" i="1"/>
  <c r="BS101" i="1"/>
  <c r="BS115" i="1"/>
  <c r="BS121" i="1"/>
  <c r="BS95" i="1"/>
  <c r="BS96" i="1"/>
  <c r="BS97" i="1"/>
  <c r="BS94" i="1"/>
  <c r="BS98" i="1"/>
  <c r="BS93" i="1"/>
  <c r="BS65" i="1"/>
  <c r="BS66" i="1"/>
  <c r="BS92" i="1"/>
  <c r="BS86" i="1"/>
  <c r="BS85" i="1"/>
  <c r="BS79" i="1"/>
  <c r="BS78" i="1"/>
  <c r="BS70" i="1"/>
  <c r="BS67" i="1"/>
  <c r="BS71" i="1"/>
  <c r="BS72" i="1"/>
  <c r="BS68" i="1"/>
  <c r="BS69" i="1"/>
  <c r="BS64" i="1"/>
  <c r="BS63" i="1"/>
  <c r="BS57" i="1"/>
  <c r="BS45" i="1"/>
  <c r="BS49" i="1"/>
  <c r="BS47" i="1"/>
  <c r="BS48" i="1"/>
  <c r="BS46" i="1"/>
  <c r="BS44" i="1"/>
  <c r="BS43" i="1"/>
  <c r="BS37" i="1"/>
  <c r="BS40" i="1"/>
  <c r="BS38" i="1"/>
  <c r="BS39" i="1"/>
  <c r="BS35" i="1"/>
  <c r="CJ27" i="1"/>
  <c r="CJ23" i="1"/>
  <c r="CJ22" i="1"/>
  <c r="CJ12" i="1"/>
  <c r="CJ13" i="1"/>
  <c r="BS34" i="1"/>
  <c r="BO29" i="1"/>
  <c r="BL29" i="1"/>
  <c r="BC29" i="1"/>
  <c r="AZ29" i="1"/>
  <c r="AW29" i="1"/>
  <c r="AE2" i="1"/>
  <c r="AE31" i="1" l="1"/>
  <c r="BR31" i="1" s="1"/>
  <c r="BR2" i="1"/>
  <c r="AF31" i="1" l="1"/>
  <c r="AE60" i="1"/>
  <c r="BR60" i="1" s="1"/>
  <c r="AF60" i="1" l="1"/>
  <c r="AE89" i="1"/>
  <c r="BR89" i="1" s="1"/>
  <c r="AF89" i="1" l="1"/>
  <c r="AE118" i="1"/>
  <c r="BR118" i="1" s="1"/>
  <c r="Q900" i="1"/>
  <c r="O900" i="1"/>
  <c r="Q871" i="1"/>
  <c r="O871" i="1"/>
  <c r="Q842" i="1"/>
  <c r="O842" i="1"/>
  <c r="Q813" i="1"/>
  <c r="O813" i="1"/>
  <c r="Q784" i="1"/>
  <c r="O784" i="1"/>
  <c r="Q755" i="1"/>
  <c r="O755" i="1"/>
  <c r="Q726" i="1"/>
  <c r="O726" i="1"/>
  <c r="Q697" i="1"/>
  <c r="O697" i="1"/>
  <c r="Q668" i="1"/>
  <c r="O668" i="1"/>
  <c r="Q639" i="1"/>
  <c r="O639" i="1"/>
  <c r="Q610" i="1"/>
  <c r="O610" i="1"/>
  <c r="Q581" i="1"/>
  <c r="O581" i="1"/>
  <c r="Q552" i="1"/>
  <c r="O552" i="1"/>
  <c r="Q523" i="1"/>
  <c r="O523" i="1"/>
  <c r="Q494" i="1"/>
  <c r="O494" i="1"/>
  <c r="Q465" i="1"/>
  <c r="O465" i="1"/>
  <c r="O436" i="1"/>
  <c r="O407" i="1"/>
  <c r="O378" i="1"/>
  <c r="O349" i="1"/>
  <c r="O320" i="1"/>
  <c r="Q291" i="1"/>
  <c r="O291" i="1"/>
  <c r="O262" i="1"/>
  <c r="Q233" i="1"/>
  <c r="O233" i="1"/>
  <c r="Q204" i="1"/>
  <c r="O204" i="1"/>
  <c r="Q175" i="1"/>
  <c r="O175" i="1"/>
  <c r="Q146" i="1"/>
  <c r="O146" i="1"/>
  <c r="Q117" i="1"/>
  <c r="O117" i="1"/>
  <c r="Q88" i="1"/>
  <c r="O88" i="1"/>
  <c r="Q59" i="1"/>
  <c r="O59" i="1"/>
  <c r="AE147" i="1" l="1"/>
  <c r="BR147" i="1" s="1"/>
  <c r="AF118" i="1"/>
  <c r="P117" i="1"/>
  <c r="P233" i="1"/>
  <c r="P88" i="1"/>
  <c r="P204" i="1"/>
  <c r="P146" i="1"/>
  <c r="P465" i="1"/>
  <c r="P581" i="1"/>
  <c r="P813" i="1"/>
  <c r="P494" i="1"/>
  <c r="P523" i="1"/>
  <c r="P639" i="1"/>
  <c r="P871" i="1"/>
  <c r="P175" i="1"/>
  <c r="P842" i="1"/>
  <c r="P668" i="1"/>
  <c r="P784" i="1"/>
  <c r="P900" i="1"/>
  <c r="P726" i="1"/>
  <c r="P552" i="1"/>
  <c r="P610" i="1"/>
  <c r="P59" i="1"/>
  <c r="AE176" i="1"/>
  <c r="BR176" i="1" s="1"/>
  <c r="P755" i="1"/>
  <c r="P697" i="1"/>
  <c r="P291" i="1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2" i="2"/>
  <c r="AF147" i="1" l="1"/>
  <c r="AF176" i="1"/>
  <c r="AE205" i="1"/>
  <c r="BR205" i="1" s="1"/>
  <c r="BN28" i="1"/>
  <c r="BN27" i="1"/>
  <c r="BN26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Q28" i="1"/>
  <c r="BE28" i="1"/>
  <c r="BB28" i="1"/>
  <c r="AY28" i="1"/>
  <c r="BQ27" i="1"/>
  <c r="BE27" i="1"/>
  <c r="BB27" i="1"/>
  <c r="AY27" i="1"/>
  <c r="BQ26" i="1"/>
  <c r="BE26" i="1"/>
  <c r="BB26" i="1"/>
  <c r="AY26" i="1"/>
  <c r="BQ25" i="1"/>
  <c r="BE25" i="1"/>
  <c r="BB25" i="1"/>
  <c r="AY25" i="1"/>
  <c r="BQ24" i="1"/>
  <c r="BE24" i="1"/>
  <c r="BB24" i="1"/>
  <c r="AY24" i="1"/>
  <c r="BQ23" i="1"/>
  <c r="BE23" i="1"/>
  <c r="BB23" i="1"/>
  <c r="AY23" i="1"/>
  <c r="BQ22" i="1"/>
  <c r="BE22" i="1"/>
  <c r="BB22" i="1"/>
  <c r="AY22" i="1"/>
  <c r="BQ21" i="1"/>
  <c r="BE21" i="1"/>
  <c r="BB21" i="1"/>
  <c r="AY21" i="1"/>
  <c r="BQ20" i="1"/>
  <c r="BE20" i="1"/>
  <c r="BB20" i="1"/>
  <c r="AY20" i="1"/>
  <c r="BQ19" i="1"/>
  <c r="BE19" i="1"/>
  <c r="BB19" i="1"/>
  <c r="AY19" i="1"/>
  <c r="BQ18" i="1"/>
  <c r="BE18" i="1"/>
  <c r="BB18" i="1"/>
  <c r="AY18" i="1"/>
  <c r="BQ17" i="1"/>
  <c r="BE17" i="1"/>
  <c r="BB17" i="1"/>
  <c r="AY17" i="1"/>
  <c r="BQ16" i="1"/>
  <c r="BE16" i="1"/>
  <c r="BB16" i="1"/>
  <c r="AY16" i="1"/>
  <c r="BQ15" i="1"/>
  <c r="BE15" i="1"/>
  <c r="BB15" i="1"/>
  <c r="AY15" i="1"/>
  <c r="BQ14" i="1"/>
  <c r="BE14" i="1"/>
  <c r="BB14" i="1"/>
  <c r="AY14" i="1"/>
  <c r="BQ13" i="1"/>
  <c r="BE13" i="1"/>
  <c r="BB13" i="1"/>
  <c r="AY13" i="1"/>
  <c r="BQ12" i="1"/>
  <c r="BE12" i="1"/>
  <c r="BB12" i="1"/>
  <c r="AY12" i="1"/>
  <c r="BQ11" i="1"/>
  <c r="BE11" i="1"/>
  <c r="BB11" i="1"/>
  <c r="AY11" i="1"/>
  <c r="BQ10" i="1"/>
  <c r="BE10" i="1"/>
  <c r="BB10" i="1"/>
  <c r="AY10" i="1"/>
  <c r="BQ9" i="1"/>
  <c r="BE9" i="1"/>
  <c r="BB9" i="1"/>
  <c r="AY9" i="1"/>
  <c r="BQ8" i="1"/>
  <c r="BE8" i="1"/>
  <c r="BB8" i="1"/>
  <c r="AY8" i="1"/>
  <c r="BQ7" i="1"/>
  <c r="BE7" i="1"/>
  <c r="BB7" i="1"/>
  <c r="AY7" i="1"/>
  <c r="BQ6" i="1"/>
  <c r="BE6" i="1"/>
  <c r="BB6" i="1"/>
  <c r="AY6" i="1"/>
  <c r="C33" i="2"/>
  <c r="AP29" i="1" l="1"/>
  <c r="AO29" i="1" s="1"/>
  <c r="AS29" i="1"/>
  <c r="AR29" i="1" s="1"/>
  <c r="AY29" i="1"/>
  <c r="AX29" i="1" s="1"/>
  <c r="BQ29" i="1"/>
  <c r="BP29" i="1" s="1"/>
  <c r="BB29" i="1"/>
  <c r="BA29" i="1" s="1"/>
  <c r="AV29" i="1"/>
  <c r="AU29" i="1" s="1"/>
  <c r="AF205" i="1"/>
  <c r="AE234" i="1"/>
  <c r="BR234" i="1" s="1"/>
  <c r="BN29" i="1"/>
  <c r="BM29" i="1" s="1"/>
  <c r="BE29" i="1"/>
  <c r="BD29" i="1" s="1"/>
  <c r="AF234" i="1" l="1"/>
  <c r="AE263" i="1"/>
  <c r="BR263" i="1" s="1"/>
  <c r="AF263" i="1" l="1"/>
  <c r="AE292" i="1"/>
  <c r="BR292" i="1" s="1"/>
  <c r="Q436" i="1"/>
  <c r="P436" i="1" s="1"/>
  <c r="U17" i="2"/>
  <c r="Q407" i="1"/>
  <c r="P407" i="1" s="1"/>
  <c r="U16" i="2"/>
  <c r="Q378" i="1"/>
  <c r="P378" i="1" s="1"/>
  <c r="U15" i="2"/>
  <c r="Q349" i="1"/>
  <c r="P349" i="1" s="1"/>
  <c r="U14" i="2"/>
  <c r="Q320" i="1"/>
  <c r="P320" i="1" s="1"/>
  <c r="U13" i="2"/>
  <c r="Q262" i="1"/>
  <c r="P262" i="1" s="1"/>
  <c r="U11" i="2"/>
  <c r="U10" i="2"/>
  <c r="U9" i="2"/>
  <c r="U8" i="2"/>
  <c r="U7" i="2"/>
  <c r="U6" i="2"/>
  <c r="U5" i="2"/>
  <c r="U4" i="2"/>
  <c r="AF292" i="1" l="1"/>
  <c r="AE321" i="1"/>
  <c r="BR321" i="1" s="1"/>
  <c r="AF321" i="1" l="1"/>
  <c r="AE350" i="1"/>
  <c r="BR350" i="1" s="1"/>
  <c r="AF350" i="1" l="1"/>
  <c r="AE379" i="1"/>
  <c r="BR379" i="1" s="1"/>
  <c r="C29" i="1"/>
  <c r="AF379" i="1" l="1"/>
  <c r="AE408" i="1"/>
  <c r="BR408" i="1" s="1"/>
  <c r="AF408" i="1" l="1"/>
  <c r="AE437" i="1"/>
  <c r="BR437" i="1" s="1"/>
  <c r="AF437" i="1" l="1"/>
  <c r="AE466" i="1"/>
  <c r="BR466" i="1" s="1"/>
  <c r="AF466" i="1" l="1"/>
  <c r="AE495" i="1"/>
  <c r="BR495" i="1" s="1"/>
  <c r="CW899" i="1"/>
  <c r="CU899" i="1"/>
  <c r="CW870" i="1"/>
  <c r="CU870" i="1"/>
  <c r="CW841" i="1"/>
  <c r="CU841" i="1"/>
  <c r="CW812" i="1"/>
  <c r="CU812" i="1"/>
  <c r="CW783" i="1"/>
  <c r="CU783" i="1"/>
  <c r="CW754" i="1"/>
  <c r="CU754" i="1"/>
  <c r="CW725" i="1"/>
  <c r="CU725" i="1"/>
  <c r="CW696" i="1"/>
  <c r="CU696" i="1"/>
  <c r="CW667" i="1"/>
  <c r="CU667" i="1"/>
  <c r="CW638" i="1"/>
  <c r="CU638" i="1"/>
  <c r="CV638" i="1" s="1"/>
  <c r="CW609" i="1"/>
  <c r="CU609" i="1"/>
  <c r="CW580" i="1"/>
  <c r="CU580" i="1"/>
  <c r="CW551" i="1"/>
  <c r="CU551" i="1"/>
  <c r="CW522" i="1"/>
  <c r="CU522" i="1"/>
  <c r="CW493" i="1"/>
  <c r="CU493" i="1"/>
  <c r="CW464" i="1"/>
  <c r="CU464" i="1"/>
  <c r="CW435" i="1"/>
  <c r="CU435" i="1"/>
  <c r="CW406" i="1"/>
  <c r="CU406" i="1"/>
  <c r="CW377" i="1"/>
  <c r="CU377" i="1"/>
  <c r="CW348" i="1"/>
  <c r="CU348" i="1"/>
  <c r="CW319" i="1"/>
  <c r="CU319" i="1"/>
  <c r="CW290" i="1"/>
  <c r="CU290" i="1"/>
  <c r="CW261" i="1"/>
  <c r="CU261" i="1"/>
  <c r="CW232" i="1"/>
  <c r="CU232" i="1"/>
  <c r="CW203" i="1"/>
  <c r="CU203" i="1"/>
  <c r="CW174" i="1"/>
  <c r="CU174" i="1"/>
  <c r="CW145" i="1"/>
  <c r="CU145" i="1"/>
  <c r="CW116" i="1"/>
  <c r="CU116" i="1"/>
  <c r="CW87" i="1"/>
  <c r="CU87" i="1"/>
  <c r="CF899" i="1"/>
  <c r="CF900" i="1" s="1"/>
  <c r="CD899" i="1"/>
  <c r="CF870" i="1"/>
  <c r="CD870" i="1"/>
  <c r="CF841" i="1"/>
  <c r="CD841" i="1"/>
  <c r="CF812" i="1"/>
  <c r="CD812" i="1"/>
  <c r="CF783" i="1"/>
  <c r="CD783" i="1"/>
  <c r="CF754" i="1"/>
  <c r="CD754" i="1"/>
  <c r="CF725" i="1"/>
  <c r="CD725" i="1"/>
  <c r="CF696" i="1"/>
  <c r="CD696" i="1"/>
  <c r="CF667" i="1"/>
  <c r="CD667" i="1"/>
  <c r="CF638" i="1"/>
  <c r="CD638" i="1"/>
  <c r="CF609" i="1"/>
  <c r="CD609" i="1"/>
  <c r="CF580" i="1"/>
  <c r="CD580" i="1"/>
  <c r="CF551" i="1"/>
  <c r="CD551" i="1"/>
  <c r="CF522" i="1"/>
  <c r="CD522" i="1"/>
  <c r="CF493" i="1"/>
  <c r="CD493" i="1"/>
  <c r="CF464" i="1"/>
  <c r="CD464" i="1"/>
  <c r="CF435" i="1"/>
  <c r="CD435" i="1"/>
  <c r="CF406" i="1"/>
  <c r="CD406" i="1"/>
  <c r="CF377" i="1"/>
  <c r="CD377" i="1"/>
  <c r="CF348" i="1"/>
  <c r="CD348" i="1"/>
  <c r="CF319" i="1"/>
  <c r="CD319" i="1"/>
  <c r="CF290" i="1"/>
  <c r="CD290" i="1"/>
  <c r="CF261" i="1"/>
  <c r="CD261" i="1"/>
  <c r="CF232" i="1"/>
  <c r="CD232" i="1"/>
  <c r="CF203" i="1"/>
  <c r="CD203" i="1"/>
  <c r="CF174" i="1"/>
  <c r="CD174" i="1"/>
  <c r="CF145" i="1"/>
  <c r="CD145" i="1"/>
  <c r="CF116" i="1"/>
  <c r="CD116" i="1"/>
  <c r="CF87" i="1"/>
  <c r="CD87" i="1"/>
  <c r="CW58" i="1"/>
  <c r="CU58" i="1"/>
  <c r="CF58" i="1"/>
  <c r="CD58" i="1"/>
  <c r="CW29" i="1"/>
  <c r="CU29" i="1"/>
  <c r="CV28" i="1"/>
  <c r="CV27" i="1"/>
  <c r="CV26" i="1"/>
  <c r="CV25" i="1"/>
  <c r="CV24" i="1"/>
  <c r="CV23" i="1"/>
  <c r="CV22" i="1"/>
  <c r="CV21" i="1"/>
  <c r="CV20" i="1"/>
  <c r="CV19" i="1"/>
  <c r="CV18" i="1"/>
  <c r="CV17" i="1"/>
  <c r="CV16" i="1"/>
  <c r="CV15" i="1"/>
  <c r="CV14" i="1"/>
  <c r="CV13" i="1"/>
  <c r="CV12" i="1"/>
  <c r="CV11" i="1"/>
  <c r="CV10" i="1"/>
  <c r="CV9" i="1"/>
  <c r="CV8" i="1"/>
  <c r="CV7" i="1"/>
  <c r="CV6" i="1"/>
  <c r="CV5" i="1"/>
  <c r="CF29" i="1"/>
  <c r="CD29" i="1"/>
  <c r="CE28" i="1"/>
  <c r="CE27" i="1"/>
  <c r="CE26" i="1"/>
  <c r="CE25" i="1"/>
  <c r="CE24" i="1"/>
  <c r="CE23" i="1"/>
  <c r="CE22" i="1"/>
  <c r="CE21" i="1"/>
  <c r="CE20" i="1"/>
  <c r="CE19" i="1"/>
  <c r="CE18" i="1"/>
  <c r="CE17" i="1"/>
  <c r="CE16" i="1"/>
  <c r="CE15" i="1"/>
  <c r="CE14" i="1"/>
  <c r="CE13" i="1"/>
  <c r="CE12" i="1"/>
  <c r="CE11" i="1"/>
  <c r="CE10" i="1"/>
  <c r="CE9" i="1"/>
  <c r="CE8" i="1"/>
  <c r="CE7" i="1"/>
  <c r="CE6" i="1"/>
  <c r="CE5" i="1"/>
  <c r="CF784" i="1" l="1"/>
  <c r="CF204" i="1"/>
  <c r="CF30" i="1"/>
  <c r="CE580" i="1"/>
  <c r="CF552" i="1"/>
  <c r="CE87" i="1"/>
  <c r="CE58" i="1"/>
  <c r="CV203" i="1"/>
  <c r="CE725" i="1"/>
  <c r="CV232" i="1"/>
  <c r="CE145" i="1"/>
  <c r="CE841" i="1"/>
  <c r="CV116" i="1"/>
  <c r="CV464" i="1"/>
  <c r="CF117" i="1"/>
  <c r="CD901" i="1"/>
  <c r="C911" i="1" s="1"/>
  <c r="CV609" i="1"/>
  <c r="CV841" i="1"/>
  <c r="CV406" i="1"/>
  <c r="CV754" i="1"/>
  <c r="CE812" i="1"/>
  <c r="CV580" i="1"/>
  <c r="CV899" i="1"/>
  <c r="CV870" i="1"/>
  <c r="CV812" i="1"/>
  <c r="CV348" i="1"/>
  <c r="CV261" i="1"/>
  <c r="CV174" i="1"/>
  <c r="CE870" i="1"/>
  <c r="CE783" i="1"/>
  <c r="CE464" i="1"/>
  <c r="CE348" i="1"/>
  <c r="CE174" i="1"/>
  <c r="CV696" i="1"/>
  <c r="CF610" i="1"/>
  <c r="CV493" i="1"/>
  <c r="CF494" i="1"/>
  <c r="CV435" i="1"/>
  <c r="CV377" i="1"/>
  <c r="CV319" i="1"/>
  <c r="CV290" i="1"/>
  <c r="CV145" i="1"/>
  <c r="CV58" i="1"/>
  <c r="CE696" i="1"/>
  <c r="CE406" i="1"/>
  <c r="CE290" i="1"/>
  <c r="CE232" i="1"/>
  <c r="AF495" i="1"/>
  <c r="AE524" i="1"/>
  <c r="BR524" i="1" s="1"/>
  <c r="CV522" i="1"/>
  <c r="CV783" i="1"/>
  <c r="CV725" i="1"/>
  <c r="CF639" i="1"/>
  <c r="CV551" i="1"/>
  <c r="CF523" i="1"/>
  <c r="CF378" i="1"/>
  <c r="CF262" i="1"/>
  <c r="CV87" i="1"/>
  <c r="CE638" i="1"/>
  <c r="CF581" i="1"/>
  <c r="CF465" i="1"/>
  <c r="CF320" i="1"/>
  <c r="CU901" i="1"/>
  <c r="CW901" i="1"/>
  <c r="D912" i="1" s="1"/>
  <c r="CF59" i="1"/>
  <c r="CF842" i="1"/>
  <c r="CE435" i="1"/>
  <c r="CF349" i="1"/>
  <c r="CF901" i="1"/>
  <c r="D911" i="1" s="1"/>
  <c r="CV667" i="1"/>
  <c r="CE667" i="1"/>
  <c r="CF755" i="1"/>
  <c r="CF88" i="1"/>
  <c r="CE899" i="1"/>
  <c r="CF871" i="1"/>
  <c r="CF813" i="1"/>
  <c r="CE754" i="1"/>
  <c r="CF726" i="1"/>
  <c r="CF697" i="1"/>
  <c r="CF668" i="1"/>
  <c r="CE609" i="1"/>
  <c r="CE551" i="1"/>
  <c r="CE522" i="1"/>
  <c r="CE493" i="1"/>
  <c r="CF436" i="1"/>
  <c r="CF407" i="1"/>
  <c r="CE377" i="1"/>
  <c r="CE319" i="1"/>
  <c r="CF291" i="1"/>
  <c r="CE261" i="1"/>
  <c r="CF233" i="1"/>
  <c r="CE203" i="1"/>
  <c r="CF175" i="1"/>
  <c r="CF146" i="1"/>
  <c r="CE116" i="1"/>
  <c r="CV29" i="1"/>
  <c r="CE29" i="1"/>
  <c r="AF524" i="1" l="1"/>
  <c r="AE553" i="1"/>
  <c r="BR553" i="1" s="1"/>
  <c r="CV901" i="1"/>
  <c r="C912" i="1"/>
  <c r="E912" i="1" s="1"/>
  <c r="D913" i="1"/>
  <c r="CE901" i="1"/>
  <c r="E911" i="1"/>
  <c r="AF553" i="1" l="1"/>
  <c r="AE582" i="1"/>
  <c r="BR582" i="1" s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AE901" i="1" l="1"/>
  <c r="AF582" i="1"/>
  <c r="AE611" i="1"/>
  <c r="BR611" i="1" s="1"/>
  <c r="D29" i="1"/>
  <c r="E29" i="1" s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 l="1"/>
  <c r="AD29" i="1" s="1"/>
  <c r="AF611" i="1"/>
  <c r="AE640" i="1"/>
  <c r="BR640" i="1" s="1"/>
  <c r="Y678" i="1"/>
  <c r="V678" i="1" s="1"/>
  <c r="F678" i="1" s="1"/>
  <c r="G678" i="1" s="1"/>
  <c r="AA614" i="1"/>
  <c r="Y614" i="1"/>
  <c r="AF640" i="1" l="1"/>
  <c r="AE669" i="1"/>
  <c r="BR669" i="1" s="1"/>
  <c r="X614" i="1"/>
  <c r="CK203" i="1"/>
  <c r="O9" i="2" s="1"/>
  <c r="V614" i="1"/>
  <c r="F614" i="1" s="1"/>
  <c r="G614" i="1" s="1"/>
  <c r="Z614" i="1"/>
  <c r="AA678" i="1"/>
  <c r="BT261" i="1"/>
  <c r="L11" i="2" s="1"/>
  <c r="BT696" i="1"/>
  <c r="L26" i="2" s="1"/>
  <c r="BT667" i="1"/>
  <c r="L25" i="2" s="1"/>
  <c r="BT638" i="1"/>
  <c r="L24" i="2" s="1"/>
  <c r="BT609" i="1"/>
  <c r="L23" i="2" s="1"/>
  <c r="BT580" i="1"/>
  <c r="L22" i="2" s="1"/>
  <c r="BT551" i="1"/>
  <c r="L21" i="2" s="1"/>
  <c r="BT522" i="1"/>
  <c r="L20" i="2" s="1"/>
  <c r="BT493" i="1"/>
  <c r="L19" i="2" s="1"/>
  <c r="BT464" i="1"/>
  <c r="L18" i="2" s="1"/>
  <c r="BT435" i="1"/>
  <c r="L17" i="2" s="1"/>
  <c r="BT406" i="1"/>
  <c r="L16" i="2" s="1"/>
  <c r="BT377" i="1"/>
  <c r="L15" i="2" s="1"/>
  <c r="BT348" i="1"/>
  <c r="L14" i="2" s="1"/>
  <c r="BT319" i="1"/>
  <c r="L13" i="2" s="1"/>
  <c r="BT290" i="1"/>
  <c r="L12" i="2" s="1"/>
  <c r="BT232" i="1"/>
  <c r="L10" i="2" s="1"/>
  <c r="BT203" i="1"/>
  <c r="L9" i="2" s="1"/>
  <c r="BT174" i="1"/>
  <c r="L8" i="2" s="1"/>
  <c r="BT145" i="1"/>
  <c r="L7" i="2" s="1"/>
  <c r="BT116" i="1"/>
  <c r="L6" i="2" s="1"/>
  <c r="BT87" i="1"/>
  <c r="L5" i="2" s="1"/>
  <c r="BT58" i="1"/>
  <c r="L4" i="2" s="1"/>
  <c r="AA656" i="1"/>
  <c r="AA586" i="1"/>
  <c r="AA539" i="1"/>
  <c r="AA520" i="1"/>
  <c r="AA514" i="1"/>
  <c r="AA512" i="1"/>
  <c r="AA510" i="1"/>
  <c r="AA433" i="1"/>
  <c r="AA423" i="1"/>
  <c r="AA419" i="1"/>
  <c r="CT899" i="1"/>
  <c r="CR899" i="1"/>
  <c r="CQ899" i="1"/>
  <c r="CO899" i="1"/>
  <c r="CN899" i="1"/>
  <c r="CL899" i="1"/>
  <c r="CC899" i="1"/>
  <c r="CA899" i="1"/>
  <c r="BZ899" i="1"/>
  <c r="BX899" i="1"/>
  <c r="BW899" i="1"/>
  <c r="BU899" i="1"/>
  <c r="V33" i="2"/>
  <c r="S33" i="2"/>
  <c r="T33" i="2" s="1"/>
  <c r="P33" i="2"/>
  <c r="Y898" i="1"/>
  <c r="Y895" i="1"/>
  <c r="Y894" i="1"/>
  <c r="V894" i="1" s="1"/>
  <c r="F894" i="1" s="1"/>
  <c r="G894" i="1" s="1"/>
  <c r="Y887" i="1"/>
  <c r="Y886" i="1"/>
  <c r="V886" i="1" s="1"/>
  <c r="F886" i="1" s="1"/>
  <c r="G886" i="1" s="1"/>
  <c r="Y885" i="1"/>
  <c r="Y884" i="1"/>
  <c r="Y883" i="1"/>
  <c r="Y882" i="1"/>
  <c r="Y879" i="1"/>
  <c r="Y878" i="1"/>
  <c r="V878" i="1" s="1"/>
  <c r="F878" i="1" s="1"/>
  <c r="G878" i="1" s="1"/>
  <c r="CK899" i="1"/>
  <c r="O33" i="2" s="1"/>
  <c r="X33" i="2"/>
  <c r="CT870" i="1"/>
  <c r="CR870" i="1"/>
  <c r="CQ870" i="1"/>
  <c r="CO870" i="1"/>
  <c r="CN870" i="1"/>
  <c r="CL870" i="1"/>
  <c r="CC870" i="1"/>
  <c r="CA870" i="1"/>
  <c r="BZ870" i="1"/>
  <c r="BX870" i="1"/>
  <c r="BW870" i="1"/>
  <c r="BU870" i="1"/>
  <c r="V32" i="2"/>
  <c r="S32" i="2"/>
  <c r="T32" i="2" s="1"/>
  <c r="P32" i="2"/>
  <c r="Y865" i="1"/>
  <c r="Y864" i="1"/>
  <c r="V864" i="1" s="1"/>
  <c r="F864" i="1" s="1"/>
  <c r="G864" i="1" s="1"/>
  <c r="Y863" i="1"/>
  <c r="V863" i="1" s="1"/>
  <c r="F863" i="1" s="1"/>
  <c r="G863" i="1" s="1"/>
  <c r="Y862" i="1"/>
  <c r="V862" i="1" s="1"/>
  <c r="F862" i="1" s="1"/>
  <c r="G862" i="1" s="1"/>
  <c r="Y857" i="1"/>
  <c r="Y856" i="1"/>
  <c r="V856" i="1" s="1"/>
  <c r="F856" i="1" s="1"/>
  <c r="G856" i="1" s="1"/>
  <c r="Y848" i="1"/>
  <c r="Y847" i="1"/>
  <c r="V847" i="1" s="1"/>
  <c r="F847" i="1" s="1"/>
  <c r="G847" i="1" s="1"/>
  <c r="CI870" i="1"/>
  <c r="M32" i="2" s="1"/>
  <c r="Y846" i="1"/>
  <c r="CT841" i="1"/>
  <c r="CR841" i="1"/>
  <c r="CQ841" i="1"/>
  <c r="CO841" i="1"/>
  <c r="CN841" i="1"/>
  <c r="CL841" i="1"/>
  <c r="CC841" i="1"/>
  <c r="CA841" i="1"/>
  <c r="BZ841" i="1"/>
  <c r="BX841" i="1"/>
  <c r="BW841" i="1"/>
  <c r="BU841" i="1"/>
  <c r="V31" i="2"/>
  <c r="S31" i="2"/>
  <c r="T31" i="2" s="1"/>
  <c r="P31" i="2"/>
  <c r="CI841" i="1"/>
  <c r="M31" i="2" s="1"/>
  <c r="R31" i="2"/>
  <c r="CT812" i="1"/>
  <c r="CR812" i="1"/>
  <c r="CQ812" i="1"/>
  <c r="CO812" i="1"/>
  <c r="CN812" i="1"/>
  <c r="CL812" i="1"/>
  <c r="CC812" i="1"/>
  <c r="CA812" i="1"/>
  <c r="BZ812" i="1"/>
  <c r="BX812" i="1"/>
  <c r="BW812" i="1"/>
  <c r="BU812" i="1"/>
  <c r="V30" i="2"/>
  <c r="S30" i="2"/>
  <c r="T30" i="2" s="1"/>
  <c r="P30" i="2"/>
  <c r="AA810" i="1"/>
  <c r="Y802" i="1"/>
  <c r="Y798" i="1"/>
  <c r="Y794" i="1"/>
  <c r="V794" i="1" s="1"/>
  <c r="F794" i="1" s="1"/>
  <c r="G794" i="1" s="1"/>
  <c r="Y790" i="1"/>
  <c r="CT783" i="1"/>
  <c r="CR783" i="1"/>
  <c r="CQ783" i="1"/>
  <c r="CO783" i="1"/>
  <c r="CN783" i="1"/>
  <c r="CL783" i="1"/>
  <c r="CC783" i="1"/>
  <c r="CA783" i="1"/>
  <c r="BZ783" i="1"/>
  <c r="BX783" i="1"/>
  <c r="BW783" i="1"/>
  <c r="BU783" i="1"/>
  <c r="V29" i="2"/>
  <c r="S29" i="2"/>
  <c r="T29" i="2" s="1"/>
  <c r="P29" i="2"/>
  <c r="Y778" i="1"/>
  <c r="Y776" i="1"/>
  <c r="Y774" i="1"/>
  <c r="V774" i="1" s="1"/>
  <c r="F774" i="1" s="1"/>
  <c r="G774" i="1" s="1"/>
  <c r="Y772" i="1"/>
  <c r="Y770" i="1"/>
  <c r="V770" i="1" s="1"/>
  <c r="F770" i="1" s="1"/>
  <c r="G770" i="1" s="1"/>
  <c r="Y768" i="1"/>
  <c r="Y766" i="1"/>
  <c r="Y764" i="1"/>
  <c r="V764" i="1" s="1"/>
  <c r="F764" i="1" s="1"/>
  <c r="G764" i="1" s="1"/>
  <c r="Y763" i="1"/>
  <c r="AA761" i="1"/>
  <c r="Y760" i="1"/>
  <c r="BT783" i="1"/>
  <c r="L29" i="2" s="1"/>
  <c r="R29" i="2"/>
  <c r="CT754" i="1"/>
  <c r="CR754" i="1"/>
  <c r="CQ754" i="1"/>
  <c r="CO754" i="1"/>
  <c r="CN754" i="1"/>
  <c r="CL754" i="1"/>
  <c r="CC754" i="1"/>
  <c r="CA754" i="1"/>
  <c r="BZ754" i="1"/>
  <c r="BX754" i="1"/>
  <c r="BW754" i="1"/>
  <c r="BU754" i="1"/>
  <c r="V28" i="2"/>
  <c r="S28" i="2"/>
  <c r="T28" i="2" s="1"/>
  <c r="P28" i="2"/>
  <c r="Y749" i="1"/>
  <c r="Y748" i="1"/>
  <c r="Y745" i="1"/>
  <c r="V745" i="1" s="1"/>
  <c r="F745" i="1" s="1"/>
  <c r="G745" i="1" s="1"/>
  <c r="Y741" i="1"/>
  <c r="Y740" i="1"/>
  <c r="Y736" i="1"/>
  <c r="R28" i="2"/>
  <c r="CT725" i="1"/>
  <c r="CR725" i="1"/>
  <c r="CQ725" i="1"/>
  <c r="CO725" i="1"/>
  <c r="CN725" i="1"/>
  <c r="CL725" i="1"/>
  <c r="CC725" i="1"/>
  <c r="CA725" i="1"/>
  <c r="BZ725" i="1"/>
  <c r="BX725" i="1"/>
  <c r="BW725" i="1"/>
  <c r="BU725" i="1"/>
  <c r="V27" i="2"/>
  <c r="S27" i="2"/>
  <c r="T27" i="2" s="1"/>
  <c r="P27" i="2"/>
  <c r="Y714" i="1"/>
  <c r="V714" i="1" s="1"/>
  <c r="F714" i="1" s="1"/>
  <c r="G714" i="1" s="1"/>
  <c r="Y708" i="1"/>
  <c r="V708" i="1" s="1"/>
  <c r="F708" i="1" s="1"/>
  <c r="G708" i="1" s="1"/>
  <c r="X27" i="2"/>
  <c r="R27" i="2"/>
  <c r="CT696" i="1"/>
  <c r="CR696" i="1"/>
  <c r="CQ696" i="1"/>
  <c r="CO696" i="1"/>
  <c r="CN696" i="1"/>
  <c r="CL696" i="1"/>
  <c r="CC696" i="1"/>
  <c r="CA696" i="1"/>
  <c r="BZ696" i="1"/>
  <c r="BX696" i="1"/>
  <c r="BW696" i="1"/>
  <c r="BU696" i="1"/>
  <c r="V26" i="2"/>
  <c r="R26" i="2"/>
  <c r="P26" i="2"/>
  <c r="Y695" i="1"/>
  <c r="V695" i="1" s="1"/>
  <c r="F695" i="1" s="1"/>
  <c r="G695" i="1" s="1"/>
  <c r="Y694" i="1"/>
  <c r="V694" i="1" s="1"/>
  <c r="F694" i="1" s="1"/>
  <c r="G694" i="1" s="1"/>
  <c r="Y693" i="1"/>
  <c r="V693" i="1" s="1"/>
  <c r="F693" i="1" s="1"/>
  <c r="G693" i="1" s="1"/>
  <c r="Y692" i="1"/>
  <c r="V692" i="1" s="1"/>
  <c r="F692" i="1" s="1"/>
  <c r="G692" i="1" s="1"/>
  <c r="Y691" i="1"/>
  <c r="V691" i="1" s="1"/>
  <c r="F691" i="1" s="1"/>
  <c r="G691" i="1" s="1"/>
  <c r="Y690" i="1"/>
  <c r="V690" i="1" s="1"/>
  <c r="F690" i="1" s="1"/>
  <c r="G690" i="1" s="1"/>
  <c r="Y689" i="1"/>
  <c r="V689" i="1" s="1"/>
  <c r="F689" i="1" s="1"/>
  <c r="G689" i="1" s="1"/>
  <c r="Y688" i="1"/>
  <c r="V688" i="1" s="1"/>
  <c r="F688" i="1" s="1"/>
  <c r="G688" i="1" s="1"/>
  <c r="Y687" i="1"/>
  <c r="V687" i="1" s="1"/>
  <c r="F687" i="1" s="1"/>
  <c r="G687" i="1" s="1"/>
  <c r="Y685" i="1"/>
  <c r="V685" i="1" s="1"/>
  <c r="F685" i="1" s="1"/>
  <c r="G685" i="1" s="1"/>
  <c r="Y683" i="1"/>
  <c r="V683" i="1" s="1"/>
  <c r="F683" i="1" s="1"/>
  <c r="G683" i="1" s="1"/>
  <c r="Y681" i="1"/>
  <c r="V681" i="1" s="1"/>
  <c r="F681" i="1" s="1"/>
  <c r="G681" i="1" s="1"/>
  <c r="Y680" i="1"/>
  <c r="V680" i="1" s="1"/>
  <c r="F680" i="1" s="1"/>
  <c r="G680" i="1" s="1"/>
  <c r="Y679" i="1"/>
  <c r="V679" i="1" s="1"/>
  <c r="F679" i="1" s="1"/>
  <c r="G679" i="1" s="1"/>
  <c r="Y677" i="1"/>
  <c r="V677" i="1" s="1"/>
  <c r="F677" i="1" s="1"/>
  <c r="G677" i="1" s="1"/>
  <c r="Y675" i="1"/>
  <c r="V675" i="1" s="1"/>
  <c r="F675" i="1" s="1"/>
  <c r="G675" i="1" s="1"/>
  <c r="Y673" i="1"/>
  <c r="V673" i="1" s="1"/>
  <c r="F673" i="1" s="1"/>
  <c r="G673" i="1" s="1"/>
  <c r="X26" i="2"/>
  <c r="CT667" i="1"/>
  <c r="CR667" i="1"/>
  <c r="CQ667" i="1"/>
  <c r="CO667" i="1"/>
  <c r="CN667" i="1"/>
  <c r="CL667" i="1"/>
  <c r="CC667" i="1"/>
  <c r="CA667" i="1"/>
  <c r="BZ667" i="1"/>
  <c r="BX667" i="1"/>
  <c r="BW667" i="1"/>
  <c r="BU667" i="1"/>
  <c r="V25" i="2"/>
  <c r="S25" i="2"/>
  <c r="T25" i="2" s="1"/>
  <c r="R25" i="2"/>
  <c r="P25" i="2"/>
  <c r="Y665" i="1"/>
  <c r="V665" i="1" s="1"/>
  <c r="F665" i="1" s="1"/>
  <c r="G665" i="1" s="1"/>
  <c r="AA664" i="1"/>
  <c r="Y664" i="1"/>
  <c r="V664" i="1" s="1"/>
  <c r="F664" i="1" s="1"/>
  <c r="G664" i="1" s="1"/>
  <c r="Y663" i="1"/>
  <c r="V663" i="1" s="1"/>
  <c r="F663" i="1" s="1"/>
  <c r="G663" i="1" s="1"/>
  <c r="Y662" i="1"/>
  <c r="V662" i="1" s="1"/>
  <c r="F662" i="1" s="1"/>
  <c r="G662" i="1" s="1"/>
  <c r="Y661" i="1"/>
  <c r="V661" i="1" s="1"/>
  <c r="F661" i="1" s="1"/>
  <c r="G661" i="1" s="1"/>
  <c r="Y659" i="1"/>
  <c r="V659" i="1" s="1"/>
  <c r="F659" i="1" s="1"/>
  <c r="G659" i="1" s="1"/>
  <c r="Y657" i="1"/>
  <c r="V657" i="1" s="1"/>
  <c r="F657" i="1" s="1"/>
  <c r="G657" i="1" s="1"/>
  <c r="Y656" i="1"/>
  <c r="V656" i="1" s="1"/>
  <c r="F656" i="1" s="1"/>
  <c r="G656" i="1" s="1"/>
  <c r="Y655" i="1"/>
  <c r="V655" i="1" s="1"/>
  <c r="F655" i="1" s="1"/>
  <c r="G655" i="1" s="1"/>
  <c r="Y654" i="1"/>
  <c r="V654" i="1" s="1"/>
  <c r="F654" i="1" s="1"/>
  <c r="G654" i="1" s="1"/>
  <c r="Y653" i="1"/>
  <c r="V653" i="1" s="1"/>
  <c r="F653" i="1" s="1"/>
  <c r="G653" i="1" s="1"/>
  <c r="Y652" i="1"/>
  <c r="V652" i="1" s="1"/>
  <c r="F652" i="1" s="1"/>
  <c r="G652" i="1" s="1"/>
  <c r="Y650" i="1"/>
  <c r="V650" i="1" s="1"/>
  <c r="F650" i="1" s="1"/>
  <c r="G650" i="1" s="1"/>
  <c r="Y648" i="1"/>
  <c r="V648" i="1" s="1"/>
  <c r="F648" i="1" s="1"/>
  <c r="G648" i="1" s="1"/>
  <c r="Y647" i="1"/>
  <c r="V647" i="1" s="1"/>
  <c r="F647" i="1" s="1"/>
  <c r="G647" i="1" s="1"/>
  <c r="Y646" i="1"/>
  <c r="V646" i="1" s="1"/>
  <c r="F646" i="1" s="1"/>
  <c r="G646" i="1" s="1"/>
  <c r="Y645" i="1"/>
  <c r="V645" i="1" s="1"/>
  <c r="F645" i="1" s="1"/>
  <c r="G645" i="1" s="1"/>
  <c r="Y644" i="1"/>
  <c r="V644" i="1" s="1"/>
  <c r="F644" i="1" s="1"/>
  <c r="G644" i="1" s="1"/>
  <c r="CT638" i="1"/>
  <c r="CR638" i="1"/>
  <c r="CQ638" i="1"/>
  <c r="CO638" i="1"/>
  <c r="CN638" i="1"/>
  <c r="CL638" i="1"/>
  <c r="CC638" i="1"/>
  <c r="CA638" i="1"/>
  <c r="BZ638" i="1"/>
  <c r="BX638" i="1"/>
  <c r="BW638" i="1"/>
  <c r="BU638" i="1"/>
  <c r="V24" i="2"/>
  <c r="S24" i="2"/>
  <c r="T24" i="2" s="1"/>
  <c r="R24" i="2"/>
  <c r="P24" i="2"/>
  <c r="Y637" i="1"/>
  <c r="V637" i="1" s="1"/>
  <c r="F637" i="1" s="1"/>
  <c r="G637" i="1" s="1"/>
  <c r="Y636" i="1"/>
  <c r="V636" i="1" s="1"/>
  <c r="F636" i="1" s="1"/>
  <c r="G636" i="1" s="1"/>
  <c r="Y635" i="1"/>
  <c r="V635" i="1" s="1"/>
  <c r="F635" i="1" s="1"/>
  <c r="G635" i="1" s="1"/>
  <c r="Y634" i="1"/>
  <c r="V634" i="1" s="1"/>
  <c r="F634" i="1" s="1"/>
  <c r="G634" i="1" s="1"/>
  <c r="Y633" i="1"/>
  <c r="V633" i="1" s="1"/>
  <c r="F633" i="1" s="1"/>
  <c r="G633" i="1" s="1"/>
  <c r="Y632" i="1"/>
  <c r="V632" i="1" s="1"/>
  <c r="F632" i="1" s="1"/>
  <c r="G632" i="1" s="1"/>
  <c r="Y631" i="1"/>
  <c r="V631" i="1" s="1"/>
  <c r="F631" i="1" s="1"/>
  <c r="G631" i="1" s="1"/>
  <c r="Y630" i="1"/>
  <c r="V630" i="1" s="1"/>
  <c r="F630" i="1" s="1"/>
  <c r="G630" i="1" s="1"/>
  <c r="Y629" i="1"/>
  <c r="V629" i="1" s="1"/>
  <c r="F629" i="1" s="1"/>
  <c r="G629" i="1" s="1"/>
  <c r="Y628" i="1"/>
  <c r="V628" i="1" s="1"/>
  <c r="F628" i="1" s="1"/>
  <c r="G628" i="1" s="1"/>
  <c r="Y627" i="1"/>
  <c r="V627" i="1" s="1"/>
  <c r="F627" i="1" s="1"/>
  <c r="G627" i="1" s="1"/>
  <c r="Y625" i="1"/>
  <c r="V625" i="1" s="1"/>
  <c r="F625" i="1" s="1"/>
  <c r="G625" i="1" s="1"/>
  <c r="Y623" i="1"/>
  <c r="V623" i="1" s="1"/>
  <c r="F623" i="1" s="1"/>
  <c r="G623" i="1" s="1"/>
  <c r="Y622" i="1"/>
  <c r="V622" i="1" s="1"/>
  <c r="F622" i="1" s="1"/>
  <c r="G622" i="1" s="1"/>
  <c r="Y621" i="1"/>
  <c r="V621" i="1" s="1"/>
  <c r="F621" i="1" s="1"/>
  <c r="G621" i="1" s="1"/>
  <c r="Y619" i="1"/>
  <c r="V619" i="1" s="1"/>
  <c r="F619" i="1" s="1"/>
  <c r="G619" i="1" s="1"/>
  <c r="Y617" i="1"/>
  <c r="V617" i="1" s="1"/>
  <c r="F617" i="1" s="1"/>
  <c r="G617" i="1" s="1"/>
  <c r="Y615" i="1"/>
  <c r="V615" i="1" s="1"/>
  <c r="F615" i="1" s="1"/>
  <c r="G615" i="1" s="1"/>
  <c r="X24" i="2"/>
  <c r="CT609" i="1"/>
  <c r="CR609" i="1"/>
  <c r="CQ609" i="1"/>
  <c r="CO609" i="1"/>
  <c r="CN609" i="1"/>
  <c r="CL609" i="1"/>
  <c r="CC609" i="1"/>
  <c r="CA609" i="1"/>
  <c r="BZ609" i="1"/>
  <c r="BX609" i="1"/>
  <c r="BW609" i="1"/>
  <c r="BU609" i="1"/>
  <c r="V23" i="2"/>
  <c r="S23" i="2"/>
  <c r="T23" i="2" s="1"/>
  <c r="P23" i="2"/>
  <c r="Y607" i="1"/>
  <c r="V607" i="1" s="1"/>
  <c r="F607" i="1" s="1"/>
  <c r="G607" i="1" s="1"/>
  <c r="Y606" i="1"/>
  <c r="V606" i="1" s="1"/>
  <c r="F606" i="1" s="1"/>
  <c r="G606" i="1" s="1"/>
  <c r="Y605" i="1"/>
  <c r="V605" i="1" s="1"/>
  <c r="F605" i="1" s="1"/>
  <c r="G605" i="1" s="1"/>
  <c r="Y602" i="1"/>
  <c r="V602" i="1" s="1"/>
  <c r="F602" i="1" s="1"/>
  <c r="G602" i="1" s="1"/>
  <c r="Y601" i="1"/>
  <c r="V601" i="1" s="1"/>
  <c r="F601" i="1" s="1"/>
  <c r="G601" i="1" s="1"/>
  <c r="Y600" i="1"/>
  <c r="V600" i="1" s="1"/>
  <c r="F600" i="1" s="1"/>
  <c r="G600" i="1" s="1"/>
  <c r="Y594" i="1"/>
  <c r="V594" i="1" s="1"/>
  <c r="F594" i="1" s="1"/>
  <c r="G594" i="1" s="1"/>
  <c r="Y592" i="1"/>
  <c r="V592" i="1" s="1"/>
  <c r="F592" i="1" s="1"/>
  <c r="G592" i="1" s="1"/>
  <c r="Y591" i="1"/>
  <c r="V591" i="1" s="1"/>
  <c r="F591" i="1" s="1"/>
  <c r="G591" i="1" s="1"/>
  <c r="Y590" i="1"/>
  <c r="V590" i="1" s="1"/>
  <c r="F590" i="1" s="1"/>
  <c r="G590" i="1" s="1"/>
  <c r="Y589" i="1"/>
  <c r="V589" i="1" s="1"/>
  <c r="F589" i="1" s="1"/>
  <c r="G589" i="1" s="1"/>
  <c r="AA588" i="1"/>
  <c r="Y588" i="1"/>
  <c r="V588" i="1" s="1"/>
  <c r="F588" i="1" s="1"/>
  <c r="G588" i="1" s="1"/>
  <c r="Y587" i="1"/>
  <c r="V587" i="1" s="1"/>
  <c r="F587" i="1" s="1"/>
  <c r="G587" i="1" s="1"/>
  <c r="Y586" i="1"/>
  <c r="V586" i="1" s="1"/>
  <c r="F586" i="1" s="1"/>
  <c r="G586" i="1" s="1"/>
  <c r="Y585" i="1"/>
  <c r="CT580" i="1"/>
  <c r="CR580" i="1"/>
  <c r="CQ580" i="1"/>
  <c r="CO580" i="1"/>
  <c r="CN580" i="1"/>
  <c r="CL580" i="1"/>
  <c r="CC580" i="1"/>
  <c r="CA580" i="1"/>
  <c r="BZ580" i="1"/>
  <c r="BX580" i="1"/>
  <c r="BW580" i="1"/>
  <c r="BU580" i="1"/>
  <c r="V22" i="2"/>
  <c r="P22" i="2"/>
  <c r="Y579" i="1"/>
  <c r="V579" i="1" s="1"/>
  <c r="F579" i="1" s="1"/>
  <c r="G579" i="1" s="1"/>
  <c r="Y578" i="1"/>
  <c r="V578" i="1" s="1"/>
  <c r="F578" i="1" s="1"/>
  <c r="G578" i="1" s="1"/>
  <c r="Y577" i="1"/>
  <c r="V577" i="1" s="1"/>
  <c r="F577" i="1" s="1"/>
  <c r="G577" i="1" s="1"/>
  <c r="Y576" i="1"/>
  <c r="V576" i="1" s="1"/>
  <c r="F576" i="1" s="1"/>
  <c r="G576" i="1" s="1"/>
  <c r="Y575" i="1"/>
  <c r="V575" i="1" s="1"/>
  <c r="F575" i="1" s="1"/>
  <c r="G575" i="1" s="1"/>
  <c r="Y574" i="1"/>
  <c r="V574" i="1" s="1"/>
  <c r="F574" i="1" s="1"/>
  <c r="G574" i="1" s="1"/>
  <c r="Y573" i="1"/>
  <c r="V573" i="1" s="1"/>
  <c r="F573" i="1" s="1"/>
  <c r="G573" i="1" s="1"/>
  <c r="Y572" i="1"/>
  <c r="V572" i="1" s="1"/>
  <c r="F572" i="1" s="1"/>
  <c r="G572" i="1" s="1"/>
  <c r="Y571" i="1"/>
  <c r="V571" i="1" s="1"/>
  <c r="F571" i="1" s="1"/>
  <c r="G571" i="1" s="1"/>
  <c r="Y570" i="1"/>
  <c r="V570" i="1" s="1"/>
  <c r="F570" i="1" s="1"/>
  <c r="G570" i="1" s="1"/>
  <c r="Y569" i="1"/>
  <c r="V569" i="1" s="1"/>
  <c r="F569" i="1" s="1"/>
  <c r="G569" i="1" s="1"/>
  <c r="Y568" i="1"/>
  <c r="V568" i="1" s="1"/>
  <c r="F568" i="1" s="1"/>
  <c r="G568" i="1" s="1"/>
  <c r="Y567" i="1"/>
  <c r="V567" i="1" s="1"/>
  <c r="F567" i="1" s="1"/>
  <c r="G567" i="1" s="1"/>
  <c r="Y566" i="1"/>
  <c r="V566" i="1" s="1"/>
  <c r="F566" i="1" s="1"/>
  <c r="G566" i="1" s="1"/>
  <c r="Y565" i="1"/>
  <c r="V565" i="1" s="1"/>
  <c r="F565" i="1" s="1"/>
  <c r="G565" i="1" s="1"/>
  <c r="Y564" i="1"/>
  <c r="V564" i="1" s="1"/>
  <c r="F564" i="1" s="1"/>
  <c r="G564" i="1" s="1"/>
  <c r="Y563" i="1"/>
  <c r="V563" i="1" s="1"/>
  <c r="F563" i="1" s="1"/>
  <c r="G563" i="1" s="1"/>
  <c r="Y562" i="1"/>
  <c r="V562" i="1" s="1"/>
  <c r="F562" i="1" s="1"/>
  <c r="G562" i="1" s="1"/>
  <c r="Y560" i="1"/>
  <c r="V560" i="1" s="1"/>
  <c r="F560" i="1" s="1"/>
  <c r="G560" i="1" s="1"/>
  <c r="AA559" i="1"/>
  <c r="Y559" i="1"/>
  <c r="V559" i="1" s="1"/>
  <c r="F559" i="1" s="1"/>
  <c r="G559" i="1" s="1"/>
  <c r="CI580" i="1"/>
  <c r="M22" i="2" s="1"/>
  <c r="R22" i="2"/>
  <c r="CT551" i="1"/>
  <c r="CR551" i="1"/>
  <c r="CQ551" i="1"/>
  <c r="CO551" i="1"/>
  <c r="CN551" i="1"/>
  <c r="CL551" i="1"/>
  <c r="CC551" i="1"/>
  <c r="CA551" i="1"/>
  <c r="BZ551" i="1"/>
  <c r="BX551" i="1"/>
  <c r="BW551" i="1"/>
  <c r="BU551" i="1"/>
  <c r="V21" i="2"/>
  <c r="S21" i="2"/>
  <c r="T21" i="2" s="1"/>
  <c r="P21" i="2"/>
  <c r="Y550" i="1"/>
  <c r="V550" i="1" s="1"/>
  <c r="F550" i="1" s="1"/>
  <c r="G550" i="1" s="1"/>
  <c r="Y549" i="1"/>
  <c r="V549" i="1" s="1"/>
  <c r="F549" i="1" s="1"/>
  <c r="G549" i="1" s="1"/>
  <c r="Y548" i="1"/>
  <c r="V548" i="1" s="1"/>
  <c r="F548" i="1" s="1"/>
  <c r="G548" i="1" s="1"/>
  <c r="Y546" i="1"/>
  <c r="V546" i="1" s="1"/>
  <c r="F546" i="1" s="1"/>
  <c r="G546" i="1" s="1"/>
  <c r="Y544" i="1"/>
  <c r="V544" i="1" s="1"/>
  <c r="F544" i="1" s="1"/>
  <c r="G544" i="1" s="1"/>
  <c r="Y543" i="1"/>
  <c r="V543" i="1" s="1"/>
  <c r="F543" i="1" s="1"/>
  <c r="G543" i="1" s="1"/>
  <c r="Y542" i="1"/>
  <c r="V542" i="1" s="1"/>
  <c r="F542" i="1" s="1"/>
  <c r="G542" i="1" s="1"/>
  <c r="Y540" i="1"/>
  <c r="V540" i="1" s="1"/>
  <c r="F540" i="1" s="1"/>
  <c r="G540" i="1" s="1"/>
  <c r="Y539" i="1"/>
  <c r="V539" i="1" s="1"/>
  <c r="F539" i="1" s="1"/>
  <c r="G539" i="1" s="1"/>
  <c r="Y538" i="1"/>
  <c r="V538" i="1" s="1"/>
  <c r="F538" i="1" s="1"/>
  <c r="G538" i="1" s="1"/>
  <c r="Y537" i="1"/>
  <c r="V537" i="1" s="1"/>
  <c r="F537" i="1" s="1"/>
  <c r="G537" i="1" s="1"/>
  <c r="Y536" i="1"/>
  <c r="V536" i="1" s="1"/>
  <c r="F536" i="1" s="1"/>
  <c r="G536" i="1" s="1"/>
  <c r="Y535" i="1"/>
  <c r="V535" i="1" s="1"/>
  <c r="F535" i="1" s="1"/>
  <c r="G535" i="1" s="1"/>
  <c r="Y534" i="1"/>
  <c r="V534" i="1" s="1"/>
  <c r="F534" i="1" s="1"/>
  <c r="G534" i="1" s="1"/>
  <c r="Y533" i="1"/>
  <c r="V533" i="1" s="1"/>
  <c r="F533" i="1" s="1"/>
  <c r="G533" i="1" s="1"/>
  <c r="Y532" i="1"/>
  <c r="V532" i="1" s="1"/>
  <c r="F532" i="1" s="1"/>
  <c r="G532" i="1" s="1"/>
  <c r="Y531" i="1"/>
  <c r="V531" i="1" s="1"/>
  <c r="F531" i="1" s="1"/>
  <c r="G531" i="1" s="1"/>
  <c r="Y530" i="1"/>
  <c r="V530" i="1" s="1"/>
  <c r="F530" i="1" s="1"/>
  <c r="G530" i="1" s="1"/>
  <c r="Y529" i="1"/>
  <c r="V529" i="1" s="1"/>
  <c r="F529" i="1" s="1"/>
  <c r="G529" i="1" s="1"/>
  <c r="Y528" i="1"/>
  <c r="V528" i="1" s="1"/>
  <c r="F528" i="1" s="1"/>
  <c r="G528" i="1" s="1"/>
  <c r="CK551" i="1"/>
  <c r="O21" i="2" s="1"/>
  <c r="CI551" i="1"/>
  <c r="M21" i="2" s="1"/>
  <c r="BR551" i="1"/>
  <c r="J21" i="2" s="1"/>
  <c r="CT522" i="1"/>
  <c r="CR522" i="1"/>
  <c r="CQ522" i="1"/>
  <c r="CO522" i="1"/>
  <c r="CN522" i="1"/>
  <c r="CL522" i="1"/>
  <c r="CC522" i="1"/>
  <c r="CA522" i="1"/>
  <c r="BZ522" i="1"/>
  <c r="BX522" i="1"/>
  <c r="BW522" i="1"/>
  <c r="BU522" i="1"/>
  <c r="V20" i="2"/>
  <c r="S20" i="2"/>
  <c r="T20" i="2" s="1"/>
  <c r="R20" i="2"/>
  <c r="P20" i="2"/>
  <c r="Y521" i="1"/>
  <c r="V521" i="1" s="1"/>
  <c r="F521" i="1" s="1"/>
  <c r="G521" i="1" s="1"/>
  <c r="Y520" i="1"/>
  <c r="V520" i="1" s="1"/>
  <c r="F520" i="1" s="1"/>
  <c r="G520" i="1" s="1"/>
  <c r="Y519" i="1"/>
  <c r="V519" i="1" s="1"/>
  <c r="F519" i="1" s="1"/>
  <c r="G519" i="1" s="1"/>
  <c r="AA518" i="1"/>
  <c r="Y518" i="1"/>
  <c r="V518" i="1" s="1"/>
  <c r="F518" i="1" s="1"/>
  <c r="G518" i="1" s="1"/>
  <c r="Y517" i="1"/>
  <c r="V517" i="1" s="1"/>
  <c r="F517" i="1" s="1"/>
  <c r="G517" i="1" s="1"/>
  <c r="AA516" i="1"/>
  <c r="Y516" i="1"/>
  <c r="V516" i="1" s="1"/>
  <c r="F516" i="1" s="1"/>
  <c r="G516" i="1" s="1"/>
  <c r="Y515" i="1"/>
  <c r="V515" i="1" s="1"/>
  <c r="F515" i="1" s="1"/>
  <c r="G515" i="1" s="1"/>
  <c r="Y514" i="1"/>
  <c r="V514" i="1" s="1"/>
  <c r="F514" i="1" s="1"/>
  <c r="G514" i="1" s="1"/>
  <c r="Y513" i="1"/>
  <c r="V513" i="1" s="1"/>
  <c r="F513" i="1" s="1"/>
  <c r="G513" i="1" s="1"/>
  <c r="Y512" i="1"/>
  <c r="V512" i="1" s="1"/>
  <c r="F512" i="1" s="1"/>
  <c r="G512" i="1" s="1"/>
  <c r="Y511" i="1"/>
  <c r="V511" i="1" s="1"/>
  <c r="F511" i="1" s="1"/>
  <c r="G511" i="1" s="1"/>
  <c r="Y510" i="1"/>
  <c r="V510" i="1" s="1"/>
  <c r="F510" i="1" s="1"/>
  <c r="G510" i="1" s="1"/>
  <c r="Y509" i="1"/>
  <c r="V509" i="1" s="1"/>
  <c r="F509" i="1" s="1"/>
  <c r="G509" i="1" s="1"/>
  <c r="AA508" i="1"/>
  <c r="Y508" i="1"/>
  <c r="V508" i="1" s="1"/>
  <c r="F508" i="1" s="1"/>
  <c r="G508" i="1" s="1"/>
  <c r="Y507" i="1"/>
  <c r="V507" i="1" s="1"/>
  <c r="F507" i="1" s="1"/>
  <c r="G507" i="1" s="1"/>
  <c r="AA506" i="1"/>
  <c r="Y506" i="1"/>
  <c r="Y505" i="1"/>
  <c r="V505" i="1" s="1"/>
  <c r="F505" i="1" s="1"/>
  <c r="G505" i="1" s="1"/>
  <c r="AA504" i="1"/>
  <c r="X504" i="1" s="1"/>
  <c r="Y504" i="1"/>
  <c r="V504" i="1" s="1"/>
  <c r="F504" i="1" s="1"/>
  <c r="G504" i="1" s="1"/>
  <c r="Y503" i="1"/>
  <c r="V503" i="1" s="1"/>
  <c r="F503" i="1" s="1"/>
  <c r="G503" i="1" s="1"/>
  <c r="Y501" i="1"/>
  <c r="V501" i="1" s="1"/>
  <c r="F501" i="1" s="1"/>
  <c r="G501" i="1" s="1"/>
  <c r="AA500" i="1"/>
  <c r="Y500" i="1"/>
  <c r="V500" i="1" s="1"/>
  <c r="F500" i="1" s="1"/>
  <c r="G500" i="1" s="1"/>
  <c r="Y499" i="1"/>
  <c r="V499" i="1" s="1"/>
  <c r="F499" i="1" s="1"/>
  <c r="G499" i="1" s="1"/>
  <c r="Y498" i="1"/>
  <c r="CT493" i="1"/>
  <c r="CR493" i="1"/>
  <c r="CQ493" i="1"/>
  <c r="CO493" i="1"/>
  <c r="CN493" i="1"/>
  <c r="CL493" i="1"/>
  <c r="CC493" i="1"/>
  <c r="CA493" i="1"/>
  <c r="BZ493" i="1"/>
  <c r="BX493" i="1"/>
  <c r="BW493" i="1"/>
  <c r="BU493" i="1"/>
  <c r="V19" i="2"/>
  <c r="S19" i="2"/>
  <c r="T19" i="2" s="1"/>
  <c r="P19" i="2"/>
  <c r="Y491" i="1"/>
  <c r="V491" i="1" s="1"/>
  <c r="F491" i="1" s="1"/>
  <c r="G491" i="1" s="1"/>
  <c r="Y489" i="1"/>
  <c r="V489" i="1" s="1"/>
  <c r="F489" i="1" s="1"/>
  <c r="G489" i="1" s="1"/>
  <c r="Y487" i="1"/>
  <c r="V487" i="1" s="1"/>
  <c r="F487" i="1" s="1"/>
  <c r="G487" i="1" s="1"/>
  <c r="Y485" i="1"/>
  <c r="V485" i="1" s="1"/>
  <c r="F485" i="1" s="1"/>
  <c r="G485" i="1" s="1"/>
  <c r="Y483" i="1"/>
  <c r="V483" i="1" s="1"/>
  <c r="F483" i="1" s="1"/>
  <c r="G483" i="1" s="1"/>
  <c r="Y481" i="1"/>
  <c r="V481" i="1" s="1"/>
  <c r="F481" i="1" s="1"/>
  <c r="G481" i="1" s="1"/>
  <c r="Y479" i="1"/>
  <c r="V479" i="1" s="1"/>
  <c r="F479" i="1" s="1"/>
  <c r="G479" i="1" s="1"/>
  <c r="Y477" i="1"/>
  <c r="V477" i="1" s="1"/>
  <c r="F477" i="1" s="1"/>
  <c r="G477" i="1" s="1"/>
  <c r="Y475" i="1"/>
  <c r="V475" i="1" s="1"/>
  <c r="F475" i="1" s="1"/>
  <c r="G475" i="1" s="1"/>
  <c r="Y473" i="1"/>
  <c r="V473" i="1" s="1"/>
  <c r="F473" i="1" s="1"/>
  <c r="G473" i="1" s="1"/>
  <c r="Y471" i="1"/>
  <c r="V471" i="1" s="1"/>
  <c r="F471" i="1" s="1"/>
  <c r="G471" i="1" s="1"/>
  <c r="X19" i="2"/>
  <c r="R19" i="2"/>
  <c r="CT464" i="1"/>
  <c r="CR464" i="1"/>
  <c r="CQ464" i="1"/>
  <c r="CO464" i="1"/>
  <c r="CN464" i="1"/>
  <c r="CL464" i="1"/>
  <c r="CC464" i="1"/>
  <c r="CA464" i="1"/>
  <c r="BZ464" i="1"/>
  <c r="BX464" i="1"/>
  <c r="BW464" i="1"/>
  <c r="BU464" i="1"/>
  <c r="V18" i="2"/>
  <c r="P18" i="2"/>
  <c r="Y463" i="1"/>
  <c r="V463" i="1" s="1"/>
  <c r="F463" i="1" s="1"/>
  <c r="G463" i="1" s="1"/>
  <c r="Y462" i="1"/>
  <c r="V462" i="1" s="1"/>
  <c r="F462" i="1" s="1"/>
  <c r="G462" i="1" s="1"/>
  <c r="Y461" i="1"/>
  <c r="V461" i="1" s="1"/>
  <c r="F461" i="1" s="1"/>
  <c r="G461" i="1" s="1"/>
  <c r="Y460" i="1"/>
  <c r="V460" i="1" s="1"/>
  <c r="F460" i="1" s="1"/>
  <c r="G460" i="1" s="1"/>
  <c r="Y458" i="1"/>
  <c r="V458" i="1" s="1"/>
  <c r="F458" i="1" s="1"/>
  <c r="G458" i="1" s="1"/>
  <c r="Y457" i="1"/>
  <c r="V457" i="1" s="1"/>
  <c r="F457" i="1" s="1"/>
  <c r="G457" i="1" s="1"/>
  <c r="Y456" i="1"/>
  <c r="V456" i="1" s="1"/>
  <c r="F456" i="1" s="1"/>
  <c r="G456" i="1" s="1"/>
  <c r="Y455" i="1"/>
  <c r="V455" i="1" s="1"/>
  <c r="F455" i="1" s="1"/>
  <c r="G455" i="1" s="1"/>
  <c r="Y454" i="1"/>
  <c r="V454" i="1" s="1"/>
  <c r="F454" i="1" s="1"/>
  <c r="G454" i="1" s="1"/>
  <c r="Y453" i="1"/>
  <c r="V453" i="1" s="1"/>
  <c r="F453" i="1" s="1"/>
  <c r="G453" i="1" s="1"/>
  <c r="Y452" i="1"/>
  <c r="V452" i="1" s="1"/>
  <c r="F452" i="1" s="1"/>
  <c r="G452" i="1" s="1"/>
  <c r="Y451" i="1"/>
  <c r="V451" i="1" s="1"/>
  <c r="F451" i="1" s="1"/>
  <c r="G451" i="1" s="1"/>
  <c r="Y450" i="1"/>
  <c r="V450" i="1" s="1"/>
  <c r="F450" i="1" s="1"/>
  <c r="G450" i="1" s="1"/>
  <c r="Y449" i="1"/>
  <c r="V449" i="1" s="1"/>
  <c r="F449" i="1" s="1"/>
  <c r="G449" i="1" s="1"/>
  <c r="Y448" i="1"/>
  <c r="V448" i="1" s="1"/>
  <c r="F448" i="1" s="1"/>
  <c r="G448" i="1" s="1"/>
  <c r="Y447" i="1"/>
  <c r="V447" i="1" s="1"/>
  <c r="F447" i="1" s="1"/>
  <c r="G447" i="1" s="1"/>
  <c r="Y446" i="1"/>
  <c r="V446" i="1" s="1"/>
  <c r="F446" i="1" s="1"/>
  <c r="G446" i="1" s="1"/>
  <c r="Y445" i="1"/>
  <c r="V445" i="1" s="1"/>
  <c r="F445" i="1" s="1"/>
  <c r="G445" i="1" s="1"/>
  <c r="Y444" i="1"/>
  <c r="V444" i="1" s="1"/>
  <c r="F444" i="1" s="1"/>
  <c r="G444" i="1" s="1"/>
  <c r="Y443" i="1"/>
  <c r="V443" i="1" s="1"/>
  <c r="F443" i="1" s="1"/>
  <c r="G443" i="1" s="1"/>
  <c r="Y442" i="1"/>
  <c r="V442" i="1" s="1"/>
  <c r="F442" i="1" s="1"/>
  <c r="G442" i="1" s="1"/>
  <c r="Y441" i="1"/>
  <c r="V441" i="1" s="1"/>
  <c r="F441" i="1" s="1"/>
  <c r="G441" i="1" s="1"/>
  <c r="CK464" i="1"/>
  <c r="O18" i="2" s="1"/>
  <c r="CI464" i="1"/>
  <c r="M18" i="2" s="1"/>
  <c r="BR464" i="1"/>
  <c r="J18" i="2" s="1"/>
  <c r="X18" i="2"/>
  <c r="R18" i="2"/>
  <c r="CT435" i="1"/>
  <c r="CR435" i="1"/>
  <c r="CQ435" i="1"/>
  <c r="CO435" i="1"/>
  <c r="CN435" i="1"/>
  <c r="CL435" i="1"/>
  <c r="CC435" i="1"/>
  <c r="CA435" i="1"/>
  <c r="BZ435" i="1"/>
  <c r="BX435" i="1"/>
  <c r="BW435" i="1"/>
  <c r="BU435" i="1"/>
  <c r="V17" i="2"/>
  <c r="S17" i="2"/>
  <c r="T17" i="2" s="1"/>
  <c r="P17" i="2"/>
  <c r="Y434" i="1"/>
  <c r="V434" i="1" s="1"/>
  <c r="G434" i="1" s="1"/>
  <c r="Y433" i="1"/>
  <c r="V433" i="1" s="1"/>
  <c r="G433" i="1" s="1"/>
  <c r="Y432" i="1"/>
  <c r="V432" i="1" s="1"/>
  <c r="AA431" i="1"/>
  <c r="Y431" i="1"/>
  <c r="V431" i="1" s="1"/>
  <c r="Y430" i="1"/>
  <c r="V430" i="1" s="1"/>
  <c r="Y429" i="1"/>
  <c r="V429" i="1" s="1"/>
  <c r="Y428" i="1"/>
  <c r="V428" i="1" s="1"/>
  <c r="AA427" i="1"/>
  <c r="Y427" i="1"/>
  <c r="V427" i="1" s="1"/>
  <c r="Y426" i="1"/>
  <c r="V426" i="1" s="1"/>
  <c r="G426" i="1" s="1"/>
  <c r="AA425" i="1"/>
  <c r="Y425" i="1"/>
  <c r="V425" i="1" s="1"/>
  <c r="G425" i="1" s="1"/>
  <c r="Y424" i="1"/>
  <c r="V424" i="1" s="1"/>
  <c r="G424" i="1" s="1"/>
  <c r="Y423" i="1"/>
  <c r="V423" i="1" s="1"/>
  <c r="G423" i="1" s="1"/>
  <c r="Y422" i="1"/>
  <c r="V422" i="1" s="1"/>
  <c r="G422" i="1" s="1"/>
  <c r="AA421" i="1"/>
  <c r="Y421" i="1"/>
  <c r="V421" i="1" s="1"/>
  <c r="G421" i="1" s="1"/>
  <c r="Y420" i="1"/>
  <c r="V420" i="1" s="1"/>
  <c r="G420" i="1" s="1"/>
  <c r="Y419" i="1"/>
  <c r="V419" i="1" s="1"/>
  <c r="G419" i="1" s="1"/>
  <c r="Y418" i="1"/>
  <c r="V418" i="1" s="1"/>
  <c r="G418" i="1" s="1"/>
  <c r="AA417" i="1"/>
  <c r="Y417" i="1"/>
  <c r="V417" i="1" s="1"/>
  <c r="G417" i="1" s="1"/>
  <c r="Y416" i="1"/>
  <c r="V416" i="1" s="1"/>
  <c r="G416" i="1" s="1"/>
  <c r="Y415" i="1"/>
  <c r="V415" i="1" s="1"/>
  <c r="G415" i="1" s="1"/>
  <c r="Y414" i="1"/>
  <c r="V414" i="1" s="1"/>
  <c r="G414" i="1" s="1"/>
  <c r="Y413" i="1"/>
  <c r="V413" i="1" s="1"/>
  <c r="G413" i="1" s="1"/>
  <c r="Y412" i="1"/>
  <c r="CK435" i="1"/>
  <c r="O17" i="2" s="1"/>
  <c r="BR435" i="1"/>
  <c r="J17" i="2" s="1"/>
  <c r="CT406" i="1"/>
  <c r="CR406" i="1"/>
  <c r="CQ406" i="1"/>
  <c r="CO406" i="1"/>
  <c r="CN406" i="1"/>
  <c r="CL406" i="1"/>
  <c r="CC406" i="1"/>
  <c r="CA406" i="1"/>
  <c r="BZ406" i="1"/>
  <c r="BX406" i="1"/>
  <c r="BW406" i="1"/>
  <c r="BU406" i="1"/>
  <c r="V16" i="2"/>
  <c r="S16" i="2"/>
  <c r="T16" i="2" s="1"/>
  <c r="P16" i="2"/>
  <c r="Y405" i="1"/>
  <c r="V405" i="1" s="1"/>
  <c r="F405" i="1" s="1"/>
  <c r="G405" i="1" s="1"/>
  <c r="Y403" i="1"/>
  <c r="V403" i="1" s="1"/>
  <c r="F403" i="1" s="1"/>
  <c r="G403" i="1" s="1"/>
  <c r="Y401" i="1"/>
  <c r="V401" i="1" s="1"/>
  <c r="F401" i="1" s="1"/>
  <c r="G401" i="1" s="1"/>
  <c r="Y399" i="1"/>
  <c r="V399" i="1" s="1"/>
  <c r="F399" i="1" s="1"/>
  <c r="G399" i="1" s="1"/>
  <c r="Y397" i="1"/>
  <c r="V397" i="1" s="1"/>
  <c r="F397" i="1" s="1"/>
  <c r="G397" i="1" s="1"/>
  <c r="Y395" i="1"/>
  <c r="V395" i="1" s="1"/>
  <c r="F395" i="1" s="1"/>
  <c r="G395" i="1" s="1"/>
  <c r="Y393" i="1"/>
  <c r="V393" i="1" s="1"/>
  <c r="F393" i="1" s="1"/>
  <c r="G393" i="1" s="1"/>
  <c r="Y390" i="1"/>
  <c r="V390" i="1" s="1"/>
  <c r="F390" i="1" s="1"/>
  <c r="G390" i="1" s="1"/>
  <c r="Y388" i="1"/>
  <c r="V388" i="1" s="1"/>
  <c r="F388" i="1" s="1"/>
  <c r="G388" i="1" s="1"/>
  <c r="Y387" i="1"/>
  <c r="V387" i="1" s="1"/>
  <c r="F387" i="1" s="1"/>
  <c r="G387" i="1" s="1"/>
  <c r="Y386" i="1"/>
  <c r="V386" i="1" s="1"/>
  <c r="F386" i="1" s="1"/>
  <c r="G386" i="1" s="1"/>
  <c r="AA385" i="1"/>
  <c r="Y384" i="1"/>
  <c r="V384" i="1" s="1"/>
  <c r="F384" i="1" s="1"/>
  <c r="G384" i="1" s="1"/>
  <c r="Y383" i="1"/>
  <c r="V383" i="1" s="1"/>
  <c r="F383" i="1" s="1"/>
  <c r="G383" i="1" s="1"/>
  <c r="Y382" i="1"/>
  <c r="X16" i="2"/>
  <c r="W16" i="2" s="1"/>
  <c r="CT377" i="1"/>
  <c r="CR377" i="1"/>
  <c r="CQ377" i="1"/>
  <c r="CO377" i="1"/>
  <c r="CN377" i="1"/>
  <c r="CL377" i="1"/>
  <c r="CC377" i="1"/>
  <c r="CA377" i="1"/>
  <c r="BZ377" i="1"/>
  <c r="BX377" i="1"/>
  <c r="BW377" i="1"/>
  <c r="BU377" i="1"/>
  <c r="V15" i="2"/>
  <c r="P15" i="2"/>
  <c r="Y376" i="1"/>
  <c r="V376" i="1" s="1"/>
  <c r="F376" i="1" s="1"/>
  <c r="G376" i="1" s="1"/>
  <c r="Y375" i="1"/>
  <c r="V375" i="1" s="1"/>
  <c r="F375" i="1" s="1"/>
  <c r="G375" i="1" s="1"/>
  <c r="Y373" i="1"/>
  <c r="V373" i="1" s="1"/>
  <c r="F373" i="1" s="1"/>
  <c r="G373" i="1" s="1"/>
  <c r="Y371" i="1"/>
  <c r="V371" i="1" s="1"/>
  <c r="F371" i="1" s="1"/>
  <c r="G371" i="1" s="1"/>
  <c r="Y369" i="1"/>
  <c r="V369" i="1" s="1"/>
  <c r="F369" i="1" s="1"/>
  <c r="G369" i="1" s="1"/>
  <c r="Y367" i="1"/>
  <c r="V367" i="1" s="1"/>
  <c r="F367" i="1" s="1"/>
  <c r="G367" i="1" s="1"/>
  <c r="Y366" i="1"/>
  <c r="V366" i="1" s="1"/>
  <c r="F366" i="1" s="1"/>
  <c r="G366" i="1" s="1"/>
  <c r="Y365" i="1"/>
  <c r="V365" i="1" s="1"/>
  <c r="F365" i="1" s="1"/>
  <c r="G365" i="1" s="1"/>
  <c r="Y363" i="1"/>
  <c r="V363" i="1" s="1"/>
  <c r="F363" i="1" s="1"/>
  <c r="G363" i="1" s="1"/>
  <c r="Y361" i="1"/>
  <c r="V361" i="1" s="1"/>
  <c r="F361" i="1" s="1"/>
  <c r="G361" i="1" s="1"/>
  <c r="Y360" i="1"/>
  <c r="V360" i="1" s="1"/>
  <c r="F360" i="1" s="1"/>
  <c r="G360" i="1" s="1"/>
  <c r="Y359" i="1"/>
  <c r="V359" i="1" s="1"/>
  <c r="F359" i="1" s="1"/>
  <c r="G359" i="1" s="1"/>
  <c r="Y358" i="1"/>
  <c r="V358" i="1" s="1"/>
  <c r="F358" i="1" s="1"/>
  <c r="G358" i="1" s="1"/>
  <c r="Y357" i="1"/>
  <c r="V357" i="1" s="1"/>
  <c r="F357" i="1" s="1"/>
  <c r="G357" i="1" s="1"/>
  <c r="Y356" i="1"/>
  <c r="V356" i="1" s="1"/>
  <c r="F356" i="1" s="1"/>
  <c r="G356" i="1" s="1"/>
  <c r="Y355" i="1"/>
  <c r="V355" i="1" s="1"/>
  <c r="F355" i="1" s="1"/>
  <c r="G355" i="1" s="1"/>
  <c r="Y354" i="1"/>
  <c r="V354" i="1" s="1"/>
  <c r="F354" i="1" s="1"/>
  <c r="G354" i="1" s="1"/>
  <c r="CK377" i="1"/>
  <c r="O15" i="2" s="1"/>
  <c r="BR377" i="1"/>
  <c r="J15" i="2" s="1"/>
  <c r="X15" i="2"/>
  <c r="R15" i="2"/>
  <c r="Q15" i="2" s="1"/>
  <c r="CT348" i="1"/>
  <c r="CR348" i="1"/>
  <c r="CQ348" i="1"/>
  <c r="CO348" i="1"/>
  <c r="CN348" i="1"/>
  <c r="CL348" i="1"/>
  <c r="CC348" i="1"/>
  <c r="CA348" i="1"/>
  <c r="BZ348" i="1"/>
  <c r="BX348" i="1"/>
  <c r="BW348" i="1"/>
  <c r="BU348" i="1"/>
  <c r="X14" i="2"/>
  <c r="V14" i="2"/>
  <c r="S14" i="2"/>
  <c r="T14" i="2" s="1"/>
  <c r="P14" i="2"/>
  <c r="Y347" i="1"/>
  <c r="V347" i="1" s="1"/>
  <c r="F347" i="1" s="1"/>
  <c r="G347" i="1" s="1"/>
  <c r="Y345" i="1"/>
  <c r="V345" i="1" s="1"/>
  <c r="F345" i="1" s="1"/>
  <c r="G345" i="1" s="1"/>
  <c r="Y344" i="1"/>
  <c r="V344" i="1" s="1"/>
  <c r="F344" i="1" s="1"/>
  <c r="G344" i="1" s="1"/>
  <c r="Y342" i="1"/>
  <c r="V342" i="1" s="1"/>
  <c r="F342" i="1" s="1"/>
  <c r="G342" i="1" s="1"/>
  <c r="AA339" i="1"/>
  <c r="Y338" i="1"/>
  <c r="V338" i="1" s="1"/>
  <c r="F338" i="1" s="1"/>
  <c r="G338" i="1" s="1"/>
  <c r="AA337" i="1"/>
  <c r="X337" i="1" s="1"/>
  <c r="Y336" i="1"/>
  <c r="V336" i="1" s="1"/>
  <c r="F336" i="1" s="1"/>
  <c r="G336" i="1" s="1"/>
  <c r="AA335" i="1"/>
  <c r="X335" i="1" s="1"/>
  <c r="Y334" i="1"/>
  <c r="V334" i="1" s="1"/>
  <c r="F334" i="1" s="1"/>
  <c r="G334" i="1" s="1"/>
  <c r="AA331" i="1"/>
  <c r="Y330" i="1"/>
  <c r="V330" i="1" s="1"/>
  <c r="F330" i="1" s="1"/>
  <c r="G330" i="1" s="1"/>
  <c r="Y326" i="1"/>
  <c r="V326" i="1" s="1"/>
  <c r="F326" i="1" s="1"/>
  <c r="G326" i="1" s="1"/>
  <c r="AA325" i="1"/>
  <c r="Y325" i="1"/>
  <c r="V325" i="1" s="1"/>
  <c r="F325" i="1" s="1"/>
  <c r="G325" i="1" s="1"/>
  <c r="Y324" i="1"/>
  <c r="R14" i="2"/>
  <c r="CT319" i="1"/>
  <c r="CR319" i="1"/>
  <c r="CQ319" i="1"/>
  <c r="CO319" i="1"/>
  <c r="CN319" i="1"/>
  <c r="CL319" i="1"/>
  <c r="CC319" i="1"/>
  <c r="CA319" i="1"/>
  <c r="BZ319" i="1"/>
  <c r="BX319" i="1"/>
  <c r="BW319" i="1"/>
  <c r="BU319" i="1"/>
  <c r="V13" i="2"/>
  <c r="P13" i="2"/>
  <c r="Y318" i="1"/>
  <c r="V318" i="1" s="1"/>
  <c r="F318" i="1" s="1"/>
  <c r="G318" i="1" s="1"/>
  <c r="Y316" i="1"/>
  <c r="V316" i="1" s="1"/>
  <c r="F316" i="1" s="1"/>
  <c r="G316" i="1" s="1"/>
  <c r="Y315" i="1"/>
  <c r="Y311" i="1"/>
  <c r="V311" i="1" s="1"/>
  <c r="F311" i="1" s="1"/>
  <c r="G311" i="1" s="1"/>
  <c r="Y310" i="1"/>
  <c r="V310" i="1" s="1"/>
  <c r="F310" i="1" s="1"/>
  <c r="G310" i="1" s="1"/>
  <c r="Y309" i="1"/>
  <c r="V309" i="1" s="1"/>
  <c r="F309" i="1" s="1"/>
  <c r="G309" i="1" s="1"/>
  <c r="Y308" i="1"/>
  <c r="V308" i="1" s="1"/>
  <c r="F308" i="1" s="1"/>
  <c r="G308" i="1" s="1"/>
  <c r="Y307" i="1"/>
  <c r="V307" i="1" s="1"/>
  <c r="F307" i="1" s="1"/>
  <c r="G307" i="1" s="1"/>
  <c r="Y306" i="1"/>
  <c r="V306" i="1" s="1"/>
  <c r="F306" i="1" s="1"/>
  <c r="G306" i="1" s="1"/>
  <c r="AA305" i="1"/>
  <c r="Y305" i="1"/>
  <c r="V305" i="1" s="1"/>
  <c r="F305" i="1" s="1"/>
  <c r="G305" i="1" s="1"/>
  <c r="Y304" i="1"/>
  <c r="V304" i="1" s="1"/>
  <c r="F304" i="1" s="1"/>
  <c r="G304" i="1" s="1"/>
  <c r="AA303" i="1"/>
  <c r="Y303" i="1"/>
  <c r="V303" i="1" s="1"/>
  <c r="F303" i="1" s="1"/>
  <c r="G303" i="1" s="1"/>
  <c r="Y302" i="1"/>
  <c r="V302" i="1" s="1"/>
  <c r="F302" i="1" s="1"/>
  <c r="G302" i="1" s="1"/>
  <c r="AA301" i="1"/>
  <c r="Y301" i="1"/>
  <c r="V301" i="1" s="1"/>
  <c r="F301" i="1" s="1"/>
  <c r="G301" i="1" s="1"/>
  <c r="Y300" i="1"/>
  <c r="V300" i="1" s="1"/>
  <c r="F300" i="1" s="1"/>
  <c r="G300" i="1" s="1"/>
  <c r="AA299" i="1"/>
  <c r="Y299" i="1"/>
  <c r="V299" i="1" s="1"/>
  <c r="F299" i="1" s="1"/>
  <c r="G299" i="1" s="1"/>
  <c r="Y298" i="1"/>
  <c r="V298" i="1" s="1"/>
  <c r="F298" i="1" s="1"/>
  <c r="G298" i="1" s="1"/>
  <c r="AA297" i="1"/>
  <c r="Y297" i="1"/>
  <c r="V297" i="1" s="1"/>
  <c r="F297" i="1" s="1"/>
  <c r="G297" i="1" s="1"/>
  <c r="Y296" i="1"/>
  <c r="V296" i="1" s="1"/>
  <c r="F296" i="1" s="1"/>
  <c r="G296" i="1" s="1"/>
  <c r="Y295" i="1"/>
  <c r="R13" i="2"/>
  <c r="CT290" i="1"/>
  <c r="CR290" i="1"/>
  <c r="CQ290" i="1"/>
  <c r="CO290" i="1"/>
  <c r="CN290" i="1"/>
  <c r="CL290" i="1"/>
  <c r="CC290" i="1"/>
  <c r="CA290" i="1"/>
  <c r="BZ290" i="1"/>
  <c r="BX290" i="1"/>
  <c r="BW290" i="1"/>
  <c r="BU290" i="1"/>
  <c r="V12" i="2"/>
  <c r="S12" i="2"/>
  <c r="T12" i="2" s="1"/>
  <c r="P12" i="2"/>
  <c r="Y289" i="1"/>
  <c r="V289" i="1" s="1"/>
  <c r="F289" i="1" s="1"/>
  <c r="G289" i="1" s="1"/>
  <c r="Y288" i="1"/>
  <c r="V288" i="1" s="1"/>
  <c r="F288" i="1" s="1"/>
  <c r="G288" i="1" s="1"/>
  <c r="Y287" i="1"/>
  <c r="V287" i="1" s="1"/>
  <c r="F287" i="1" s="1"/>
  <c r="G287" i="1" s="1"/>
  <c r="Y286" i="1"/>
  <c r="V286" i="1" s="1"/>
  <c r="F286" i="1" s="1"/>
  <c r="G286" i="1" s="1"/>
  <c r="Y285" i="1"/>
  <c r="V285" i="1" s="1"/>
  <c r="F285" i="1" s="1"/>
  <c r="G285" i="1" s="1"/>
  <c r="Y284" i="1"/>
  <c r="V284" i="1" s="1"/>
  <c r="F284" i="1" s="1"/>
  <c r="G284" i="1" s="1"/>
  <c r="Y283" i="1"/>
  <c r="V283" i="1" s="1"/>
  <c r="F283" i="1" s="1"/>
  <c r="G283" i="1" s="1"/>
  <c r="Y282" i="1"/>
  <c r="V282" i="1" s="1"/>
  <c r="F282" i="1" s="1"/>
  <c r="G282" i="1" s="1"/>
  <c r="Y281" i="1"/>
  <c r="V281" i="1" s="1"/>
  <c r="F281" i="1" s="1"/>
  <c r="G281" i="1" s="1"/>
  <c r="Y280" i="1"/>
  <c r="V280" i="1" s="1"/>
  <c r="F280" i="1" s="1"/>
  <c r="G280" i="1" s="1"/>
  <c r="Y279" i="1"/>
  <c r="V279" i="1" s="1"/>
  <c r="F279" i="1" s="1"/>
  <c r="G279" i="1" s="1"/>
  <c r="Y278" i="1"/>
  <c r="V278" i="1" s="1"/>
  <c r="F278" i="1" s="1"/>
  <c r="G278" i="1" s="1"/>
  <c r="Y277" i="1"/>
  <c r="V277" i="1" s="1"/>
  <c r="F277" i="1" s="1"/>
  <c r="G277" i="1" s="1"/>
  <c r="AA276" i="1"/>
  <c r="Y276" i="1"/>
  <c r="V276" i="1" s="1"/>
  <c r="F276" i="1" s="1"/>
  <c r="G276" i="1" s="1"/>
  <c r="Y275" i="1"/>
  <c r="V275" i="1" s="1"/>
  <c r="F275" i="1" s="1"/>
  <c r="G275" i="1" s="1"/>
  <c r="Y274" i="1"/>
  <c r="V274" i="1" s="1"/>
  <c r="F274" i="1" s="1"/>
  <c r="G274" i="1" s="1"/>
  <c r="Y273" i="1"/>
  <c r="V273" i="1" s="1"/>
  <c r="F273" i="1" s="1"/>
  <c r="G273" i="1" s="1"/>
  <c r="Y272" i="1"/>
  <c r="V272" i="1" s="1"/>
  <c r="F272" i="1" s="1"/>
  <c r="G272" i="1" s="1"/>
  <c r="Y271" i="1"/>
  <c r="V271" i="1" s="1"/>
  <c r="F271" i="1" s="1"/>
  <c r="G271" i="1" s="1"/>
  <c r="Y270" i="1"/>
  <c r="V270" i="1" s="1"/>
  <c r="F270" i="1" s="1"/>
  <c r="G270" i="1" s="1"/>
  <c r="Y269" i="1"/>
  <c r="V269" i="1" s="1"/>
  <c r="F269" i="1" s="1"/>
  <c r="G269" i="1" s="1"/>
  <c r="Y268" i="1"/>
  <c r="V268" i="1" s="1"/>
  <c r="F268" i="1" s="1"/>
  <c r="G268" i="1" s="1"/>
  <c r="Y267" i="1"/>
  <c r="V267" i="1" s="1"/>
  <c r="F267" i="1" s="1"/>
  <c r="G267" i="1" s="1"/>
  <c r="CK290" i="1"/>
  <c r="O12" i="2" s="1"/>
  <c r="CI290" i="1"/>
  <c r="M12" i="2" s="1"/>
  <c r="BR290" i="1"/>
  <c r="J12" i="2" s="1"/>
  <c r="AA266" i="1"/>
  <c r="Y266" i="1"/>
  <c r="X12" i="2"/>
  <c r="W12" i="2" s="1"/>
  <c r="CT261" i="1"/>
  <c r="CR261" i="1"/>
  <c r="CQ261" i="1"/>
  <c r="CO261" i="1"/>
  <c r="CN261" i="1"/>
  <c r="CL261" i="1"/>
  <c r="CC261" i="1"/>
  <c r="CA261" i="1"/>
  <c r="BZ261" i="1"/>
  <c r="BX261" i="1"/>
  <c r="BW261" i="1"/>
  <c r="BU261" i="1"/>
  <c r="V11" i="2"/>
  <c r="S11" i="2"/>
  <c r="T11" i="2" s="1"/>
  <c r="R11" i="2"/>
  <c r="P11" i="2"/>
  <c r="Y260" i="1"/>
  <c r="V260" i="1" s="1"/>
  <c r="F260" i="1" s="1"/>
  <c r="G260" i="1" s="1"/>
  <c r="Y259" i="1"/>
  <c r="V259" i="1" s="1"/>
  <c r="F259" i="1" s="1"/>
  <c r="G259" i="1" s="1"/>
  <c r="Y258" i="1"/>
  <c r="V258" i="1" s="1"/>
  <c r="F258" i="1" s="1"/>
  <c r="G258" i="1" s="1"/>
  <c r="Y257" i="1"/>
  <c r="V257" i="1" s="1"/>
  <c r="F257" i="1" s="1"/>
  <c r="G257" i="1" s="1"/>
  <c r="Y256" i="1"/>
  <c r="V256" i="1" s="1"/>
  <c r="F256" i="1" s="1"/>
  <c r="G256" i="1" s="1"/>
  <c r="Y255" i="1"/>
  <c r="V255" i="1" s="1"/>
  <c r="F255" i="1" s="1"/>
  <c r="G255" i="1" s="1"/>
  <c r="Y254" i="1"/>
  <c r="V254" i="1" s="1"/>
  <c r="F254" i="1" s="1"/>
  <c r="G254" i="1" s="1"/>
  <c r="Y253" i="1"/>
  <c r="V253" i="1" s="1"/>
  <c r="F253" i="1" s="1"/>
  <c r="G253" i="1" s="1"/>
  <c r="Y252" i="1"/>
  <c r="V252" i="1" s="1"/>
  <c r="F252" i="1" s="1"/>
  <c r="G252" i="1" s="1"/>
  <c r="Y251" i="1"/>
  <c r="V251" i="1" s="1"/>
  <c r="F251" i="1" s="1"/>
  <c r="G251" i="1" s="1"/>
  <c r="Y250" i="1"/>
  <c r="V250" i="1" s="1"/>
  <c r="F250" i="1" s="1"/>
  <c r="G250" i="1" s="1"/>
  <c r="Y249" i="1"/>
  <c r="V249" i="1" s="1"/>
  <c r="F249" i="1" s="1"/>
  <c r="G249" i="1" s="1"/>
  <c r="Y248" i="1"/>
  <c r="V248" i="1" s="1"/>
  <c r="F248" i="1" s="1"/>
  <c r="G248" i="1" s="1"/>
  <c r="Y247" i="1"/>
  <c r="V247" i="1" s="1"/>
  <c r="F247" i="1" s="1"/>
  <c r="G247" i="1" s="1"/>
  <c r="Y246" i="1"/>
  <c r="V246" i="1" s="1"/>
  <c r="F246" i="1" s="1"/>
  <c r="G246" i="1" s="1"/>
  <c r="Y244" i="1"/>
  <c r="V244" i="1" s="1"/>
  <c r="F244" i="1" s="1"/>
  <c r="G244" i="1" s="1"/>
  <c r="Y243" i="1"/>
  <c r="V243" i="1" s="1"/>
  <c r="F243" i="1" s="1"/>
  <c r="G243" i="1" s="1"/>
  <c r="AA242" i="1"/>
  <c r="X242" i="1" s="1"/>
  <c r="Y242" i="1"/>
  <c r="V242" i="1" s="1"/>
  <c r="F242" i="1" s="1"/>
  <c r="G242" i="1" s="1"/>
  <c r="Y240" i="1"/>
  <c r="V240" i="1" s="1"/>
  <c r="F240" i="1" s="1"/>
  <c r="G240" i="1" s="1"/>
  <c r="BR261" i="1"/>
  <c r="J11" i="2" s="1"/>
  <c r="Y238" i="1"/>
  <c r="V238" i="1" s="1"/>
  <c r="F238" i="1" s="1"/>
  <c r="G238" i="1" s="1"/>
  <c r="CI261" i="1"/>
  <c r="M11" i="2" s="1"/>
  <c r="Y237" i="1"/>
  <c r="V237" i="1" s="1"/>
  <c r="F237" i="1" s="1"/>
  <c r="G237" i="1" s="1"/>
  <c r="CT232" i="1"/>
  <c r="CR232" i="1"/>
  <c r="CQ232" i="1"/>
  <c r="CO232" i="1"/>
  <c r="CN232" i="1"/>
  <c r="CL232" i="1"/>
  <c r="CC232" i="1"/>
  <c r="CA232" i="1"/>
  <c r="BZ232" i="1"/>
  <c r="BX232" i="1"/>
  <c r="BW232" i="1"/>
  <c r="BU232" i="1"/>
  <c r="V10" i="2"/>
  <c r="S10" i="2"/>
  <c r="T10" i="2" s="1"/>
  <c r="P10" i="2"/>
  <c r="Y231" i="1"/>
  <c r="V231" i="1" s="1"/>
  <c r="F231" i="1" s="1"/>
  <c r="G231" i="1" s="1"/>
  <c r="Y229" i="1"/>
  <c r="V229" i="1" s="1"/>
  <c r="F229" i="1" s="1"/>
  <c r="G229" i="1" s="1"/>
  <c r="Y227" i="1"/>
  <c r="V227" i="1" s="1"/>
  <c r="F227" i="1" s="1"/>
  <c r="G227" i="1" s="1"/>
  <c r="Y226" i="1"/>
  <c r="V226" i="1" s="1"/>
  <c r="F226" i="1" s="1"/>
  <c r="G226" i="1" s="1"/>
  <c r="Y225" i="1"/>
  <c r="V225" i="1" s="1"/>
  <c r="F225" i="1" s="1"/>
  <c r="G225" i="1" s="1"/>
  <c r="Y224" i="1"/>
  <c r="V224" i="1" s="1"/>
  <c r="F224" i="1" s="1"/>
  <c r="G224" i="1" s="1"/>
  <c r="Y223" i="1"/>
  <c r="V223" i="1" s="1"/>
  <c r="F223" i="1" s="1"/>
  <c r="G223" i="1" s="1"/>
  <c r="Y222" i="1"/>
  <c r="V222" i="1" s="1"/>
  <c r="F222" i="1" s="1"/>
  <c r="G222" i="1" s="1"/>
  <c r="Y221" i="1"/>
  <c r="V221" i="1" s="1"/>
  <c r="F221" i="1" s="1"/>
  <c r="G221" i="1" s="1"/>
  <c r="AA220" i="1"/>
  <c r="Y220" i="1"/>
  <c r="V220" i="1" s="1"/>
  <c r="F220" i="1" s="1"/>
  <c r="G220" i="1" s="1"/>
  <c r="Y219" i="1"/>
  <c r="V219" i="1" s="1"/>
  <c r="F219" i="1" s="1"/>
  <c r="G219" i="1" s="1"/>
  <c r="AA218" i="1"/>
  <c r="Y218" i="1"/>
  <c r="V218" i="1" s="1"/>
  <c r="F218" i="1" s="1"/>
  <c r="G218" i="1" s="1"/>
  <c r="Y217" i="1"/>
  <c r="V217" i="1" s="1"/>
  <c r="F217" i="1" s="1"/>
  <c r="G217" i="1" s="1"/>
  <c r="AA216" i="1"/>
  <c r="Y216" i="1"/>
  <c r="V216" i="1" s="1"/>
  <c r="F216" i="1" s="1"/>
  <c r="G216" i="1" s="1"/>
  <c r="Y215" i="1"/>
  <c r="V215" i="1" s="1"/>
  <c r="F215" i="1" s="1"/>
  <c r="G215" i="1" s="1"/>
  <c r="AA214" i="1"/>
  <c r="Y214" i="1"/>
  <c r="V214" i="1" s="1"/>
  <c r="F214" i="1" s="1"/>
  <c r="G214" i="1" s="1"/>
  <c r="Y213" i="1"/>
  <c r="V213" i="1" s="1"/>
  <c r="F213" i="1" s="1"/>
  <c r="G213" i="1" s="1"/>
  <c r="AA212" i="1"/>
  <c r="Y212" i="1"/>
  <c r="V212" i="1" s="1"/>
  <c r="F212" i="1" s="1"/>
  <c r="G212" i="1" s="1"/>
  <c r="Y211" i="1"/>
  <c r="V211" i="1" s="1"/>
  <c r="F211" i="1" s="1"/>
  <c r="G211" i="1" s="1"/>
  <c r="AA210" i="1"/>
  <c r="Y210" i="1"/>
  <c r="V210" i="1" s="1"/>
  <c r="F210" i="1" s="1"/>
  <c r="G210" i="1" s="1"/>
  <c r="Y209" i="1"/>
  <c r="V209" i="1" s="1"/>
  <c r="F209" i="1" s="1"/>
  <c r="G209" i="1" s="1"/>
  <c r="CK232" i="1"/>
  <c r="O10" i="2" s="1"/>
  <c r="CI232" i="1"/>
  <c r="M10" i="2" s="1"/>
  <c r="Y208" i="1"/>
  <c r="V208" i="1" s="1"/>
  <c r="F208" i="1" s="1"/>
  <c r="G208" i="1" s="1"/>
  <c r="X10" i="2"/>
  <c r="W10" i="2" s="1"/>
  <c r="R10" i="2"/>
  <c r="CT203" i="1"/>
  <c r="CR203" i="1"/>
  <c r="CQ203" i="1"/>
  <c r="CO203" i="1"/>
  <c r="CN203" i="1"/>
  <c r="CL203" i="1"/>
  <c r="CC203" i="1"/>
  <c r="CA203" i="1"/>
  <c r="BZ203" i="1"/>
  <c r="BX203" i="1"/>
  <c r="BW203" i="1"/>
  <c r="BU203" i="1"/>
  <c r="X9" i="2"/>
  <c r="V9" i="2"/>
  <c r="S9" i="2"/>
  <c r="T9" i="2" s="1"/>
  <c r="P9" i="2"/>
  <c r="Y202" i="1"/>
  <c r="Y201" i="1"/>
  <c r="V201" i="1" s="1"/>
  <c r="F201" i="1" s="1"/>
  <c r="G201" i="1" s="1"/>
  <c r="Y200" i="1"/>
  <c r="V200" i="1" s="1"/>
  <c r="F200" i="1" s="1"/>
  <c r="G200" i="1" s="1"/>
  <c r="Y199" i="1"/>
  <c r="V199" i="1" s="1"/>
  <c r="F199" i="1" s="1"/>
  <c r="G199" i="1" s="1"/>
  <c r="Y198" i="1"/>
  <c r="V198" i="1" s="1"/>
  <c r="F198" i="1" s="1"/>
  <c r="G198" i="1" s="1"/>
  <c r="Y197" i="1"/>
  <c r="V197" i="1" s="1"/>
  <c r="F197" i="1" s="1"/>
  <c r="G197" i="1" s="1"/>
  <c r="Y196" i="1"/>
  <c r="V196" i="1" s="1"/>
  <c r="F196" i="1" s="1"/>
  <c r="G196" i="1" s="1"/>
  <c r="Y195" i="1"/>
  <c r="V195" i="1" s="1"/>
  <c r="F195" i="1" s="1"/>
  <c r="G195" i="1" s="1"/>
  <c r="Y194" i="1"/>
  <c r="V194" i="1" s="1"/>
  <c r="F194" i="1" s="1"/>
  <c r="G194" i="1" s="1"/>
  <c r="Y193" i="1"/>
  <c r="V193" i="1" s="1"/>
  <c r="F193" i="1" s="1"/>
  <c r="G193" i="1" s="1"/>
  <c r="Y192" i="1"/>
  <c r="V192" i="1" s="1"/>
  <c r="F192" i="1" s="1"/>
  <c r="G192" i="1" s="1"/>
  <c r="Y191" i="1"/>
  <c r="V191" i="1" s="1"/>
  <c r="F191" i="1" s="1"/>
  <c r="G191" i="1" s="1"/>
  <c r="Y190" i="1"/>
  <c r="V190" i="1" s="1"/>
  <c r="F190" i="1" s="1"/>
  <c r="G190" i="1" s="1"/>
  <c r="Y189" i="1"/>
  <c r="V189" i="1" s="1"/>
  <c r="F189" i="1" s="1"/>
  <c r="G189" i="1" s="1"/>
  <c r="Y188" i="1"/>
  <c r="V188" i="1" s="1"/>
  <c r="F188" i="1" s="1"/>
  <c r="G188" i="1" s="1"/>
  <c r="Y187" i="1"/>
  <c r="V187" i="1" s="1"/>
  <c r="F187" i="1" s="1"/>
  <c r="G187" i="1" s="1"/>
  <c r="Y186" i="1"/>
  <c r="V186" i="1" s="1"/>
  <c r="F186" i="1" s="1"/>
  <c r="G186" i="1" s="1"/>
  <c r="Y185" i="1"/>
  <c r="V185" i="1" s="1"/>
  <c r="F185" i="1" s="1"/>
  <c r="G185" i="1" s="1"/>
  <c r="Y184" i="1"/>
  <c r="V184" i="1" s="1"/>
  <c r="F184" i="1" s="1"/>
  <c r="G184" i="1" s="1"/>
  <c r="Y183" i="1"/>
  <c r="V183" i="1" s="1"/>
  <c r="F183" i="1" s="1"/>
  <c r="G183" i="1" s="1"/>
  <c r="Y182" i="1"/>
  <c r="V182" i="1" s="1"/>
  <c r="F182" i="1" s="1"/>
  <c r="G182" i="1" s="1"/>
  <c r="Y181" i="1"/>
  <c r="V181" i="1" s="1"/>
  <c r="F181" i="1" s="1"/>
  <c r="G181" i="1" s="1"/>
  <c r="Y180" i="1"/>
  <c r="V180" i="1" s="1"/>
  <c r="F180" i="1" s="1"/>
  <c r="G180" i="1" s="1"/>
  <c r="CI203" i="1"/>
  <c r="M9" i="2" s="1"/>
  <c r="BR203" i="1"/>
  <c r="J9" i="2" s="1"/>
  <c r="Y179" i="1"/>
  <c r="CT174" i="1"/>
  <c r="CR174" i="1"/>
  <c r="CQ174" i="1"/>
  <c r="CO174" i="1"/>
  <c r="CN174" i="1"/>
  <c r="CL174" i="1"/>
  <c r="CC174" i="1"/>
  <c r="CA174" i="1"/>
  <c r="BZ174" i="1"/>
  <c r="BX174" i="1"/>
  <c r="BW174" i="1"/>
  <c r="BU174" i="1"/>
  <c r="BR174" i="1"/>
  <c r="J8" i="2" s="1"/>
  <c r="V8" i="2"/>
  <c r="R8" i="2"/>
  <c r="P8" i="2"/>
  <c r="AA173" i="1"/>
  <c r="Y173" i="1"/>
  <c r="V173" i="1" s="1"/>
  <c r="F173" i="1" s="1"/>
  <c r="G173" i="1" s="1"/>
  <c r="Y172" i="1"/>
  <c r="V172" i="1" s="1"/>
  <c r="F172" i="1" s="1"/>
  <c r="G172" i="1" s="1"/>
  <c r="AA171" i="1"/>
  <c r="Y171" i="1"/>
  <c r="V171" i="1" s="1"/>
  <c r="F171" i="1" s="1"/>
  <c r="G171" i="1" s="1"/>
  <c r="Y170" i="1"/>
  <c r="V170" i="1" s="1"/>
  <c r="F170" i="1" s="1"/>
  <c r="G170" i="1" s="1"/>
  <c r="AA169" i="1"/>
  <c r="Y169" i="1"/>
  <c r="V169" i="1" s="1"/>
  <c r="F169" i="1" s="1"/>
  <c r="G169" i="1" s="1"/>
  <c r="Y168" i="1"/>
  <c r="V168" i="1" s="1"/>
  <c r="F168" i="1" s="1"/>
  <c r="G168" i="1" s="1"/>
  <c r="AA167" i="1"/>
  <c r="Y167" i="1"/>
  <c r="V167" i="1" s="1"/>
  <c r="F167" i="1" s="1"/>
  <c r="G167" i="1" s="1"/>
  <c r="Y166" i="1"/>
  <c r="V166" i="1" s="1"/>
  <c r="F166" i="1" s="1"/>
  <c r="G166" i="1" s="1"/>
  <c r="AA165" i="1"/>
  <c r="Y165" i="1"/>
  <c r="V165" i="1" s="1"/>
  <c r="F165" i="1" s="1"/>
  <c r="G165" i="1" s="1"/>
  <c r="Y164" i="1"/>
  <c r="V164" i="1" s="1"/>
  <c r="F164" i="1" s="1"/>
  <c r="G164" i="1" s="1"/>
  <c r="AA163" i="1"/>
  <c r="Y163" i="1"/>
  <c r="V163" i="1" s="1"/>
  <c r="F163" i="1" s="1"/>
  <c r="G163" i="1" s="1"/>
  <c r="Y162" i="1"/>
  <c r="V162" i="1" s="1"/>
  <c r="F162" i="1" s="1"/>
  <c r="G162" i="1" s="1"/>
  <c r="AA161" i="1"/>
  <c r="Y161" i="1"/>
  <c r="V161" i="1" s="1"/>
  <c r="F161" i="1" s="1"/>
  <c r="G161" i="1" s="1"/>
  <c r="Y160" i="1"/>
  <c r="V160" i="1" s="1"/>
  <c r="F160" i="1" s="1"/>
  <c r="G160" i="1" s="1"/>
  <c r="AA159" i="1"/>
  <c r="Y159" i="1"/>
  <c r="V159" i="1" s="1"/>
  <c r="F159" i="1" s="1"/>
  <c r="G159" i="1" s="1"/>
  <c r="Y158" i="1"/>
  <c r="V158" i="1" s="1"/>
  <c r="F158" i="1" s="1"/>
  <c r="G158" i="1" s="1"/>
  <c r="AA157" i="1"/>
  <c r="Y157" i="1"/>
  <c r="V157" i="1" s="1"/>
  <c r="F157" i="1" s="1"/>
  <c r="G157" i="1" s="1"/>
  <c r="Y156" i="1"/>
  <c r="V156" i="1" s="1"/>
  <c r="F156" i="1" s="1"/>
  <c r="G156" i="1" s="1"/>
  <c r="AA155" i="1"/>
  <c r="Y155" i="1"/>
  <c r="V155" i="1" s="1"/>
  <c r="F155" i="1" s="1"/>
  <c r="G155" i="1" s="1"/>
  <c r="Y154" i="1"/>
  <c r="V154" i="1" s="1"/>
  <c r="F154" i="1" s="1"/>
  <c r="G154" i="1" s="1"/>
  <c r="AA153" i="1"/>
  <c r="Y153" i="1"/>
  <c r="V153" i="1" s="1"/>
  <c r="F153" i="1" s="1"/>
  <c r="G153" i="1" s="1"/>
  <c r="Y152" i="1"/>
  <c r="V152" i="1" s="1"/>
  <c r="F152" i="1" s="1"/>
  <c r="G152" i="1" s="1"/>
  <c r="AA151" i="1"/>
  <c r="Y151" i="1"/>
  <c r="V151" i="1" s="1"/>
  <c r="F151" i="1" s="1"/>
  <c r="G151" i="1" s="1"/>
  <c r="CK174" i="1"/>
  <c r="O8" i="2" s="1"/>
  <c r="CI174" i="1"/>
  <c r="M8" i="2" s="1"/>
  <c r="Y150" i="1"/>
  <c r="X8" i="2"/>
  <c r="CT145" i="1"/>
  <c r="CR145" i="1"/>
  <c r="CQ145" i="1"/>
  <c r="CO145" i="1"/>
  <c r="CN145" i="1"/>
  <c r="CL145" i="1"/>
  <c r="CC145" i="1"/>
  <c r="CA145" i="1"/>
  <c r="BZ145" i="1"/>
  <c r="BX145" i="1"/>
  <c r="BW145" i="1"/>
  <c r="BU145" i="1"/>
  <c r="X7" i="2"/>
  <c r="V7" i="2"/>
  <c r="S7" i="2"/>
  <c r="T7" i="2" s="1"/>
  <c r="P7" i="2"/>
  <c r="Y144" i="1"/>
  <c r="V144" i="1" s="1"/>
  <c r="F144" i="1" s="1"/>
  <c r="G144" i="1" s="1"/>
  <c r="Y143" i="1"/>
  <c r="V143" i="1" s="1"/>
  <c r="F143" i="1" s="1"/>
  <c r="G143" i="1" s="1"/>
  <c r="Y142" i="1"/>
  <c r="V142" i="1" s="1"/>
  <c r="F142" i="1" s="1"/>
  <c r="G142" i="1" s="1"/>
  <c r="Y141" i="1"/>
  <c r="V141" i="1" s="1"/>
  <c r="F141" i="1" s="1"/>
  <c r="G141" i="1" s="1"/>
  <c r="Y140" i="1"/>
  <c r="V140" i="1" s="1"/>
  <c r="F140" i="1" s="1"/>
  <c r="G140" i="1" s="1"/>
  <c r="Y139" i="1"/>
  <c r="V139" i="1" s="1"/>
  <c r="F139" i="1" s="1"/>
  <c r="G139" i="1" s="1"/>
  <c r="Y138" i="1"/>
  <c r="V138" i="1" s="1"/>
  <c r="F138" i="1" s="1"/>
  <c r="G138" i="1" s="1"/>
  <c r="Y137" i="1"/>
  <c r="V137" i="1" s="1"/>
  <c r="F137" i="1" s="1"/>
  <c r="G137" i="1" s="1"/>
  <c r="Y136" i="1"/>
  <c r="V136" i="1" s="1"/>
  <c r="F136" i="1" s="1"/>
  <c r="G136" i="1" s="1"/>
  <c r="Y135" i="1"/>
  <c r="V135" i="1" s="1"/>
  <c r="F135" i="1" s="1"/>
  <c r="G135" i="1" s="1"/>
  <c r="Y133" i="1"/>
  <c r="V133" i="1" s="1"/>
  <c r="F133" i="1" s="1"/>
  <c r="G133" i="1" s="1"/>
  <c r="Y132" i="1"/>
  <c r="V132" i="1" s="1"/>
  <c r="F132" i="1" s="1"/>
  <c r="G132" i="1" s="1"/>
  <c r="Y131" i="1"/>
  <c r="V131" i="1" s="1"/>
  <c r="F131" i="1" s="1"/>
  <c r="G131" i="1" s="1"/>
  <c r="Y129" i="1"/>
  <c r="V129" i="1" s="1"/>
  <c r="F129" i="1" s="1"/>
  <c r="G129" i="1" s="1"/>
  <c r="AA126" i="1"/>
  <c r="X126" i="1" s="1"/>
  <c r="AA124" i="1"/>
  <c r="Y124" i="1"/>
  <c r="V124" i="1" s="1"/>
  <c r="F124" i="1" s="1"/>
  <c r="G124" i="1" s="1"/>
  <c r="Y122" i="1"/>
  <c r="V122" i="1" s="1"/>
  <c r="F122" i="1" s="1"/>
  <c r="G122" i="1" s="1"/>
  <c r="CK145" i="1"/>
  <c r="O7" i="2" s="1"/>
  <c r="CT116" i="1"/>
  <c r="CR116" i="1"/>
  <c r="CQ116" i="1"/>
  <c r="CO116" i="1"/>
  <c r="CN116" i="1"/>
  <c r="CL116" i="1"/>
  <c r="CC116" i="1"/>
  <c r="CA116" i="1"/>
  <c r="BZ116" i="1"/>
  <c r="BX116" i="1"/>
  <c r="BW116" i="1"/>
  <c r="BU116" i="1"/>
  <c r="V6" i="2"/>
  <c r="S6" i="2"/>
  <c r="T6" i="2" s="1"/>
  <c r="R6" i="2"/>
  <c r="P6" i="2"/>
  <c r="Y115" i="1"/>
  <c r="V115" i="1" s="1"/>
  <c r="Y113" i="1"/>
  <c r="V113" i="1" s="1"/>
  <c r="Y111" i="1"/>
  <c r="V111" i="1" s="1"/>
  <c r="AA110" i="1"/>
  <c r="Y110" i="1"/>
  <c r="V110" i="1" s="1"/>
  <c r="Y109" i="1"/>
  <c r="V109" i="1" s="1"/>
  <c r="Y108" i="1"/>
  <c r="V108" i="1" s="1"/>
  <c r="Y107" i="1"/>
  <c r="V107" i="1" s="1"/>
  <c r="Y105" i="1"/>
  <c r="V105" i="1" s="1"/>
  <c r="Y103" i="1"/>
  <c r="V103" i="1" s="1"/>
  <c r="AA102" i="1"/>
  <c r="Y102" i="1"/>
  <c r="V102" i="1" s="1"/>
  <c r="Y101" i="1"/>
  <c r="V101" i="1" s="1"/>
  <c r="Y100" i="1"/>
  <c r="V100" i="1" s="1"/>
  <c r="Y99" i="1"/>
  <c r="V99" i="1" s="1"/>
  <c r="Y97" i="1"/>
  <c r="V97" i="1" s="1"/>
  <c r="Y96" i="1"/>
  <c r="V96" i="1" s="1"/>
  <c r="Y95" i="1"/>
  <c r="V95" i="1" s="1"/>
  <c r="Y94" i="1"/>
  <c r="V94" i="1" s="1"/>
  <c r="AA93" i="1"/>
  <c r="Y93" i="1"/>
  <c r="V93" i="1" s="1"/>
  <c r="CI116" i="1"/>
  <c r="M6" i="2" s="1"/>
  <c r="AA92" i="1"/>
  <c r="Y92" i="1"/>
  <c r="X6" i="2"/>
  <c r="CT87" i="1"/>
  <c r="CR87" i="1"/>
  <c r="CQ87" i="1"/>
  <c r="CO87" i="1"/>
  <c r="CN87" i="1"/>
  <c r="CL87" i="1"/>
  <c r="CK87" i="1"/>
  <c r="O5" i="2" s="1"/>
  <c r="CC87" i="1"/>
  <c r="CA87" i="1"/>
  <c r="BZ87" i="1"/>
  <c r="BX87" i="1"/>
  <c r="BW87" i="1"/>
  <c r="BU87" i="1"/>
  <c r="V5" i="2"/>
  <c r="S5" i="2"/>
  <c r="T5" i="2" s="1"/>
  <c r="P5" i="2"/>
  <c r="Y86" i="1"/>
  <c r="V86" i="1" s="1"/>
  <c r="F86" i="1" s="1"/>
  <c r="Y85" i="1"/>
  <c r="V85" i="1" s="1"/>
  <c r="F85" i="1" s="1"/>
  <c r="Y84" i="1"/>
  <c r="V84" i="1" s="1"/>
  <c r="F84" i="1" s="1"/>
  <c r="Y83" i="1"/>
  <c r="V83" i="1" s="1"/>
  <c r="F83" i="1" s="1"/>
  <c r="Y82" i="1"/>
  <c r="V82" i="1" s="1"/>
  <c r="F82" i="1" s="1"/>
  <c r="Y81" i="1"/>
  <c r="V81" i="1" s="1"/>
  <c r="F81" i="1" s="1"/>
  <c r="Y80" i="1"/>
  <c r="V80" i="1" s="1"/>
  <c r="F80" i="1" s="1"/>
  <c r="Y79" i="1"/>
  <c r="V79" i="1" s="1"/>
  <c r="F79" i="1" s="1"/>
  <c r="Y78" i="1"/>
  <c r="V78" i="1" s="1"/>
  <c r="F78" i="1" s="1"/>
  <c r="Y77" i="1"/>
  <c r="V77" i="1" s="1"/>
  <c r="F77" i="1" s="1"/>
  <c r="Y76" i="1"/>
  <c r="V76" i="1" s="1"/>
  <c r="F76" i="1" s="1"/>
  <c r="Y75" i="1"/>
  <c r="V75" i="1" s="1"/>
  <c r="F75" i="1" s="1"/>
  <c r="Y72" i="1"/>
  <c r="V72" i="1" s="1"/>
  <c r="F72" i="1" s="1"/>
  <c r="Y70" i="1"/>
  <c r="V70" i="1" s="1"/>
  <c r="F70" i="1" s="1"/>
  <c r="Y69" i="1"/>
  <c r="V69" i="1" s="1"/>
  <c r="F69" i="1" s="1"/>
  <c r="Y68" i="1"/>
  <c r="V68" i="1" s="1"/>
  <c r="F68" i="1" s="1"/>
  <c r="Y66" i="1"/>
  <c r="V66" i="1" s="1"/>
  <c r="F66" i="1" s="1"/>
  <c r="Y64" i="1"/>
  <c r="V64" i="1" s="1"/>
  <c r="F64" i="1" s="1"/>
  <c r="X5" i="2"/>
  <c r="W5" i="2" s="1"/>
  <c r="R5" i="2"/>
  <c r="CT58" i="1"/>
  <c r="CR58" i="1"/>
  <c r="CQ58" i="1"/>
  <c r="CO58" i="1"/>
  <c r="CN58" i="1"/>
  <c r="CL58" i="1"/>
  <c r="CC58" i="1"/>
  <c r="CA58" i="1"/>
  <c r="BZ58" i="1"/>
  <c r="BX58" i="1"/>
  <c r="BW58" i="1"/>
  <c r="BU58" i="1"/>
  <c r="V4" i="2"/>
  <c r="P4" i="2"/>
  <c r="Y57" i="1"/>
  <c r="V57" i="1" s="1"/>
  <c r="F57" i="1" s="1"/>
  <c r="Y55" i="1"/>
  <c r="V55" i="1" s="1"/>
  <c r="F55" i="1" s="1"/>
  <c r="Y53" i="1"/>
  <c r="V53" i="1" s="1"/>
  <c r="F53" i="1" s="1"/>
  <c r="Y51" i="1"/>
  <c r="V51" i="1" s="1"/>
  <c r="F51" i="1" s="1"/>
  <c r="Y50" i="1"/>
  <c r="V50" i="1" s="1"/>
  <c r="F50" i="1" s="1"/>
  <c r="Y49" i="1"/>
  <c r="V49" i="1" s="1"/>
  <c r="F49" i="1" s="1"/>
  <c r="Y47" i="1"/>
  <c r="V47" i="1" s="1"/>
  <c r="F47" i="1" s="1"/>
  <c r="Y45" i="1"/>
  <c r="V45" i="1" s="1"/>
  <c r="F45" i="1" s="1"/>
  <c r="Y43" i="1"/>
  <c r="V43" i="1" s="1"/>
  <c r="F43" i="1" s="1"/>
  <c r="Y41" i="1"/>
  <c r="V41" i="1" s="1"/>
  <c r="F41" i="1" s="1"/>
  <c r="Y39" i="1"/>
  <c r="V39" i="1" s="1"/>
  <c r="F39" i="1" s="1"/>
  <c r="Y37" i="1"/>
  <c r="V37" i="1" s="1"/>
  <c r="F37" i="1" s="1"/>
  <c r="Y36" i="1"/>
  <c r="V36" i="1" s="1"/>
  <c r="F36" i="1" s="1"/>
  <c r="Y35" i="1"/>
  <c r="V35" i="1" s="1"/>
  <c r="F35" i="1" s="1"/>
  <c r="CK58" i="1"/>
  <c r="O4" i="2" s="1"/>
  <c r="CI58" i="1"/>
  <c r="M4" i="2" s="1"/>
  <c r="Y34" i="1"/>
  <c r="X4" i="2"/>
  <c r="R4" i="2"/>
  <c r="CY32" i="1"/>
  <c r="CX32" i="1" s="1"/>
  <c r="B32" i="1"/>
  <c r="CT29" i="1"/>
  <c r="CR29" i="1"/>
  <c r="CQ29" i="1"/>
  <c r="CO29" i="1"/>
  <c r="CN29" i="1"/>
  <c r="CL29" i="1"/>
  <c r="CC29" i="1"/>
  <c r="CA29" i="1"/>
  <c r="BZ29" i="1"/>
  <c r="BX29" i="1"/>
  <c r="BW29" i="1"/>
  <c r="BU29" i="1"/>
  <c r="AW901" i="1"/>
  <c r="AW903" i="1" s="1"/>
  <c r="AT901" i="1"/>
  <c r="AT903" i="1" s="1"/>
  <c r="AN901" i="1"/>
  <c r="AN903" i="1" s="1"/>
  <c r="AE903" i="1"/>
  <c r="V3" i="2"/>
  <c r="O29" i="1"/>
  <c r="S3" i="2" s="1"/>
  <c r="L29" i="1"/>
  <c r="P3" i="2" s="1"/>
  <c r="CS28" i="1"/>
  <c r="CP28" i="1"/>
  <c r="CM28" i="1"/>
  <c r="CB28" i="1"/>
  <c r="BY28" i="1"/>
  <c r="BV28" i="1"/>
  <c r="T28" i="1"/>
  <c r="N28" i="1"/>
  <c r="CS27" i="1"/>
  <c r="CP27" i="1"/>
  <c r="CM27" i="1"/>
  <c r="CB27" i="1"/>
  <c r="BY27" i="1"/>
  <c r="BV27" i="1"/>
  <c r="T27" i="1"/>
  <c r="N27" i="1"/>
  <c r="CS26" i="1"/>
  <c r="CP26" i="1"/>
  <c r="CM26" i="1"/>
  <c r="CB26" i="1"/>
  <c r="BY26" i="1"/>
  <c r="BV26" i="1"/>
  <c r="T26" i="1"/>
  <c r="N26" i="1"/>
  <c r="CS25" i="1"/>
  <c r="CP25" i="1"/>
  <c r="CM25" i="1"/>
  <c r="CB25" i="1"/>
  <c r="BY25" i="1"/>
  <c r="BV25" i="1"/>
  <c r="T25" i="1"/>
  <c r="N25" i="1"/>
  <c r="CS24" i="1"/>
  <c r="CP24" i="1"/>
  <c r="CM24" i="1"/>
  <c r="CB24" i="1"/>
  <c r="BY24" i="1"/>
  <c r="BV24" i="1"/>
  <c r="T24" i="1"/>
  <c r="N24" i="1"/>
  <c r="CS23" i="1"/>
  <c r="CP23" i="1"/>
  <c r="CM23" i="1"/>
  <c r="CB23" i="1"/>
  <c r="BY23" i="1"/>
  <c r="BV23" i="1"/>
  <c r="T23" i="1"/>
  <c r="N23" i="1"/>
  <c r="CS22" i="1"/>
  <c r="CP22" i="1"/>
  <c r="CM22" i="1"/>
  <c r="CB22" i="1"/>
  <c r="BY22" i="1"/>
  <c r="BV22" i="1"/>
  <c r="T22" i="1"/>
  <c r="N22" i="1"/>
  <c r="CS21" i="1"/>
  <c r="CP21" i="1"/>
  <c r="CM21" i="1"/>
  <c r="CB21" i="1"/>
  <c r="BY21" i="1"/>
  <c r="BV21" i="1"/>
  <c r="T21" i="1"/>
  <c r="N21" i="1"/>
  <c r="CS20" i="1"/>
  <c r="CP20" i="1"/>
  <c r="CM20" i="1"/>
  <c r="CB20" i="1"/>
  <c r="BY20" i="1"/>
  <c r="BV20" i="1"/>
  <c r="T20" i="1"/>
  <c r="N20" i="1"/>
  <c r="CS19" i="1"/>
  <c r="CP19" i="1"/>
  <c r="CM19" i="1"/>
  <c r="CB19" i="1"/>
  <c r="BY19" i="1"/>
  <c r="BV19" i="1"/>
  <c r="T19" i="1"/>
  <c r="N19" i="1"/>
  <c r="CS18" i="1"/>
  <c r="CP18" i="1"/>
  <c r="CM18" i="1"/>
  <c r="CB18" i="1"/>
  <c r="BY18" i="1"/>
  <c r="BV18" i="1"/>
  <c r="T18" i="1"/>
  <c r="N18" i="1"/>
  <c r="CS17" i="1"/>
  <c r="CP17" i="1"/>
  <c r="CM17" i="1"/>
  <c r="CB17" i="1"/>
  <c r="BY17" i="1"/>
  <c r="BV17" i="1"/>
  <c r="T17" i="1"/>
  <c r="N17" i="1"/>
  <c r="CS16" i="1"/>
  <c r="CP16" i="1"/>
  <c r="CM16" i="1"/>
  <c r="CB16" i="1"/>
  <c r="BY16" i="1"/>
  <c r="BV16" i="1"/>
  <c r="T16" i="1"/>
  <c r="N16" i="1"/>
  <c r="CS15" i="1"/>
  <c r="CP15" i="1"/>
  <c r="CM15" i="1"/>
  <c r="CB15" i="1"/>
  <c r="BY15" i="1"/>
  <c r="BV15" i="1"/>
  <c r="T15" i="1"/>
  <c r="N15" i="1"/>
  <c r="CS14" i="1"/>
  <c r="CP14" i="1"/>
  <c r="CM14" i="1"/>
  <c r="CB14" i="1"/>
  <c r="BY14" i="1"/>
  <c r="BV14" i="1"/>
  <c r="T14" i="1"/>
  <c r="N14" i="1"/>
  <c r="CS13" i="1"/>
  <c r="CP13" i="1"/>
  <c r="CM13" i="1"/>
  <c r="CB13" i="1"/>
  <c r="BY13" i="1"/>
  <c r="BV13" i="1"/>
  <c r="T13" i="1"/>
  <c r="N13" i="1"/>
  <c r="CS12" i="1"/>
  <c r="CP12" i="1"/>
  <c r="CM12" i="1"/>
  <c r="CB12" i="1"/>
  <c r="BY12" i="1"/>
  <c r="BV12" i="1"/>
  <c r="T12" i="1"/>
  <c r="N12" i="1"/>
  <c r="CS11" i="1"/>
  <c r="CP11" i="1"/>
  <c r="CM11" i="1"/>
  <c r="CB11" i="1"/>
  <c r="BY11" i="1"/>
  <c r="BV11" i="1"/>
  <c r="T11" i="1"/>
  <c r="N11" i="1"/>
  <c r="CS10" i="1"/>
  <c r="CP10" i="1"/>
  <c r="CM10" i="1"/>
  <c r="CB10" i="1"/>
  <c r="BY10" i="1"/>
  <c r="BV10" i="1"/>
  <c r="T10" i="1"/>
  <c r="N10" i="1"/>
  <c r="CS9" i="1"/>
  <c r="CP9" i="1"/>
  <c r="CM9" i="1"/>
  <c r="CB9" i="1"/>
  <c r="BY9" i="1"/>
  <c r="BV9" i="1"/>
  <c r="T9" i="1"/>
  <c r="N9" i="1"/>
  <c r="CS8" i="1"/>
  <c r="CP8" i="1"/>
  <c r="CM8" i="1"/>
  <c r="CB8" i="1"/>
  <c r="BY8" i="1"/>
  <c r="BV8" i="1"/>
  <c r="T8" i="1"/>
  <c r="N8" i="1"/>
  <c r="CS7" i="1"/>
  <c r="CP7" i="1"/>
  <c r="CM7" i="1"/>
  <c r="CB7" i="1"/>
  <c r="BY7" i="1"/>
  <c r="BV7" i="1"/>
  <c r="T7" i="1"/>
  <c r="N7" i="1"/>
  <c r="CS6" i="1"/>
  <c r="CP6" i="1"/>
  <c r="CM6" i="1"/>
  <c r="CB6" i="1"/>
  <c r="BY6" i="1"/>
  <c r="BV6" i="1"/>
  <c r="T6" i="1"/>
  <c r="N6" i="1"/>
  <c r="CS5" i="1"/>
  <c r="CP5" i="1"/>
  <c r="CM5" i="1"/>
  <c r="CB5" i="1"/>
  <c r="BY5" i="1"/>
  <c r="BV5" i="1"/>
  <c r="T5" i="1"/>
  <c r="N5" i="1"/>
  <c r="CX3" i="1"/>
  <c r="A3" i="1"/>
  <c r="AF2" i="1" s="1"/>
  <c r="CB754" i="1" l="1"/>
  <c r="F430" i="1"/>
  <c r="G430" i="1" s="1"/>
  <c r="F431" i="1"/>
  <c r="G431" i="1" s="1"/>
  <c r="F432" i="1"/>
  <c r="G432" i="1" s="1"/>
  <c r="G429" i="1"/>
  <c r="F429" i="1"/>
  <c r="F427" i="1"/>
  <c r="G427" i="1" s="1"/>
  <c r="F428" i="1"/>
  <c r="G428" i="1" s="1"/>
  <c r="CB899" i="1"/>
  <c r="F109" i="1"/>
  <c r="G109" i="1" s="1"/>
  <c r="F93" i="1"/>
  <c r="G93" i="1" s="1"/>
  <c r="F101" i="1"/>
  <c r="G101" i="1" s="1"/>
  <c r="F110" i="1"/>
  <c r="G110" i="1" s="1"/>
  <c r="F102" i="1"/>
  <c r="G102" i="1" s="1"/>
  <c r="F94" i="1"/>
  <c r="G94" i="1" s="1"/>
  <c r="F111" i="1"/>
  <c r="G111" i="1" s="1"/>
  <c r="F95" i="1"/>
  <c r="G95" i="1" s="1"/>
  <c r="F103" i="1"/>
  <c r="G103" i="1" s="1"/>
  <c r="F113" i="1"/>
  <c r="G113" i="1" s="1"/>
  <c r="F96" i="1"/>
  <c r="G96" i="1" s="1"/>
  <c r="F105" i="1"/>
  <c r="G105" i="1" s="1"/>
  <c r="F115" i="1"/>
  <c r="G115" i="1" s="1"/>
  <c r="F97" i="1"/>
  <c r="G97" i="1" s="1"/>
  <c r="F108" i="1"/>
  <c r="G108" i="1" s="1"/>
  <c r="F107" i="1"/>
  <c r="G107" i="1" s="1"/>
  <c r="F100" i="1"/>
  <c r="G100" i="1" s="1"/>
  <c r="F99" i="1"/>
  <c r="G99" i="1" s="1"/>
  <c r="W33" i="2"/>
  <c r="G72" i="1"/>
  <c r="G82" i="1"/>
  <c r="G75" i="1"/>
  <c r="G83" i="1"/>
  <c r="G76" i="1"/>
  <c r="G84" i="1"/>
  <c r="G64" i="1"/>
  <c r="G77" i="1"/>
  <c r="G85" i="1"/>
  <c r="G66" i="1"/>
  <c r="G78" i="1"/>
  <c r="G86" i="1"/>
  <c r="G68" i="1"/>
  <c r="G79" i="1"/>
  <c r="G69" i="1"/>
  <c r="G80" i="1"/>
  <c r="G70" i="1"/>
  <c r="G81" i="1"/>
  <c r="G57" i="1"/>
  <c r="G39" i="1"/>
  <c r="G53" i="1"/>
  <c r="G41" i="1"/>
  <c r="G55" i="1"/>
  <c r="G43" i="1"/>
  <c r="G45" i="1"/>
  <c r="G47" i="1"/>
  <c r="G35" i="1"/>
  <c r="G49" i="1"/>
  <c r="G36" i="1"/>
  <c r="G50" i="1"/>
  <c r="G37" i="1"/>
  <c r="G51" i="1"/>
  <c r="Q5" i="2"/>
  <c r="A32" i="1"/>
  <c r="B31" i="1"/>
  <c r="Q29" i="2"/>
  <c r="Q20" i="2"/>
  <c r="CB870" i="1"/>
  <c r="CP783" i="1"/>
  <c r="N12" i="2"/>
  <c r="K11" i="2"/>
  <c r="Q28" i="2"/>
  <c r="W24" i="2"/>
  <c r="N4" i="2"/>
  <c r="Q4" i="2"/>
  <c r="CM812" i="1"/>
  <c r="W6" i="2"/>
  <c r="Q22" i="2"/>
  <c r="Q26" i="2"/>
  <c r="W27" i="2"/>
  <c r="CP754" i="1"/>
  <c r="CP841" i="1"/>
  <c r="Q6" i="2"/>
  <c r="W9" i="2"/>
  <c r="N18" i="2"/>
  <c r="W19" i="2"/>
  <c r="Q24" i="2"/>
  <c r="CS754" i="1"/>
  <c r="W4" i="2"/>
  <c r="W18" i="2"/>
  <c r="N21" i="2"/>
  <c r="Q31" i="2"/>
  <c r="Q11" i="2"/>
  <c r="Q8" i="2"/>
  <c r="S18" i="2"/>
  <c r="T18" i="2" s="1"/>
  <c r="W14" i="2"/>
  <c r="K12" i="2"/>
  <c r="W7" i="2"/>
  <c r="N8" i="2"/>
  <c r="CP261" i="1"/>
  <c r="S13" i="2"/>
  <c r="T13" i="2" s="1"/>
  <c r="R17" i="2"/>
  <c r="Q17" i="2" s="1"/>
  <c r="BV870" i="1"/>
  <c r="K21" i="2"/>
  <c r="R21" i="2"/>
  <c r="Q21" i="2" s="1"/>
  <c r="P34" i="2"/>
  <c r="Q10" i="2"/>
  <c r="Q13" i="2"/>
  <c r="S15" i="2"/>
  <c r="T15" i="2" s="1"/>
  <c r="Q25" i="2"/>
  <c r="W26" i="2"/>
  <c r="R32" i="2"/>
  <c r="Q32" i="2" s="1"/>
  <c r="S22" i="2"/>
  <c r="T22" i="2" s="1"/>
  <c r="K15" i="2"/>
  <c r="N9" i="2"/>
  <c r="V34" i="2"/>
  <c r="S4" i="2"/>
  <c r="T4" i="2" s="1"/>
  <c r="N10" i="2"/>
  <c r="BY348" i="1"/>
  <c r="Q27" i="2"/>
  <c r="CP725" i="1"/>
  <c r="CS783" i="1"/>
  <c r="BV812" i="1"/>
  <c r="CP812" i="1"/>
  <c r="BY870" i="1"/>
  <c r="Q14" i="2"/>
  <c r="Q19" i="2"/>
  <c r="K8" i="2"/>
  <c r="K17" i="2"/>
  <c r="S8" i="2"/>
  <c r="T8" i="2" s="1"/>
  <c r="W8" i="2"/>
  <c r="W15" i="2"/>
  <c r="Q18" i="2"/>
  <c r="S26" i="2"/>
  <c r="T26" i="2" s="1"/>
  <c r="CS725" i="1"/>
  <c r="BY812" i="1"/>
  <c r="K9" i="2"/>
  <c r="K18" i="2"/>
  <c r="CS899" i="1"/>
  <c r="CP870" i="1"/>
  <c r="CS841" i="1"/>
  <c r="CM841" i="1"/>
  <c r="CS812" i="1"/>
  <c r="BY899" i="1"/>
  <c r="BY841" i="1"/>
  <c r="CB812" i="1"/>
  <c r="CB783" i="1"/>
  <c r="CP580" i="1"/>
  <c r="CB203" i="1"/>
  <c r="CM725" i="1"/>
  <c r="CP145" i="1"/>
  <c r="BV783" i="1"/>
  <c r="BY725" i="1"/>
  <c r="BY174" i="1"/>
  <c r="AF669" i="1"/>
  <c r="AE698" i="1"/>
  <c r="BR698" i="1" s="1"/>
  <c r="CP696" i="1"/>
  <c r="BY464" i="1"/>
  <c r="BS464" i="1"/>
  <c r="BY377" i="1"/>
  <c r="CP319" i="1"/>
  <c r="CB290" i="1"/>
  <c r="BY290" i="1"/>
  <c r="CP174" i="1"/>
  <c r="Q29" i="1"/>
  <c r="U3" i="2" s="1"/>
  <c r="V790" i="1"/>
  <c r="F790" i="1" s="1"/>
  <c r="G790" i="1" s="1"/>
  <c r="CI783" i="1"/>
  <c r="M29" i="2" s="1"/>
  <c r="X761" i="1"/>
  <c r="V763" i="1"/>
  <c r="F763" i="1" s="1"/>
  <c r="G763" i="1" s="1"/>
  <c r="CM754" i="1"/>
  <c r="V741" i="1"/>
  <c r="F741" i="1" s="1"/>
  <c r="G741" i="1" s="1"/>
  <c r="CP667" i="1"/>
  <c r="CS580" i="1"/>
  <c r="CB638" i="1"/>
  <c r="BY638" i="1"/>
  <c r="BY609" i="1"/>
  <c r="CB261" i="1"/>
  <c r="CB145" i="1"/>
  <c r="V202" i="1"/>
  <c r="F202" i="1" s="1"/>
  <c r="G202" i="1" s="1"/>
  <c r="BS6" i="1"/>
  <c r="W614" i="1"/>
  <c r="BY406" i="1"/>
  <c r="CB348" i="1"/>
  <c r="BY261" i="1"/>
  <c r="CB232" i="1"/>
  <c r="BV261" i="1"/>
  <c r="BS174" i="1"/>
  <c r="BY116" i="1"/>
  <c r="CB29" i="1"/>
  <c r="V884" i="1"/>
  <c r="F884" i="1" s="1"/>
  <c r="G884" i="1" s="1"/>
  <c r="V887" i="1"/>
  <c r="F887" i="1" s="1"/>
  <c r="G887" i="1" s="1"/>
  <c r="CI899" i="1"/>
  <c r="M33" i="2" s="1"/>
  <c r="N33" i="2" s="1"/>
  <c r="V883" i="1"/>
  <c r="F883" i="1" s="1"/>
  <c r="G883" i="1" s="1"/>
  <c r="V879" i="1"/>
  <c r="F879" i="1" s="1"/>
  <c r="G879" i="1" s="1"/>
  <c r="V895" i="1"/>
  <c r="F895" i="1" s="1"/>
  <c r="G895" i="1" s="1"/>
  <c r="V882" i="1"/>
  <c r="F882" i="1" s="1"/>
  <c r="G882" i="1" s="1"/>
  <c r="V885" i="1"/>
  <c r="F885" i="1" s="1"/>
  <c r="G885" i="1" s="1"/>
  <c r="V898" i="1"/>
  <c r="F898" i="1" s="1"/>
  <c r="G898" i="1" s="1"/>
  <c r="V848" i="1"/>
  <c r="F848" i="1" s="1"/>
  <c r="G848" i="1" s="1"/>
  <c r="V865" i="1"/>
  <c r="F865" i="1" s="1"/>
  <c r="G865" i="1" s="1"/>
  <c r="CM870" i="1"/>
  <c r="CS870" i="1"/>
  <c r="V857" i="1"/>
  <c r="F857" i="1" s="1"/>
  <c r="G857" i="1" s="1"/>
  <c r="V798" i="1"/>
  <c r="F798" i="1" s="1"/>
  <c r="G798" i="1" s="1"/>
  <c r="CI812" i="1"/>
  <c r="M30" i="2" s="1"/>
  <c r="V802" i="1"/>
  <c r="F802" i="1" s="1"/>
  <c r="G802" i="1" s="1"/>
  <c r="V772" i="1"/>
  <c r="F772" i="1" s="1"/>
  <c r="G772" i="1" s="1"/>
  <c r="V776" i="1"/>
  <c r="F776" i="1" s="1"/>
  <c r="G776" i="1" s="1"/>
  <c r="V768" i="1"/>
  <c r="F768" i="1" s="1"/>
  <c r="G768" i="1" s="1"/>
  <c r="V778" i="1"/>
  <c r="F778" i="1" s="1"/>
  <c r="G778" i="1" s="1"/>
  <c r="V760" i="1"/>
  <c r="F760" i="1" s="1"/>
  <c r="G760" i="1" s="1"/>
  <c r="CM783" i="1"/>
  <c r="V766" i="1"/>
  <c r="F766" i="1" s="1"/>
  <c r="G766" i="1" s="1"/>
  <c r="V740" i="1"/>
  <c r="F740" i="1" s="1"/>
  <c r="G740" i="1" s="1"/>
  <c r="V749" i="1"/>
  <c r="F749" i="1" s="1"/>
  <c r="G749" i="1" s="1"/>
  <c r="V736" i="1"/>
  <c r="F736" i="1" s="1"/>
  <c r="G736" i="1" s="1"/>
  <c r="CP522" i="1"/>
  <c r="CS261" i="1"/>
  <c r="CM261" i="1"/>
  <c r="Y890" i="1"/>
  <c r="V890" i="1" s="1"/>
  <c r="F890" i="1" s="1"/>
  <c r="G890" i="1" s="1"/>
  <c r="Y891" i="1"/>
  <c r="V891" i="1" s="1"/>
  <c r="F891" i="1" s="1"/>
  <c r="G891" i="1" s="1"/>
  <c r="BR899" i="1"/>
  <c r="Y876" i="1"/>
  <c r="V876" i="1" s="1"/>
  <c r="F876" i="1" s="1"/>
  <c r="G876" i="1" s="1"/>
  <c r="Y877" i="1"/>
  <c r="V877" i="1" s="1"/>
  <c r="F877" i="1" s="1"/>
  <c r="G877" i="1" s="1"/>
  <c r="Y892" i="1"/>
  <c r="V892" i="1" s="1"/>
  <c r="F892" i="1" s="1"/>
  <c r="G892" i="1" s="1"/>
  <c r="Y893" i="1"/>
  <c r="V893" i="1" s="1"/>
  <c r="F893" i="1" s="1"/>
  <c r="G893" i="1" s="1"/>
  <c r="BT899" i="1"/>
  <c r="L33" i="2" s="1"/>
  <c r="Y880" i="1"/>
  <c r="V880" i="1" s="1"/>
  <c r="F880" i="1" s="1"/>
  <c r="G880" i="1" s="1"/>
  <c r="Y881" i="1"/>
  <c r="V881" i="1" s="1"/>
  <c r="F881" i="1" s="1"/>
  <c r="G881" i="1" s="1"/>
  <c r="Y896" i="1"/>
  <c r="V896" i="1" s="1"/>
  <c r="F896" i="1" s="1"/>
  <c r="G896" i="1" s="1"/>
  <c r="Y897" i="1"/>
  <c r="V897" i="1" s="1"/>
  <c r="F897" i="1" s="1"/>
  <c r="G897" i="1" s="1"/>
  <c r="Y888" i="1"/>
  <c r="V888" i="1" s="1"/>
  <c r="F888" i="1" s="1"/>
  <c r="G888" i="1" s="1"/>
  <c r="Y889" i="1"/>
  <c r="V889" i="1" s="1"/>
  <c r="F889" i="1" s="1"/>
  <c r="G889" i="1" s="1"/>
  <c r="Y849" i="1"/>
  <c r="V849" i="1" s="1"/>
  <c r="F849" i="1" s="1"/>
  <c r="G849" i="1" s="1"/>
  <c r="Y851" i="1"/>
  <c r="V851" i="1" s="1"/>
  <c r="F851" i="1" s="1"/>
  <c r="G851" i="1" s="1"/>
  <c r="Y852" i="1"/>
  <c r="V852" i="1" s="1"/>
  <c r="F852" i="1" s="1"/>
  <c r="G852" i="1" s="1"/>
  <c r="Y853" i="1"/>
  <c r="V853" i="1" s="1"/>
  <c r="F853" i="1" s="1"/>
  <c r="G853" i="1" s="1"/>
  <c r="Y867" i="1"/>
  <c r="V867" i="1" s="1"/>
  <c r="F867" i="1" s="1"/>
  <c r="G867" i="1" s="1"/>
  <c r="Y855" i="1"/>
  <c r="V855" i="1" s="1"/>
  <c r="F855" i="1" s="1"/>
  <c r="G855" i="1" s="1"/>
  <c r="Y868" i="1"/>
  <c r="V868" i="1" s="1"/>
  <c r="F868" i="1" s="1"/>
  <c r="G868" i="1" s="1"/>
  <c r="Y869" i="1"/>
  <c r="V869" i="1" s="1"/>
  <c r="F869" i="1" s="1"/>
  <c r="G869" i="1" s="1"/>
  <c r="BT870" i="1"/>
  <c r="L32" i="2" s="1"/>
  <c r="Y859" i="1"/>
  <c r="V859" i="1" s="1"/>
  <c r="F859" i="1" s="1"/>
  <c r="G859" i="1" s="1"/>
  <c r="Y861" i="1"/>
  <c r="V861" i="1" s="1"/>
  <c r="F861" i="1" s="1"/>
  <c r="G861" i="1" s="1"/>
  <c r="CB841" i="1"/>
  <c r="Y818" i="1"/>
  <c r="V818" i="1" s="1"/>
  <c r="F818" i="1" s="1"/>
  <c r="G818" i="1" s="1"/>
  <c r="BT841" i="1"/>
  <c r="L31" i="2" s="1"/>
  <c r="Y820" i="1"/>
  <c r="V820" i="1" s="1"/>
  <c r="F820" i="1" s="1"/>
  <c r="G820" i="1" s="1"/>
  <c r="BV841" i="1"/>
  <c r="Y822" i="1"/>
  <c r="V822" i="1" s="1"/>
  <c r="F822" i="1" s="1"/>
  <c r="G822" i="1" s="1"/>
  <c r="Y825" i="1"/>
  <c r="V825" i="1" s="1"/>
  <c r="F825" i="1" s="1"/>
  <c r="G825" i="1" s="1"/>
  <c r="Y826" i="1"/>
  <c r="V826" i="1" s="1"/>
  <c r="F826" i="1" s="1"/>
  <c r="G826" i="1" s="1"/>
  <c r="Y827" i="1"/>
  <c r="V827" i="1" s="1"/>
  <c r="F827" i="1" s="1"/>
  <c r="G827" i="1" s="1"/>
  <c r="Y829" i="1"/>
  <c r="V829" i="1" s="1"/>
  <c r="F829" i="1" s="1"/>
  <c r="G829" i="1" s="1"/>
  <c r="Y830" i="1"/>
  <c r="V830" i="1" s="1"/>
  <c r="F830" i="1" s="1"/>
  <c r="G830" i="1" s="1"/>
  <c r="Y831" i="1"/>
  <c r="V831" i="1" s="1"/>
  <c r="F831" i="1" s="1"/>
  <c r="G831" i="1" s="1"/>
  <c r="Y833" i="1"/>
  <c r="V833" i="1" s="1"/>
  <c r="F833" i="1" s="1"/>
  <c r="G833" i="1" s="1"/>
  <c r="Y834" i="1"/>
  <c r="V834" i="1" s="1"/>
  <c r="F834" i="1" s="1"/>
  <c r="G834" i="1" s="1"/>
  <c r="Y835" i="1"/>
  <c r="V835" i="1" s="1"/>
  <c r="F835" i="1" s="1"/>
  <c r="G835" i="1" s="1"/>
  <c r="Y836" i="1"/>
  <c r="V836" i="1" s="1"/>
  <c r="F836" i="1" s="1"/>
  <c r="G836" i="1" s="1"/>
  <c r="Y837" i="1"/>
  <c r="V837" i="1" s="1"/>
  <c r="F837" i="1" s="1"/>
  <c r="G837" i="1" s="1"/>
  <c r="Y839" i="1"/>
  <c r="V839" i="1" s="1"/>
  <c r="F839" i="1" s="1"/>
  <c r="G839" i="1" s="1"/>
  <c r="Y796" i="1"/>
  <c r="V796" i="1" s="1"/>
  <c r="F796" i="1" s="1"/>
  <c r="G796" i="1" s="1"/>
  <c r="Y806" i="1"/>
  <c r="V806" i="1" s="1"/>
  <c r="F806" i="1" s="1"/>
  <c r="G806" i="1" s="1"/>
  <c r="Y788" i="1"/>
  <c r="V788" i="1" s="1"/>
  <c r="F788" i="1" s="1"/>
  <c r="G788" i="1" s="1"/>
  <c r="Y807" i="1"/>
  <c r="V807" i="1" s="1"/>
  <c r="F807" i="1" s="1"/>
  <c r="G807" i="1" s="1"/>
  <c r="Y808" i="1"/>
  <c r="V808" i="1" s="1"/>
  <c r="F808" i="1" s="1"/>
  <c r="G808" i="1" s="1"/>
  <c r="Y789" i="1"/>
  <c r="V789" i="1" s="1"/>
  <c r="F789" i="1" s="1"/>
  <c r="G789" i="1" s="1"/>
  <c r="Y800" i="1"/>
  <c r="V800" i="1" s="1"/>
  <c r="F800" i="1" s="1"/>
  <c r="G800" i="1" s="1"/>
  <c r="Y809" i="1"/>
  <c r="V809" i="1" s="1"/>
  <c r="F809" i="1" s="1"/>
  <c r="G809" i="1" s="1"/>
  <c r="Y801" i="1"/>
  <c r="V801" i="1" s="1"/>
  <c r="F801" i="1" s="1"/>
  <c r="G801" i="1" s="1"/>
  <c r="Y810" i="1"/>
  <c r="V810" i="1" s="1"/>
  <c r="F810" i="1" s="1"/>
  <c r="G810" i="1" s="1"/>
  <c r="BT812" i="1"/>
  <c r="Y792" i="1"/>
  <c r="V792" i="1" s="1"/>
  <c r="F792" i="1" s="1"/>
  <c r="G792" i="1" s="1"/>
  <c r="Y803" i="1"/>
  <c r="V803" i="1" s="1"/>
  <c r="F803" i="1" s="1"/>
  <c r="G803" i="1" s="1"/>
  <c r="Y804" i="1"/>
  <c r="V804" i="1" s="1"/>
  <c r="F804" i="1" s="1"/>
  <c r="G804" i="1" s="1"/>
  <c r="Y761" i="1"/>
  <c r="V761" i="1" s="1"/>
  <c r="F761" i="1" s="1"/>
  <c r="G761" i="1" s="1"/>
  <c r="Y762" i="1"/>
  <c r="V762" i="1" s="1"/>
  <c r="F762" i="1" s="1"/>
  <c r="G762" i="1" s="1"/>
  <c r="Y780" i="1"/>
  <c r="V780" i="1" s="1"/>
  <c r="F780" i="1" s="1"/>
  <c r="G780" i="1" s="1"/>
  <c r="BR783" i="1"/>
  <c r="Y782" i="1"/>
  <c r="V782" i="1" s="1"/>
  <c r="F782" i="1" s="1"/>
  <c r="G782" i="1" s="1"/>
  <c r="Y733" i="1"/>
  <c r="V733" i="1" s="1"/>
  <c r="F733" i="1" s="1"/>
  <c r="G733" i="1" s="1"/>
  <c r="Y734" i="1"/>
  <c r="V734" i="1" s="1"/>
  <c r="F734" i="1" s="1"/>
  <c r="G734" i="1" s="1"/>
  <c r="Y750" i="1"/>
  <c r="V750" i="1" s="1"/>
  <c r="F750" i="1" s="1"/>
  <c r="G750" i="1" s="1"/>
  <c r="Y751" i="1"/>
  <c r="V751" i="1" s="1"/>
  <c r="F751" i="1" s="1"/>
  <c r="G751" i="1" s="1"/>
  <c r="BV754" i="1"/>
  <c r="Y752" i="1"/>
  <c r="V752" i="1" s="1"/>
  <c r="F752" i="1" s="1"/>
  <c r="G752" i="1" s="1"/>
  <c r="Y753" i="1"/>
  <c r="V753" i="1" s="1"/>
  <c r="F753" i="1" s="1"/>
  <c r="G753" i="1" s="1"/>
  <c r="BT754" i="1"/>
  <c r="L28" i="2" s="1"/>
  <c r="Y738" i="1"/>
  <c r="V738" i="1" s="1"/>
  <c r="F738" i="1" s="1"/>
  <c r="G738" i="1" s="1"/>
  <c r="Y739" i="1"/>
  <c r="V739" i="1" s="1"/>
  <c r="F739" i="1" s="1"/>
  <c r="G739" i="1" s="1"/>
  <c r="BY754" i="1"/>
  <c r="Y742" i="1"/>
  <c r="V742" i="1" s="1"/>
  <c r="F742" i="1" s="1"/>
  <c r="G742" i="1" s="1"/>
  <c r="Y743" i="1"/>
  <c r="V743" i="1" s="1"/>
  <c r="F743" i="1" s="1"/>
  <c r="G743" i="1" s="1"/>
  <c r="Y747" i="1"/>
  <c r="V747" i="1" s="1"/>
  <c r="F747" i="1" s="1"/>
  <c r="G747" i="1" s="1"/>
  <c r="Y702" i="1"/>
  <c r="V702" i="1" s="1"/>
  <c r="F702" i="1" s="1"/>
  <c r="G702" i="1" s="1"/>
  <c r="Y718" i="1"/>
  <c r="V718" i="1" s="1"/>
  <c r="F718" i="1" s="1"/>
  <c r="G718" i="1" s="1"/>
  <c r="Y704" i="1"/>
  <c r="V704" i="1" s="1"/>
  <c r="F704" i="1" s="1"/>
  <c r="G704" i="1" s="1"/>
  <c r="BT725" i="1"/>
  <c r="L27" i="2" s="1"/>
  <c r="Y706" i="1"/>
  <c r="V706" i="1" s="1"/>
  <c r="F706" i="1" s="1"/>
  <c r="G706" i="1" s="1"/>
  <c r="Y721" i="1"/>
  <c r="V721" i="1" s="1"/>
  <c r="F721" i="1" s="1"/>
  <c r="G721" i="1" s="1"/>
  <c r="Y722" i="1"/>
  <c r="V722" i="1" s="1"/>
  <c r="F722" i="1" s="1"/>
  <c r="G722" i="1" s="1"/>
  <c r="Y723" i="1"/>
  <c r="V723" i="1" s="1"/>
  <c r="F723" i="1" s="1"/>
  <c r="G723" i="1" s="1"/>
  <c r="Y710" i="1"/>
  <c r="V710" i="1" s="1"/>
  <c r="F710" i="1" s="1"/>
  <c r="G710" i="1" s="1"/>
  <c r="Y724" i="1"/>
  <c r="V724" i="1" s="1"/>
  <c r="F724" i="1" s="1"/>
  <c r="G724" i="1" s="1"/>
  <c r="Y712" i="1"/>
  <c r="V712" i="1" s="1"/>
  <c r="F712" i="1" s="1"/>
  <c r="G712" i="1" s="1"/>
  <c r="AA724" i="1"/>
  <c r="X724" i="1" s="1"/>
  <c r="Y716" i="1"/>
  <c r="V716" i="1" s="1"/>
  <c r="F716" i="1" s="1"/>
  <c r="G716" i="1" s="1"/>
  <c r="X678" i="1"/>
  <c r="W678" i="1" s="1"/>
  <c r="Z678" i="1"/>
  <c r="BY493" i="1"/>
  <c r="BY203" i="1"/>
  <c r="CB116" i="1"/>
  <c r="CB87" i="1"/>
  <c r="BY87" i="1"/>
  <c r="BS10" i="1"/>
  <c r="CM696" i="1"/>
  <c r="CB696" i="1"/>
  <c r="BY696" i="1"/>
  <c r="CS667" i="1"/>
  <c r="BY667" i="1"/>
  <c r="BV667" i="1"/>
  <c r="CP638" i="1"/>
  <c r="CP609" i="1"/>
  <c r="CM609" i="1"/>
  <c r="CM580" i="1"/>
  <c r="CB580" i="1"/>
  <c r="BY580" i="1"/>
  <c r="BV580" i="1"/>
  <c r="CM551" i="1"/>
  <c r="BY551" i="1"/>
  <c r="BV551" i="1"/>
  <c r="CM522" i="1"/>
  <c r="BY522" i="1"/>
  <c r="BV522" i="1"/>
  <c r="CM493" i="1"/>
  <c r="CP493" i="1"/>
  <c r="CB493" i="1"/>
  <c r="CS464" i="1"/>
  <c r="CM464" i="1"/>
  <c r="CS435" i="1"/>
  <c r="CP435" i="1"/>
  <c r="CM435" i="1"/>
  <c r="BV435" i="1"/>
  <c r="CP406" i="1"/>
  <c r="CB406" i="1"/>
  <c r="CS377" i="1"/>
  <c r="CP377" i="1"/>
  <c r="CM377" i="1"/>
  <c r="CS348" i="1"/>
  <c r="CP348" i="1"/>
  <c r="CM348" i="1"/>
  <c r="BV348" i="1"/>
  <c r="BY319" i="1"/>
  <c r="CM290" i="1"/>
  <c r="BV290" i="1"/>
  <c r="CP232" i="1"/>
  <c r="CS203" i="1"/>
  <c r="CP203" i="1"/>
  <c r="CJ174" i="1"/>
  <c r="CM174" i="1"/>
  <c r="BV174" i="1"/>
  <c r="CS145" i="1"/>
  <c r="CM145" i="1"/>
  <c r="BY145" i="1"/>
  <c r="BV145" i="1"/>
  <c r="CS116" i="1"/>
  <c r="CP116" i="1"/>
  <c r="BV116" i="1"/>
  <c r="CP87" i="1"/>
  <c r="BV87" i="1"/>
  <c r="BY58" i="1"/>
  <c r="BV58" i="1"/>
  <c r="BS18" i="1"/>
  <c r="Y14" i="1"/>
  <c r="BT29" i="1"/>
  <c r="L3" i="2" s="1"/>
  <c r="Y12" i="1"/>
  <c r="V12" i="1" s="1"/>
  <c r="CS29" i="1"/>
  <c r="CP29" i="1"/>
  <c r="BY29" i="1"/>
  <c r="BS22" i="1"/>
  <c r="BS28" i="1"/>
  <c r="BS26" i="1"/>
  <c r="BS24" i="1"/>
  <c r="BS14" i="1"/>
  <c r="BS20" i="1"/>
  <c r="BS16" i="1"/>
  <c r="BS12" i="1"/>
  <c r="BR29" i="1"/>
  <c r="J3" i="2" s="1"/>
  <c r="BS8" i="1"/>
  <c r="BV29" i="1"/>
  <c r="Z506" i="1"/>
  <c r="N29" i="1"/>
  <c r="Y793" i="1"/>
  <c r="V793" i="1" s="1"/>
  <c r="F793" i="1" s="1"/>
  <c r="G793" i="1" s="1"/>
  <c r="Y795" i="1"/>
  <c r="V795" i="1" s="1"/>
  <c r="F795" i="1" s="1"/>
  <c r="G795" i="1" s="1"/>
  <c r="Y805" i="1"/>
  <c r="V805" i="1" s="1"/>
  <c r="F805" i="1" s="1"/>
  <c r="G805" i="1" s="1"/>
  <c r="Y709" i="1"/>
  <c r="V709" i="1" s="1"/>
  <c r="F709" i="1" s="1"/>
  <c r="G709" i="1" s="1"/>
  <c r="Y711" i="1"/>
  <c r="V711" i="1" s="1"/>
  <c r="F711" i="1" s="1"/>
  <c r="G711" i="1" s="1"/>
  <c r="Y719" i="1"/>
  <c r="V719" i="1" s="1"/>
  <c r="F719" i="1" s="1"/>
  <c r="G719" i="1" s="1"/>
  <c r="Y840" i="1"/>
  <c r="V840" i="1" s="1"/>
  <c r="F840" i="1" s="1"/>
  <c r="G840" i="1" s="1"/>
  <c r="Y838" i="1"/>
  <c r="V838" i="1" s="1"/>
  <c r="F838" i="1" s="1"/>
  <c r="G838" i="1" s="1"/>
  <c r="Y797" i="1"/>
  <c r="V797" i="1" s="1"/>
  <c r="F797" i="1" s="1"/>
  <c r="G797" i="1" s="1"/>
  <c r="Y703" i="1"/>
  <c r="V703" i="1" s="1"/>
  <c r="F703" i="1" s="1"/>
  <c r="G703" i="1" s="1"/>
  <c r="AA487" i="1"/>
  <c r="X487" i="1" s="1"/>
  <c r="W487" i="1" s="1"/>
  <c r="AC27" i="1"/>
  <c r="AF29" i="1"/>
  <c r="CB58" i="1"/>
  <c r="CB174" i="1"/>
  <c r="CS174" i="1"/>
  <c r="BV203" i="1"/>
  <c r="CM203" i="1"/>
  <c r="CS232" i="1"/>
  <c r="CS290" i="1"/>
  <c r="CP464" i="1"/>
  <c r="CS609" i="1"/>
  <c r="CM58" i="1"/>
  <c r="CB377" i="1"/>
  <c r="CP551" i="1"/>
  <c r="CB609" i="1"/>
  <c r="CJ232" i="1"/>
  <c r="CS319" i="1"/>
  <c r="CS406" i="1"/>
  <c r="CS551" i="1"/>
  <c r="CB319" i="1"/>
  <c r="BS377" i="1"/>
  <c r="CB522" i="1"/>
  <c r="CP58" i="1"/>
  <c r="CS87" i="1"/>
  <c r="W242" i="1"/>
  <c r="CB464" i="1"/>
  <c r="CM116" i="1"/>
  <c r="BV232" i="1"/>
  <c r="BV406" i="1"/>
  <c r="BY435" i="1"/>
  <c r="CM667" i="1"/>
  <c r="CS58" i="1"/>
  <c r="BY232" i="1"/>
  <c r="CP290" i="1"/>
  <c r="BV319" i="1"/>
  <c r="CB435" i="1"/>
  <c r="BV464" i="1"/>
  <c r="CS493" i="1"/>
  <c r="BV638" i="1"/>
  <c r="CM638" i="1"/>
  <c r="BV696" i="1"/>
  <c r="CK29" i="1"/>
  <c r="O3" i="2" s="1"/>
  <c r="CI29" i="1"/>
  <c r="M3" i="2" s="1"/>
  <c r="CM29" i="1"/>
  <c r="BS5" i="1"/>
  <c r="BS9" i="1"/>
  <c r="BS15" i="1"/>
  <c r="BS19" i="1"/>
  <c r="Y7" i="1"/>
  <c r="V7" i="1" s="1"/>
  <c r="Y9" i="1"/>
  <c r="V9" i="1" s="1"/>
  <c r="Y11" i="1"/>
  <c r="V11" i="1" s="1"/>
  <c r="Y13" i="1"/>
  <c r="V13" i="1" s="1"/>
  <c r="Y15" i="1"/>
  <c r="V15" i="1" s="1"/>
  <c r="Y17" i="1"/>
  <c r="V17" i="1" s="1"/>
  <c r="Y19" i="1"/>
  <c r="V19" i="1" s="1"/>
  <c r="Y21" i="1"/>
  <c r="V21" i="1" s="1"/>
  <c r="Y23" i="1"/>
  <c r="V23" i="1" s="1"/>
  <c r="Y25" i="1"/>
  <c r="V25" i="1" s="1"/>
  <c r="Y27" i="1"/>
  <c r="V27" i="1" s="1"/>
  <c r="BS11" i="1"/>
  <c r="BS13" i="1"/>
  <c r="BS21" i="1"/>
  <c r="BS23" i="1"/>
  <c r="BS25" i="1"/>
  <c r="BS27" i="1"/>
  <c r="BS7" i="1"/>
  <c r="BS17" i="1"/>
  <c r="Z325" i="1"/>
  <c r="AA767" i="1"/>
  <c r="X767" i="1" s="1"/>
  <c r="AA779" i="1"/>
  <c r="X779" i="1" s="1"/>
  <c r="AA773" i="1"/>
  <c r="X773" i="1" s="1"/>
  <c r="AA765" i="1"/>
  <c r="X765" i="1" s="1"/>
  <c r="AA868" i="1"/>
  <c r="AA771" i="1"/>
  <c r="X771" i="1" s="1"/>
  <c r="AA738" i="1"/>
  <c r="AA775" i="1"/>
  <c r="X775" i="1" s="1"/>
  <c r="AA734" i="1"/>
  <c r="AA818" i="1"/>
  <c r="X818" i="1" s="1"/>
  <c r="AA777" i="1"/>
  <c r="X777" i="1" s="1"/>
  <c r="Y791" i="1"/>
  <c r="V791" i="1" s="1"/>
  <c r="F791" i="1" s="1"/>
  <c r="G791" i="1" s="1"/>
  <c r="AA792" i="1"/>
  <c r="Y824" i="1"/>
  <c r="V824" i="1" s="1"/>
  <c r="F824" i="1" s="1"/>
  <c r="G824" i="1" s="1"/>
  <c r="AA769" i="1"/>
  <c r="X769" i="1" s="1"/>
  <c r="Y799" i="1"/>
  <c r="V799" i="1" s="1"/>
  <c r="F799" i="1" s="1"/>
  <c r="G799" i="1" s="1"/>
  <c r="AA485" i="1"/>
  <c r="X485" i="1" s="1"/>
  <c r="W485" i="1" s="1"/>
  <c r="AA532" i="1"/>
  <c r="X532" i="1" s="1"/>
  <c r="W532" i="1" s="1"/>
  <c r="AA534" i="1"/>
  <c r="Z534" i="1" s="1"/>
  <c r="X539" i="1"/>
  <c r="W539" i="1" s="1"/>
  <c r="Z539" i="1"/>
  <c r="AA592" i="1"/>
  <c r="X592" i="1" s="1"/>
  <c r="W592" i="1" s="1"/>
  <c r="AB290" i="1"/>
  <c r="G12" i="2" s="1"/>
  <c r="W504" i="1"/>
  <c r="AB377" i="1"/>
  <c r="G15" i="2" s="1"/>
  <c r="Y38" i="1"/>
  <c r="V38" i="1" s="1"/>
  <c r="F38" i="1" s="1"/>
  <c r="AB87" i="1"/>
  <c r="G5" i="2" s="1"/>
  <c r="Y65" i="1"/>
  <c r="V65" i="1" s="1"/>
  <c r="F65" i="1" s="1"/>
  <c r="Y245" i="1"/>
  <c r="V245" i="1" s="1"/>
  <c r="F245" i="1" s="1"/>
  <c r="G245" i="1" s="1"/>
  <c r="Y368" i="1"/>
  <c r="V368" i="1" s="1"/>
  <c r="F368" i="1" s="1"/>
  <c r="G368" i="1" s="1"/>
  <c r="Y649" i="1"/>
  <c r="V649" i="1" s="1"/>
  <c r="F649" i="1" s="1"/>
  <c r="G649" i="1" s="1"/>
  <c r="Y713" i="1"/>
  <c r="V713" i="1" s="1"/>
  <c r="F713" i="1" s="1"/>
  <c r="G713" i="1" s="1"/>
  <c r="Y651" i="1"/>
  <c r="V651" i="1" s="1"/>
  <c r="F651" i="1" s="1"/>
  <c r="G651" i="1" s="1"/>
  <c r="Y715" i="1"/>
  <c r="V715" i="1" s="1"/>
  <c r="F715" i="1" s="1"/>
  <c r="G715" i="1" s="1"/>
  <c r="AB58" i="1"/>
  <c r="G4" i="2" s="1"/>
  <c r="Z102" i="1"/>
  <c r="Z242" i="1"/>
  <c r="Y370" i="1"/>
  <c r="V370" i="1" s="1"/>
  <c r="F370" i="1" s="1"/>
  <c r="G370" i="1" s="1"/>
  <c r="AB435" i="1"/>
  <c r="G17" i="2" s="1"/>
  <c r="Y717" i="1"/>
  <c r="V717" i="1" s="1"/>
  <c r="F717" i="1" s="1"/>
  <c r="G717" i="1" s="1"/>
  <c r="AB174" i="1"/>
  <c r="G8" i="2" s="1"/>
  <c r="Y44" i="1"/>
  <c r="V44" i="1" s="1"/>
  <c r="F44" i="1" s="1"/>
  <c r="Y71" i="1"/>
  <c r="V71" i="1" s="1"/>
  <c r="F71" i="1" s="1"/>
  <c r="AB203" i="1"/>
  <c r="G9" i="2" s="1"/>
  <c r="Y241" i="1"/>
  <c r="V241" i="1" s="1"/>
  <c r="F241" i="1" s="1"/>
  <c r="G241" i="1" s="1"/>
  <c r="AA284" i="1"/>
  <c r="X284" i="1" s="1"/>
  <c r="W284" i="1" s="1"/>
  <c r="AB464" i="1"/>
  <c r="G18" i="2" s="1"/>
  <c r="Y67" i="1"/>
  <c r="V67" i="1" s="1"/>
  <c r="F67" i="1" s="1"/>
  <c r="Y73" i="1"/>
  <c r="V73" i="1" s="1"/>
  <c r="F73" i="1" s="1"/>
  <c r="Z110" i="1"/>
  <c r="Y328" i="1"/>
  <c r="V328" i="1" s="1"/>
  <c r="F328" i="1" s="1"/>
  <c r="G328" i="1" s="1"/>
  <c r="Y362" i="1"/>
  <c r="V362" i="1" s="1"/>
  <c r="F362" i="1" s="1"/>
  <c r="G362" i="1" s="1"/>
  <c r="Y372" i="1"/>
  <c r="V372" i="1" s="1"/>
  <c r="F372" i="1" s="1"/>
  <c r="G372" i="1" s="1"/>
  <c r="AA415" i="1"/>
  <c r="Z415" i="1" s="1"/>
  <c r="AA489" i="1"/>
  <c r="Z489" i="1" s="1"/>
  <c r="X506" i="1"/>
  <c r="V506" i="1"/>
  <c r="F506" i="1" s="1"/>
  <c r="G506" i="1" s="1"/>
  <c r="Y705" i="1"/>
  <c r="V705" i="1" s="1"/>
  <c r="F705" i="1" s="1"/>
  <c r="G705" i="1" s="1"/>
  <c r="Z93" i="1"/>
  <c r="AA197" i="1"/>
  <c r="Z197" i="1" s="1"/>
  <c r="AA268" i="1"/>
  <c r="Z268" i="1" s="1"/>
  <c r="Y364" i="1"/>
  <c r="V364" i="1" s="1"/>
  <c r="F364" i="1" s="1"/>
  <c r="G364" i="1" s="1"/>
  <c r="Y374" i="1"/>
  <c r="V374" i="1" s="1"/>
  <c r="F374" i="1" s="1"/>
  <c r="G374" i="1" s="1"/>
  <c r="AA491" i="1"/>
  <c r="Z491" i="1" s="1"/>
  <c r="Y707" i="1"/>
  <c r="V707" i="1" s="1"/>
  <c r="F707" i="1" s="1"/>
  <c r="G707" i="1" s="1"/>
  <c r="AA6" i="1"/>
  <c r="AA10" i="1"/>
  <c r="AA20" i="1"/>
  <c r="AC24" i="1"/>
  <c r="AA14" i="1"/>
  <c r="AC18" i="1"/>
  <c r="AA16" i="1"/>
  <c r="AA22" i="1"/>
  <c r="AC8" i="1"/>
  <c r="AA12" i="1"/>
  <c r="AC7" i="1"/>
  <c r="AC19" i="1"/>
  <c r="AC25" i="1"/>
  <c r="AC9" i="1"/>
  <c r="AC17" i="1"/>
  <c r="Y8" i="1"/>
  <c r="V8" i="1" s="1"/>
  <c r="Y16" i="1"/>
  <c r="V16" i="1" s="1"/>
  <c r="Y18" i="1"/>
  <c r="V18" i="1" s="1"/>
  <c r="Y20" i="1"/>
  <c r="V20" i="1" s="1"/>
  <c r="Y22" i="1"/>
  <c r="V22" i="1" s="1"/>
  <c r="Y24" i="1"/>
  <c r="V24" i="1" s="1"/>
  <c r="Y26" i="1"/>
  <c r="V26" i="1" s="1"/>
  <c r="Y28" i="1"/>
  <c r="V28" i="1" s="1"/>
  <c r="AC11" i="1"/>
  <c r="AC21" i="1"/>
  <c r="Y10" i="1"/>
  <c r="V10" i="1" s="1"/>
  <c r="AC15" i="1"/>
  <c r="AC23" i="1"/>
  <c r="AC13" i="1"/>
  <c r="Y6" i="1"/>
  <c r="V6" i="1" s="1"/>
  <c r="AB899" i="1"/>
  <c r="G33" i="2" s="1"/>
  <c r="AA879" i="1"/>
  <c r="CY61" i="1"/>
  <c r="CY90" i="1" s="1"/>
  <c r="AA44" i="1"/>
  <c r="CJ58" i="1"/>
  <c r="AA47" i="1"/>
  <c r="AA65" i="1"/>
  <c r="AA73" i="1"/>
  <c r="V92" i="1"/>
  <c r="AA96" i="1"/>
  <c r="AA46" i="1"/>
  <c r="AC28" i="1"/>
  <c r="AA28" i="1"/>
  <c r="AA48" i="1"/>
  <c r="AA49" i="1"/>
  <c r="AA111" i="1"/>
  <c r="AA112" i="1"/>
  <c r="AA95" i="1"/>
  <c r="AA108" i="1"/>
  <c r="AD58" i="1"/>
  <c r="I4" i="2" s="1"/>
  <c r="AA34" i="1"/>
  <c r="V34" i="1"/>
  <c r="AA35" i="1"/>
  <c r="AA50" i="1"/>
  <c r="AA51" i="1"/>
  <c r="AA67" i="1"/>
  <c r="AA74" i="1"/>
  <c r="AA97" i="1"/>
  <c r="AA98" i="1"/>
  <c r="AA113" i="1"/>
  <c r="AA114" i="1"/>
  <c r="AA26" i="1"/>
  <c r="AC26" i="1"/>
  <c r="AA36" i="1"/>
  <c r="AA37" i="1"/>
  <c r="AA52" i="1"/>
  <c r="AA53" i="1"/>
  <c r="AA99" i="1"/>
  <c r="AA100" i="1"/>
  <c r="AA115" i="1"/>
  <c r="AA121" i="1"/>
  <c r="AA39" i="1"/>
  <c r="AA54" i="1"/>
  <c r="AA55" i="1"/>
  <c r="AA69" i="1"/>
  <c r="AA45" i="1"/>
  <c r="AA107" i="1"/>
  <c r="AA38" i="1"/>
  <c r="AA40" i="1"/>
  <c r="AA41" i="1"/>
  <c r="AA56" i="1"/>
  <c r="AA57" i="1"/>
  <c r="AA103" i="1"/>
  <c r="AA104" i="1"/>
  <c r="AA42" i="1"/>
  <c r="AA43" i="1"/>
  <c r="AD87" i="1"/>
  <c r="I5" i="2" s="1"/>
  <c r="AA63" i="1"/>
  <c r="AA71" i="1"/>
  <c r="AA94" i="1"/>
  <c r="AA105" i="1"/>
  <c r="AA106" i="1"/>
  <c r="Z124" i="1"/>
  <c r="X124" i="1"/>
  <c r="W124" i="1" s="1"/>
  <c r="Z159" i="1"/>
  <c r="X159" i="1"/>
  <c r="W159" i="1" s="1"/>
  <c r="Z171" i="1"/>
  <c r="X171" i="1"/>
  <c r="W171" i="1" s="1"/>
  <c r="Z276" i="1"/>
  <c r="X276" i="1"/>
  <c r="W276" i="1" s="1"/>
  <c r="Y40" i="1"/>
  <c r="V40" i="1" s="1"/>
  <c r="F40" i="1" s="1"/>
  <c r="Y42" i="1"/>
  <c r="V42" i="1" s="1"/>
  <c r="F42" i="1" s="1"/>
  <c r="Y46" i="1"/>
  <c r="V46" i="1" s="1"/>
  <c r="F46" i="1" s="1"/>
  <c r="Y48" i="1"/>
  <c r="V48" i="1" s="1"/>
  <c r="F48" i="1" s="1"/>
  <c r="Y52" i="1"/>
  <c r="V52" i="1" s="1"/>
  <c r="F52" i="1" s="1"/>
  <c r="Y54" i="1"/>
  <c r="V54" i="1" s="1"/>
  <c r="F54" i="1" s="1"/>
  <c r="BR58" i="1"/>
  <c r="AA101" i="1"/>
  <c r="AA156" i="1"/>
  <c r="AA164" i="1"/>
  <c r="AA239" i="1"/>
  <c r="V295" i="1"/>
  <c r="F295" i="1" s="1"/>
  <c r="G295" i="1" s="1"/>
  <c r="B61" i="1"/>
  <c r="CM87" i="1"/>
  <c r="BR116" i="1"/>
  <c r="J6" i="2" s="1"/>
  <c r="K6" i="2" s="1"/>
  <c r="Y98" i="1"/>
  <c r="V98" i="1" s="1"/>
  <c r="Y106" i="1"/>
  <c r="V106" i="1" s="1"/>
  <c r="Y114" i="1"/>
  <c r="V114" i="1" s="1"/>
  <c r="AB145" i="1"/>
  <c r="G7" i="2" s="1"/>
  <c r="Y121" i="1"/>
  <c r="CI145" i="1"/>
  <c r="Y123" i="1"/>
  <c r="V123" i="1" s="1"/>
  <c r="F123" i="1" s="1"/>
  <c r="G123" i="1" s="1"/>
  <c r="Y126" i="1"/>
  <c r="V126" i="1" s="1"/>
  <c r="F126" i="1" s="1"/>
  <c r="G126" i="1" s="1"/>
  <c r="AA129" i="1"/>
  <c r="AA133" i="1"/>
  <c r="AA137" i="1"/>
  <c r="AA186" i="1"/>
  <c r="AA202" i="1"/>
  <c r="BS203" i="1"/>
  <c r="AA221" i="1"/>
  <c r="AA224" i="1"/>
  <c r="AA241" i="1"/>
  <c r="AA244" i="1"/>
  <c r="AA307" i="1"/>
  <c r="AA141" i="1"/>
  <c r="Z155" i="1"/>
  <c r="X155" i="1"/>
  <c r="W155" i="1" s="1"/>
  <c r="Z212" i="1"/>
  <c r="X212" i="1"/>
  <c r="W212" i="1" s="1"/>
  <c r="AA251" i="1"/>
  <c r="Y56" i="1"/>
  <c r="V56" i="1" s="1"/>
  <c r="F56" i="1" s="1"/>
  <c r="Y174" i="1"/>
  <c r="V150" i="1"/>
  <c r="F150" i="1" s="1"/>
  <c r="G150" i="1" s="1"/>
  <c r="AA152" i="1"/>
  <c r="AA160" i="1"/>
  <c r="AA172" i="1"/>
  <c r="AA196" i="1"/>
  <c r="Z210" i="1"/>
  <c r="X210" i="1"/>
  <c r="W210" i="1" s="1"/>
  <c r="AA238" i="1"/>
  <c r="AA245" i="1"/>
  <c r="AA257" i="1"/>
  <c r="AA274" i="1"/>
  <c r="X92" i="1"/>
  <c r="AA143" i="1"/>
  <c r="AA192" i="1"/>
  <c r="AA247" i="1"/>
  <c r="AA253" i="1"/>
  <c r="Z266" i="1"/>
  <c r="X266" i="1"/>
  <c r="AA306" i="1"/>
  <c r="Z151" i="1"/>
  <c r="X151" i="1"/>
  <c r="W151" i="1" s="1"/>
  <c r="Z167" i="1"/>
  <c r="X167" i="1"/>
  <c r="W167" i="1" s="1"/>
  <c r="AA190" i="1"/>
  <c r="AA275" i="1"/>
  <c r="CK116" i="1"/>
  <c r="AA109" i="1"/>
  <c r="AA168" i="1"/>
  <c r="AA180" i="1"/>
  <c r="CI87" i="1"/>
  <c r="Y74" i="1"/>
  <c r="V74" i="1" s="1"/>
  <c r="F74" i="1" s="1"/>
  <c r="X93" i="1"/>
  <c r="W93" i="1" s="1"/>
  <c r="X102" i="1"/>
  <c r="W102" i="1" s="1"/>
  <c r="Y104" i="1"/>
  <c r="V104" i="1" s="1"/>
  <c r="X110" i="1"/>
  <c r="W110" i="1" s="1"/>
  <c r="Y112" i="1"/>
  <c r="V112" i="1" s="1"/>
  <c r="Y127" i="1"/>
  <c r="V127" i="1" s="1"/>
  <c r="F127" i="1" s="1"/>
  <c r="G127" i="1" s="1"/>
  <c r="Y130" i="1"/>
  <c r="V130" i="1" s="1"/>
  <c r="F130" i="1" s="1"/>
  <c r="G130" i="1" s="1"/>
  <c r="Y134" i="1"/>
  <c r="V134" i="1" s="1"/>
  <c r="F134" i="1" s="1"/>
  <c r="G134" i="1" s="1"/>
  <c r="Z153" i="1"/>
  <c r="X153" i="1"/>
  <c r="W153" i="1" s="1"/>
  <c r="Z157" i="1"/>
  <c r="X157" i="1"/>
  <c r="W157" i="1" s="1"/>
  <c r="Z161" i="1"/>
  <c r="X161" i="1"/>
  <c r="W161" i="1" s="1"/>
  <c r="Z165" i="1"/>
  <c r="X165" i="1"/>
  <c r="W165" i="1" s="1"/>
  <c r="Z169" i="1"/>
  <c r="X169" i="1"/>
  <c r="W169" i="1" s="1"/>
  <c r="Z173" i="1"/>
  <c r="X173" i="1"/>
  <c r="W173" i="1" s="1"/>
  <c r="AA182" i="1"/>
  <c r="AA183" i="1"/>
  <c r="AA198" i="1"/>
  <c r="AA199" i="1"/>
  <c r="AA215" i="1"/>
  <c r="AA217" i="1"/>
  <c r="AA219" i="1"/>
  <c r="AA225" i="1"/>
  <c r="AA259" i="1"/>
  <c r="AA15" i="1"/>
  <c r="AA19" i="1"/>
  <c r="AA21" i="1"/>
  <c r="AA23" i="1"/>
  <c r="AA25" i="1"/>
  <c r="AA27" i="1"/>
  <c r="AA64" i="1"/>
  <c r="AA66" i="1"/>
  <c r="AA68" i="1"/>
  <c r="AA70" i="1"/>
  <c r="AA72" i="1"/>
  <c r="Z92" i="1"/>
  <c r="BR145" i="1"/>
  <c r="AA127" i="1"/>
  <c r="AA139" i="1"/>
  <c r="AA140" i="1"/>
  <c r="AA154" i="1"/>
  <c r="AA158" i="1"/>
  <c r="AA162" i="1"/>
  <c r="AA166" i="1"/>
  <c r="AA170" i="1"/>
  <c r="AA188" i="1"/>
  <c r="AA189" i="1"/>
  <c r="AA213" i="1"/>
  <c r="AA223" i="1"/>
  <c r="AA226" i="1"/>
  <c r="AA227" i="1"/>
  <c r="AD261" i="1"/>
  <c r="I11" i="2" s="1"/>
  <c r="AA237" i="1"/>
  <c r="AA243" i="1"/>
  <c r="AA249" i="1"/>
  <c r="Z163" i="1"/>
  <c r="X163" i="1"/>
  <c r="W163" i="1" s="1"/>
  <c r="AA9" i="1"/>
  <c r="AA11" i="1"/>
  <c r="AA13" i="1"/>
  <c r="AA17" i="1"/>
  <c r="BR87" i="1"/>
  <c r="J5" i="2" s="1"/>
  <c r="K5" i="2" s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B116" i="1"/>
  <c r="G6" i="2" s="1"/>
  <c r="AA122" i="1"/>
  <c r="AA128" i="1"/>
  <c r="AA131" i="1"/>
  <c r="AA135" i="1"/>
  <c r="AA179" i="1"/>
  <c r="AA194" i="1"/>
  <c r="AA195" i="1"/>
  <c r="AA211" i="1"/>
  <c r="Z216" i="1"/>
  <c r="X216" i="1"/>
  <c r="W216" i="1" s="1"/>
  <c r="Z218" i="1"/>
  <c r="X218" i="1"/>
  <c r="W218" i="1" s="1"/>
  <c r="Z220" i="1"/>
  <c r="X220" i="1"/>
  <c r="W220" i="1" s="1"/>
  <c r="AA228" i="1"/>
  <c r="AA255" i="1"/>
  <c r="AA7" i="1"/>
  <c r="Y63" i="1"/>
  <c r="AD116" i="1"/>
  <c r="I6" i="2" s="1"/>
  <c r="Y125" i="1"/>
  <c r="V125" i="1" s="1"/>
  <c r="F125" i="1" s="1"/>
  <c r="G125" i="1" s="1"/>
  <c r="Y128" i="1"/>
  <c r="V128" i="1" s="1"/>
  <c r="F128" i="1" s="1"/>
  <c r="G128" i="1" s="1"/>
  <c r="Y203" i="1"/>
  <c r="V179" i="1"/>
  <c r="F179" i="1" s="1"/>
  <c r="G179" i="1" s="1"/>
  <c r="CJ203" i="1"/>
  <c r="AA184" i="1"/>
  <c r="AA200" i="1"/>
  <c r="AA209" i="1"/>
  <c r="Z214" i="1"/>
  <c r="X214" i="1"/>
  <c r="W214" i="1" s="1"/>
  <c r="AA230" i="1"/>
  <c r="AA317" i="1"/>
  <c r="CK261" i="1"/>
  <c r="AA246" i="1"/>
  <c r="AA248" i="1"/>
  <c r="AA250" i="1"/>
  <c r="AA252" i="1"/>
  <c r="AA254" i="1"/>
  <c r="AA256" i="1"/>
  <c r="AA258" i="1"/>
  <c r="AA260" i="1"/>
  <c r="AA281" i="1"/>
  <c r="AA282" i="1"/>
  <c r="AA300" i="1"/>
  <c r="Z301" i="1"/>
  <c r="X301" i="1"/>
  <c r="W301" i="1" s="1"/>
  <c r="CK348" i="1"/>
  <c r="O14" i="2" s="1"/>
  <c r="Y239" i="1"/>
  <c r="V239" i="1" s="1"/>
  <c r="F239" i="1" s="1"/>
  <c r="G239" i="1" s="1"/>
  <c r="Y290" i="1"/>
  <c r="V266" i="1"/>
  <c r="F266" i="1" s="1"/>
  <c r="G266" i="1" s="1"/>
  <c r="CJ290" i="1"/>
  <c r="AA271" i="1"/>
  <c r="AA287" i="1"/>
  <c r="CK319" i="1"/>
  <c r="O13" i="2" s="1"/>
  <c r="BR232" i="1"/>
  <c r="J10" i="2" s="1"/>
  <c r="K10" i="2" s="1"/>
  <c r="AA277" i="1"/>
  <c r="AA304" i="1"/>
  <c r="Z305" i="1"/>
  <c r="X305" i="1"/>
  <c r="W305" i="1" s="1"/>
  <c r="AA333" i="1"/>
  <c r="AA341" i="1"/>
  <c r="AA368" i="1"/>
  <c r="AA414" i="1"/>
  <c r="AA429" i="1"/>
  <c r="AA445" i="1"/>
  <c r="AA453" i="1"/>
  <c r="AA461" i="1"/>
  <c r="Y228" i="1"/>
  <c r="V228" i="1" s="1"/>
  <c r="F228" i="1" s="1"/>
  <c r="G228" i="1" s="1"/>
  <c r="BS261" i="1"/>
  <c r="AA283" i="1"/>
  <c r="BS290" i="1"/>
  <c r="AA298" i="1"/>
  <c r="Z299" i="1"/>
  <c r="X299" i="1"/>
  <c r="W299" i="1" s="1"/>
  <c r="AA309" i="1"/>
  <c r="AA310" i="1"/>
  <c r="AA311" i="1"/>
  <c r="AA392" i="1"/>
  <c r="Y230" i="1"/>
  <c r="V230" i="1" s="1"/>
  <c r="F230" i="1" s="1"/>
  <c r="G230" i="1" s="1"/>
  <c r="CM232" i="1"/>
  <c r="AA273" i="1"/>
  <c r="AA289" i="1"/>
  <c r="AA308" i="1"/>
  <c r="AA312" i="1"/>
  <c r="AA346" i="1"/>
  <c r="AA208" i="1"/>
  <c r="AA240" i="1"/>
  <c r="AA279" i="1"/>
  <c r="AA302" i="1"/>
  <c r="Z303" i="1"/>
  <c r="X303" i="1"/>
  <c r="W303" i="1" s="1"/>
  <c r="V315" i="1"/>
  <c r="F315" i="1" s="1"/>
  <c r="G315" i="1" s="1"/>
  <c r="AA365" i="1"/>
  <c r="AB232" i="1"/>
  <c r="G10" i="2" s="1"/>
  <c r="AB261" i="1"/>
  <c r="G11" i="2" s="1"/>
  <c r="AA269" i="1"/>
  <c r="AA285" i="1"/>
  <c r="AA296" i="1"/>
  <c r="Z297" i="1"/>
  <c r="X297" i="1"/>
  <c r="W297" i="1" s="1"/>
  <c r="AA314" i="1"/>
  <c r="AA315" i="1"/>
  <c r="AA316" i="1"/>
  <c r="AA327" i="1"/>
  <c r="AA329" i="1"/>
  <c r="CI319" i="1"/>
  <c r="M13" i="2" s="1"/>
  <c r="BR348" i="1"/>
  <c r="X325" i="1"/>
  <c r="W325" i="1" s="1"/>
  <c r="Y337" i="1"/>
  <c r="V337" i="1" s="1"/>
  <c r="F337" i="1" s="1"/>
  <c r="G337" i="1" s="1"/>
  <c r="AA347" i="1"/>
  <c r="CI377" i="1"/>
  <c r="AA359" i="1"/>
  <c r="AA375" i="1"/>
  <c r="V382" i="1"/>
  <c r="F382" i="1" s="1"/>
  <c r="G382" i="1" s="1"/>
  <c r="AA384" i="1"/>
  <c r="AA413" i="1"/>
  <c r="AA428" i="1"/>
  <c r="Y314" i="1"/>
  <c r="V314" i="1" s="1"/>
  <c r="F314" i="1" s="1"/>
  <c r="G314" i="1" s="1"/>
  <c r="Y332" i="1"/>
  <c r="V332" i="1" s="1"/>
  <c r="F332" i="1" s="1"/>
  <c r="G332" i="1" s="1"/>
  <c r="Y340" i="1"/>
  <c r="V340" i="1" s="1"/>
  <c r="F340" i="1" s="1"/>
  <c r="G340" i="1" s="1"/>
  <c r="AA353" i="1"/>
  <c r="AA369" i="1"/>
  <c r="AB406" i="1"/>
  <c r="G16" i="2" s="1"/>
  <c r="X385" i="1"/>
  <c r="AA476" i="1"/>
  <c r="AA549" i="1"/>
  <c r="BR319" i="1"/>
  <c r="J13" i="2" s="1"/>
  <c r="K13" i="2" s="1"/>
  <c r="Y313" i="1"/>
  <c r="V313" i="1" s="1"/>
  <c r="F313" i="1" s="1"/>
  <c r="G313" i="1" s="1"/>
  <c r="AA318" i="1"/>
  <c r="Y335" i="1"/>
  <c r="V335" i="1" s="1"/>
  <c r="F335" i="1" s="1"/>
  <c r="G335" i="1" s="1"/>
  <c r="Y343" i="1"/>
  <c r="V343" i="1" s="1"/>
  <c r="F343" i="1" s="1"/>
  <c r="G343" i="1" s="1"/>
  <c r="AA363" i="1"/>
  <c r="AA387" i="1"/>
  <c r="Y327" i="1"/>
  <c r="V327" i="1" s="1"/>
  <c r="F327" i="1" s="1"/>
  <c r="G327" i="1" s="1"/>
  <c r="AA357" i="1"/>
  <c r="AA360" i="1"/>
  <c r="AA373" i="1"/>
  <c r="AA376" i="1"/>
  <c r="AA412" i="1"/>
  <c r="CI435" i="1"/>
  <c r="V412" i="1"/>
  <c r="G412" i="1" s="1"/>
  <c r="AA441" i="1"/>
  <c r="AA449" i="1"/>
  <c r="AA457" i="1"/>
  <c r="Y312" i="1"/>
  <c r="V312" i="1" s="1"/>
  <c r="F312" i="1" s="1"/>
  <c r="G312" i="1" s="1"/>
  <c r="Y317" i="1"/>
  <c r="V317" i="1" s="1"/>
  <c r="F317" i="1" s="1"/>
  <c r="G317" i="1" s="1"/>
  <c r="V324" i="1"/>
  <c r="F324" i="1" s="1"/>
  <c r="G324" i="1" s="1"/>
  <c r="AA328" i="1"/>
  <c r="AA332" i="1"/>
  <c r="Y333" i="1"/>
  <c r="V333" i="1" s="1"/>
  <c r="F333" i="1" s="1"/>
  <c r="G333" i="1" s="1"/>
  <c r="AA340" i="1"/>
  <c r="Y341" i="1"/>
  <c r="V341" i="1" s="1"/>
  <c r="F341" i="1" s="1"/>
  <c r="G341" i="1" s="1"/>
  <c r="AA343" i="1"/>
  <c r="AA367" i="1"/>
  <c r="AA383" i="1"/>
  <c r="CM319" i="1"/>
  <c r="Y329" i="1"/>
  <c r="V329" i="1" s="1"/>
  <c r="F329" i="1" s="1"/>
  <c r="G329" i="1" s="1"/>
  <c r="X331" i="1"/>
  <c r="X339" i="1"/>
  <c r="AA344" i="1"/>
  <c r="Y346" i="1"/>
  <c r="V346" i="1" s="1"/>
  <c r="F346" i="1" s="1"/>
  <c r="G346" i="1" s="1"/>
  <c r="AA361" i="1"/>
  <c r="AA389" i="1"/>
  <c r="AB319" i="1"/>
  <c r="G13" i="2" s="1"/>
  <c r="AB348" i="1"/>
  <c r="G14" i="2" s="1"/>
  <c r="CI348" i="1"/>
  <c r="M14" i="2" s="1"/>
  <c r="Y331" i="1"/>
  <c r="V331" i="1" s="1"/>
  <c r="F331" i="1" s="1"/>
  <c r="G331" i="1" s="1"/>
  <c r="Y339" i="1"/>
  <c r="V339" i="1" s="1"/>
  <c r="F339" i="1" s="1"/>
  <c r="G339" i="1" s="1"/>
  <c r="AA345" i="1"/>
  <c r="AA355" i="1"/>
  <c r="AA371" i="1"/>
  <c r="AA386" i="1"/>
  <c r="AA393" i="1"/>
  <c r="AA397" i="1"/>
  <c r="AA401" i="1"/>
  <c r="AA405" i="1"/>
  <c r="AA434" i="1"/>
  <c r="AA442" i="1"/>
  <c r="AA446" i="1"/>
  <c r="AA450" i="1"/>
  <c r="AA454" i="1"/>
  <c r="AA458" i="1"/>
  <c r="AA462" i="1"/>
  <c r="AB493" i="1"/>
  <c r="G19" i="2" s="1"/>
  <c r="Y469" i="1"/>
  <c r="AA472" i="1"/>
  <c r="BV377" i="1"/>
  <c r="Z417" i="1"/>
  <c r="X417" i="1"/>
  <c r="W417" i="1" s="1"/>
  <c r="Z421" i="1"/>
  <c r="X421" i="1"/>
  <c r="W421" i="1" s="1"/>
  <c r="AA432" i="1"/>
  <c r="AA481" i="1"/>
  <c r="CI522" i="1"/>
  <c r="M20" i="2" s="1"/>
  <c r="V498" i="1"/>
  <c r="F498" i="1" s="1"/>
  <c r="G498" i="1" s="1"/>
  <c r="AA502" i="1"/>
  <c r="Y353" i="1"/>
  <c r="Y391" i="1"/>
  <c r="V391" i="1" s="1"/>
  <c r="F391" i="1" s="1"/>
  <c r="G391" i="1" s="1"/>
  <c r="Y394" i="1"/>
  <c r="V394" i="1" s="1"/>
  <c r="F394" i="1" s="1"/>
  <c r="G394" i="1" s="1"/>
  <c r="Y398" i="1"/>
  <c r="V398" i="1" s="1"/>
  <c r="F398" i="1" s="1"/>
  <c r="G398" i="1" s="1"/>
  <c r="Y402" i="1"/>
  <c r="V402" i="1" s="1"/>
  <c r="F402" i="1" s="1"/>
  <c r="G402" i="1" s="1"/>
  <c r="AA422" i="1"/>
  <c r="AA426" i="1"/>
  <c r="Z427" i="1"/>
  <c r="X427" i="1"/>
  <c r="W427" i="1" s="1"/>
  <c r="AA470" i="1"/>
  <c r="AA477" i="1"/>
  <c r="AA503" i="1"/>
  <c r="Z433" i="1"/>
  <c r="X433" i="1"/>
  <c r="W433" i="1" s="1"/>
  <c r="AA473" i="1"/>
  <c r="AA483" i="1"/>
  <c r="AA603" i="1"/>
  <c r="CI406" i="1"/>
  <c r="M16" i="2" s="1"/>
  <c r="Y389" i="1"/>
  <c r="V389" i="1" s="1"/>
  <c r="F389" i="1" s="1"/>
  <c r="G389" i="1" s="1"/>
  <c r="AA395" i="1"/>
  <c r="AA399" i="1"/>
  <c r="AA403" i="1"/>
  <c r="AA430" i="1"/>
  <c r="Z431" i="1"/>
  <c r="X431" i="1"/>
  <c r="W431" i="1" s="1"/>
  <c r="AA444" i="1"/>
  <c r="AA448" i="1"/>
  <c r="AA452" i="1"/>
  <c r="AA456" i="1"/>
  <c r="AA460" i="1"/>
  <c r="AA479" i="1"/>
  <c r="CK406" i="1"/>
  <c r="O16" i="2" s="1"/>
  <c r="Y392" i="1"/>
  <c r="V392" i="1" s="1"/>
  <c r="F392" i="1" s="1"/>
  <c r="G392" i="1" s="1"/>
  <c r="AA396" i="1"/>
  <c r="Z419" i="1"/>
  <c r="X419" i="1"/>
  <c r="W419" i="1" s="1"/>
  <c r="Z423" i="1"/>
  <c r="X423" i="1"/>
  <c r="W423" i="1" s="1"/>
  <c r="CJ464" i="1"/>
  <c r="AA471" i="1"/>
  <c r="AA475" i="1"/>
  <c r="AA484" i="1"/>
  <c r="BR406" i="1"/>
  <c r="Y385" i="1"/>
  <c r="V385" i="1" s="1"/>
  <c r="F385" i="1" s="1"/>
  <c r="G385" i="1" s="1"/>
  <c r="Y396" i="1"/>
  <c r="V396" i="1" s="1"/>
  <c r="F396" i="1" s="1"/>
  <c r="G396" i="1" s="1"/>
  <c r="Y400" i="1"/>
  <c r="V400" i="1" s="1"/>
  <c r="F400" i="1" s="1"/>
  <c r="G400" i="1" s="1"/>
  <c r="Y404" i="1"/>
  <c r="V404" i="1" s="1"/>
  <c r="F404" i="1" s="1"/>
  <c r="G404" i="1" s="1"/>
  <c r="CM406" i="1"/>
  <c r="BS435" i="1"/>
  <c r="AA416" i="1"/>
  <c r="AA420" i="1"/>
  <c r="AA424" i="1"/>
  <c r="Z425" i="1"/>
  <c r="X425" i="1"/>
  <c r="W425" i="1" s="1"/>
  <c r="AA480" i="1"/>
  <c r="CK580" i="1"/>
  <c r="CI493" i="1"/>
  <c r="M19" i="2" s="1"/>
  <c r="Y470" i="1"/>
  <c r="V470" i="1" s="1"/>
  <c r="F470" i="1" s="1"/>
  <c r="G470" i="1" s="1"/>
  <c r="Y474" i="1"/>
  <c r="V474" i="1" s="1"/>
  <c r="F474" i="1" s="1"/>
  <c r="G474" i="1" s="1"/>
  <c r="Y478" i="1"/>
  <c r="V478" i="1" s="1"/>
  <c r="F478" i="1" s="1"/>
  <c r="G478" i="1" s="1"/>
  <c r="Y482" i="1"/>
  <c r="V482" i="1" s="1"/>
  <c r="F482" i="1" s="1"/>
  <c r="G482" i="1" s="1"/>
  <c r="BV493" i="1"/>
  <c r="CK522" i="1"/>
  <c r="O20" i="2" s="1"/>
  <c r="Y502" i="1"/>
  <c r="V502" i="1" s="1"/>
  <c r="F502" i="1" s="1"/>
  <c r="G502" i="1" s="1"/>
  <c r="AA533" i="1"/>
  <c r="Y440" i="1"/>
  <c r="AA474" i="1"/>
  <c r="AA478" i="1"/>
  <c r="AA482" i="1"/>
  <c r="Z500" i="1"/>
  <c r="AA507" i="1"/>
  <c r="AA509" i="1"/>
  <c r="AA511" i="1"/>
  <c r="AA513" i="1"/>
  <c r="AA515" i="1"/>
  <c r="AA517" i="1"/>
  <c r="AA519" i="1"/>
  <c r="AA521" i="1"/>
  <c r="AA543" i="1"/>
  <c r="AA548" i="1"/>
  <c r="BR580" i="1"/>
  <c r="Z559" i="1"/>
  <c r="X559" i="1"/>
  <c r="W559" i="1" s="1"/>
  <c r="AA657" i="1"/>
  <c r="AA658" i="1"/>
  <c r="BR493" i="1"/>
  <c r="J19" i="2" s="1"/>
  <c r="K19" i="2" s="1"/>
  <c r="CK493" i="1"/>
  <c r="O19" i="2" s="1"/>
  <c r="BR522" i="1"/>
  <c r="J20" i="2" s="1"/>
  <c r="K20" i="2" s="1"/>
  <c r="AA530" i="1"/>
  <c r="AA590" i="1"/>
  <c r="Y411" i="1"/>
  <c r="Y472" i="1"/>
  <c r="V472" i="1" s="1"/>
  <c r="F472" i="1" s="1"/>
  <c r="G472" i="1" s="1"/>
  <c r="Z504" i="1"/>
  <c r="AA535" i="1"/>
  <c r="AA536" i="1"/>
  <c r="AA544" i="1"/>
  <c r="AA589" i="1"/>
  <c r="AA619" i="1"/>
  <c r="Y476" i="1"/>
  <c r="V476" i="1" s="1"/>
  <c r="F476" i="1" s="1"/>
  <c r="G476" i="1" s="1"/>
  <c r="Y480" i="1"/>
  <c r="V480" i="1" s="1"/>
  <c r="F480" i="1" s="1"/>
  <c r="G480" i="1" s="1"/>
  <c r="Y484" i="1"/>
  <c r="V484" i="1" s="1"/>
  <c r="F484" i="1" s="1"/>
  <c r="G484" i="1" s="1"/>
  <c r="Z508" i="1"/>
  <c r="X508" i="1"/>
  <c r="W508" i="1" s="1"/>
  <c r="Z510" i="1"/>
  <c r="X510" i="1"/>
  <c r="W510" i="1" s="1"/>
  <c r="Z512" i="1"/>
  <c r="X512" i="1"/>
  <c r="W512" i="1" s="1"/>
  <c r="Z514" i="1"/>
  <c r="X514" i="1"/>
  <c r="W514" i="1" s="1"/>
  <c r="Z516" i="1"/>
  <c r="X516" i="1"/>
  <c r="W516" i="1" s="1"/>
  <c r="Z518" i="1"/>
  <c r="X518" i="1"/>
  <c r="W518" i="1" s="1"/>
  <c r="Z520" i="1"/>
  <c r="X520" i="1"/>
  <c r="W520" i="1" s="1"/>
  <c r="AA550" i="1"/>
  <c r="Y459" i="1"/>
  <c r="V459" i="1" s="1"/>
  <c r="F459" i="1" s="1"/>
  <c r="G459" i="1" s="1"/>
  <c r="Y486" i="1"/>
  <c r="V486" i="1" s="1"/>
  <c r="F486" i="1" s="1"/>
  <c r="G486" i="1" s="1"/>
  <c r="Y488" i="1"/>
  <c r="V488" i="1" s="1"/>
  <c r="F488" i="1" s="1"/>
  <c r="G488" i="1" s="1"/>
  <c r="Y490" i="1"/>
  <c r="V490" i="1" s="1"/>
  <c r="F490" i="1" s="1"/>
  <c r="G490" i="1" s="1"/>
  <c r="Y492" i="1"/>
  <c r="V492" i="1" s="1"/>
  <c r="F492" i="1" s="1"/>
  <c r="G492" i="1" s="1"/>
  <c r="CS522" i="1"/>
  <c r="Y527" i="1"/>
  <c r="AA531" i="1"/>
  <c r="AA547" i="1"/>
  <c r="AA561" i="1"/>
  <c r="X500" i="1"/>
  <c r="W500" i="1" s="1"/>
  <c r="CJ551" i="1"/>
  <c r="AA528" i="1"/>
  <c r="AA537" i="1"/>
  <c r="AA538" i="1"/>
  <c r="AA546" i="1"/>
  <c r="AB522" i="1"/>
  <c r="G20" i="2" s="1"/>
  <c r="AB580" i="1"/>
  <c r="G22" i="2" s="1"/>
  <c r="Y558" i="1"/>
  <c r="V558" i="1" s="1"/>
  <c r="F558" i="1" s="1"/>
  <c r="G558" i="1" s="1"/>
  <c r="Y561" i="1"/>
  <c r="V561" i="1" s="1"/>
  <c r="F561" i="1" s="1"/>
  <c r="G561" i="1" s="1"/>
  <c r="AA565" i="1"/>
  <c r="AA575" i="1"/>
  <c r="AA579" i="1"/>
  <c r="Z586" i="1"/>
  <c r="X586" i="1"/>
  <c r="W586" i="1" s="1"/>
  <c r="AA593" i="1"/>
  <c r="AA630" i="1"/>
  <c r="AA570" i="1"/>
  <c r="AA624" i="1"/>
  <c r="AA663" i="1"/>
  <c r="CB551" i="1"/>
  <c r="AA562" i="1"/>
  <c r="AA566" i="1"/>
  <c r="AA576" i="1"/>
  <c r="AA604" i="1"/>
  <c r="AA655" i="1"/>
  <c r="AA694" i="1"/>
  <c r="Y541" i="1"/>
  <c r="V541" i="1" s="1"/>
  <c r="F541" i="1" s="1"/>
  <c r="G541" i="1" s="1"/>
  <c r="Y557" i="1"/>
  <c r="V557" i="1" s="1"/>
  <c r="F557" i="1" s="1"/>
  <c r="G557" i="1" s="1"/>
  <c r="AA572" i="1"/>
  <c r="V585" i="1"/>
  <c r="F585" i="1" s="1"/>
  <c r="G585" i="1" s="1"/>
  <c r="AA605" i="1"/>
  <c r="AA627" i="1"/>
  <c r="BS551" i="1"/>
  <c r="AA587" i="1"/>
  <c r="Z588" i="1"/>
  <c r="X588" i="1"/>
  <c r="W588" i="1" s="1"/>
  <c r="AA602" i="1"/>
  <c r="AA620" i="1"/>
  <c r="Y545" i="1"/>
  <c r="V545" i="1" s="1"/>
  <c r="F545" i="1" s="1"/>
  <c r="G545" i="1" s="1"/>
  <c r="AA560" i="1"/>
  <c r="AA568" i="1"/>
  <c r="AA569" i="1"/>
  <c r="AA594" i="1"/>
  <c r="AA595" i="1"/>
  <c r="AA607" i="1"/>
  <c r="AA608" i="1"/>
  <c r="AA633" i="1"/>
  <c r="AB551" i="1"/>
  <c r="G21" i="2" s="1"/>
  <c r="Y547" i="1"/>
  <c r="V547" i="1" s="1"/>
  <c r="F547" i="1" s="1"/>
  <c r="G547" i="1" s="1"/>
  <c r="Y556" i="1"/>
  <c r="AA564" i="1"/>
  <c r="AA574" i="1"/>
  <c r="AA578" i="1"/>
  <c r="BR609" i="1"/>
  <c r="AA591" i="1"/>
  <c r="AA616" i="1"/>
  <c r="AA628" i="1"/>
  <c r="Y603" i="1"/>
  <c r="V603" i="1" s="1"/>
  <c r="F603" i="1" s="1"/>
  <c r="G603" i="1" s="1"/>
  <c r="Y616" i="1"/>
  <c r="V616" i="1" s="1"/>
  <c r="F616" i="1" s="1"/>
  <c r="G616" i="1" s="1"/>
  <c r="Y624" i="1"/>
  <c r="V624" i="1" s="1"/>
  <c r="F624" i="1" s="1"/>
  <c r="G624" i="1" s="1"/>
  <c r="CS638" i="1"/>
  <c r="BR667" i="1"/>
  <c r="Y643" i="1"/>
  <c r="AA661" i="1"/>
  <c r="AA686" i="1"/>
  <c r="AA733" i="1"/>
  <c r="AA736" i="1"/>
  <c r="CK609" i="1"/>
  <c r="O23" i="2" s="1"/>
  <c r="Y608" i="1"/>
  <c r="V608" i="1" s="1"/>
  <c r="F608" i="1" s="1"/>
  <c r="G608" i="1" s="1"/>
  <c r="AA636" i="1"/>
  <c r="AA649" i="1"/>
  <c r="Z664" i="1"/>
  <c r="AA707" i="1"/>
  <c r="Y593" i="1"/>
  <c r="V593" i="1" s="1"/>
  <c r="F593" i="1" s="1"/>
  <c r="G593" i="1" s="1"/>
  <c r="AB638" i="1"/>
  <c r="G24" i="2" s="1"/>
  <c r="CI638" i="1"/>
  <c r="M24" i="2" s="1"/>
  <c r="AA622" i="1"/>
  <c r="AA645" i="1"/>
  <c r="AA666" i="1"/>
  <c r="BR696" i="1"/>
  <c r="J26" i="2" s="1"/>
  <c r="K26" i="2" s="1"/>
  <c r="AA601" i="1"/>
  <c r="CK638" i="1"/>
  <c r="O24" i="2" s="1"/>
  <c r="Y620" i="1"/>
  <c r="V620" i="1" s="1"/>
  <c r="F620" i="1" s="1"/>
  <c r="G620" i="1" s="1"/>
  <c r="AA634" i="1"/>
  <c r="AA651" i="1"/>
  <c r="AA659" i="1"/>
  <c r="AA682" i="1"/>
  <c r="AB609" i="1"/>
  <c r="G23" i="2" s="1"/>
  <c r="AA631" i="1"/>
  <c r="Z656" i="1"/>
  <c r="X656" i="1"/>
  <c r="W656" i="1" s="1"/>
  <c r="AA660" i="1"/>
  <c r="AA674" i="1"/>
  <c r="Y599" i="1"/>
  <c r="V599" i="1" s="1"/>
  <c r="F599" i="1" s="1"/>
  <c r="G599" i="1" s="1"/>
  <c r="BV609" i="1"/>
  <c r="BR638" i="1"/>
  <c r="J24" i="2" s="1"/>
  <c r="K24" i="2" s="1"/>
  <c r="Y618" i="1"/>
  <c r="V618" i="1" s="1"/>
  <c r="F618" i="1" s="1"/>
  <c r="G618" i="1" s="1"/>
  <c r="Y626" i="1"/>
  <c r="V626" i="1" s="1"/>
  <c r="F626" i="1" s="1"/>
  <c r="G626" i="1" s="1"/>
  <c r="CK667" i="1"/>
  <c r="O25" i="2" s="1"/>
  <c r="AA647" i="1"/>
  <c r="AA665" i="1"/>
  <c r="CI609" i="1"/>
  <c r="M23" i="2" s="1"/>
  <c r="Y595" i="1"/>
  <c r="V595" i="1" s="1"/>
  <c r="F595" i="1" s="1"/>
  <c r="G595" i="1" s="1"/>
  <c r="Y596" i="1"/>
  <c r="V596" i="1" s="1"/>
  <c r="F596" i="1" s="1"/>
  <c r="G596" i="1" s="1"/>
  <c r="Y597" i="1"/>
  <c r="V597" i="1" s="1"/>
  <c r="F597" i="1" s="1"/>
  <c r="G597" i="1" s="1"/>
  <c r="Y598" i="1"/>
  <c r="V598" i="1" s="1"/>
  <c r="F598" i="1" s="1"/>
  <c r="G598" i="1" s="1"/>
  <c r="AA599" i="1"/>
  <c r="Y604" i="1"/>
  <c r="V604" i="1" s="1"/>
  <c r="F604" i="1" s="1"/>
  <c r="G604" i="1" s="1"/>
  <c r="AA618" i="1"/>
  <c r="AA626" i="1"/>
  <c r="AA632" i="1"/>
  <c r="AA653" i="1"/>
  <c r="AA676" i="1"/>
  <c r="AA684" i="1"/>
  <c r="CI667" i="1"/>
  <c r="M25" i="2" s="1"/>
  <c r="Y658" i="1"/>
  <c r="V658" i="1" s="1"/>
  <c r="F658" i="1" s="1"/>
  <c r="G658" i="1" s="1"/>
  <c r="X664" i="1"/>
  <c r="W664" i="1" s="1"/>
  <c r="Y666" i="1"/>
  <c r="V666" i="1" s="1"/>
  <c r="F666" i="1" s="1"/>
  <c r="G666" i="1" s="1"/>
  <c r="CK696" i="1"/>
  <c r="O26" i="2" s="1"/>
  <c r="AA690" i="1"/>
  <c r="AA711" i="1"/>
  <c r="AA731" i="1"/>
  <c r="AA644" i="1"/>
  <c r="AA646" i="1"/>
  <c r="AA648" i="1"/>
  <c r="AA650" i="1"/>
  <c r="AA652" i="1"/>
  <c r="AA654" i="1"/>
  <c r="Y682" i="1"/>
  <c r="V682" i="1" s="1"/>
  <c r="F682" i="1" s="1"/>
  <c r="G682" i="1" s="1"/>
  <c r="CS696" i="1"/>
  <c r="BR725" i="1"/>
  <c r="J27" i="2" s="1"/>
  <c r="Y701" i="1"/>
  <c r="AA717" i="1"/>
  <c r="V748" i="1"/>
  <c r="F748" i="1" s="1"/>
  <c r="G748" i="1" s="1"/>
  <c r="CB667" i="1"/>
  <c r="AA677" i="1"/>
  <c r="AA685" i="1"/>
  <c r="AA688" i="1"/>
  <c r="AA691" i="1"/>
  <c r="AA713" i="1"/>
  <c r="AA720" i="1"/>
  <c r="AA742" i="1"/>
  <c r="AA748" i="1"/>
  <c r="AA675" i="1"/>
  <c r="AA680" i="1"/>
  <c r="AA703" i="1"/>
  <c r="AA719" i="1"/>
  <c r="AA732" i="1"/>
  <c r="AA735" i="1"/>
  <c r="Y686" i="1"/>
  <c r="V686" i="1" s="1"/>
  <c r="F686" i="1" s="1"/>
  <c r="G686" i="1" s="1"/>
  <c r="AA692" i="1"/>
  <c r="AA695" i="1"/>
  <c r="AA709" i="1"/>
  <c r="AA721" i="1"/>
  <c r="AB667" i="1"/>
  <c r="G25" i="2" s="1"/>
  <c r="Y660" i="1"/>
  <c r="V660" i="1" s="1"/>
  <c r="F660" i="1" s="1"/>
  <c r="G660" i="1" s="1"/>
  <c r="AA689" i="1"/>
  <c r="AA715" i="1"/>
  <c r="AA730" i="1"/>
  <c r="CK754" i="1"/>
  <c r="O28" i="2" s="1"/>
  <c r="AB696" i="1"/>
  <c r="G26" i="2" s="1"/>
  <c r="Y672" i="1"/>
  <c r="CI696" i="1"/>
  <c r="M26" i="2" s="1"/>
  <c r="Y674" i="1"/>
  <c r="V674" i="1" s="1"/>
  <c r="F674" i="1" s="1"/>
  <c r="G674" i="1" s="1"/>
  <c r="Y676" i="1"/>
  <c r="V676" i="1" s="1"/>
  <c r="F676" i="1" s="1"/>
  <c r="G676" i="1" s="1"/>
  <c r="Y684" i="1"/>
  <c r="V684" i="1" s="1"/>
  <c r="F684" i="1" s="1"/>
  <c r="G684" i="1" s="1"/>
  <c r="CK725" i="1"/>
  <c r="O27" i="2" s="1"/>
  <c r="AA705" i="1"/>
  <c r="CI725" i="1"/>
  <c r="M27" i="2" s="1"/>
  <c r="Y720" i="1"/>
  <c r="V720" i="1" s="1"/>
  <c r="F720" i="1" s="1"/>
  <c r="G720" i="1" s="1"/>
  <c r="AA747" i="1"/>
  <c r="AA750" i="1"/>
  <c r="AA702" i="1"/>
  <c r="AA704" i="1"/>
  <c r="AA706" i="1"/>
  <c r="AA708" i="1"/>
  <c r="AA710" i="1"/>
  <c r="AA712" i="1"/>
  <c r="AA714" i="1"/>
  <c r="AA716" i="1"/>
  <c r="AA718" i="1"/>
  <c r="AA722" i="1"/>
  <c r="Y730" i="1"/>
  <c r="AB754" i="1"/>
  <c r="G28" i="2" s="1"/>
  <c r="CI754" i="1"/>
  <c r="M28" i="2" s="1"/>
  <c r="Y735" i="1"/>
  <c r="V735" i="1" s="1"/>
  <c r="F735" i="1" s="1"/>
  <c r="G735" i="1" s="1"/>
  <c r="AA796" i="1"/>
  <c r="AA802" i="1"/>
  <c r="CB725" i="1"/>
  <c r="AA751" i="1"/>
  <c r="AA723" i="1"/>
  <c r="BR754" i="1"/>
  <c r="J28" i="2" s="1"/>
  <c r="Y744" i="1"/>
  <c r="V744" i="1" s="1"/>
  <c r="F744" i="1" s="1"/>
  <c r="G744" i="1" s="1"/>
  <c r="Y746" i="1"/>
  <c r="V746" i="1" s="1"/>
  <c r="F746" i="1" s="1"/>
  <c r="G746" i="1" s="1"/>
  <c r="AA752" i="1"/>
  <c r="AB725" i="1"/>
  <c r="G27" i="2" s="1"/>
  <c r="BV725" i="1"/>
  <c r="Y732" i="1"/>
  <c r="V732" i="1" s="1"/>
  <c r="F732" i="1" s="1"/>
  <c r="G732" i="1" s="1"/>
  <c r="Y737" i="1"/>
  <c r="V737" i="1" s="1"/>
  <c r="F737" i="1" s="1"/>
  <c r="G737" i="1" s="1"/>
  <c r="AB783" i="1"/>
  <c r="G29" i="2" s="1"/>
  <c r="Y731" i="1"/>
  <c r="V731" i="1" s="1"/>
  <c r="F731" i="1" s="1"/>
  <c r="G731" i="1" s="1"/>
  <c r="AA737" i="1"/>
  <c r="CK783" i="1"/>
  <c r="AA782" i="1"/>
  <c r="AA794" i="1"/>
  <c r="AA808" i="1"/>
  <c r="BR812" i="1"/>
  <c r="J30" i="2" s="1"/>
  <c r="AA753" i="1"/>
  <c r="AA805" i="1"/>
  <c r="AA809" i="1"/>
  <c r="Y765" i="1"/>
  <c r="V765" i="1" s="1"/>
  <c r="F765" i="1" s="1"/>
  <c r="G765" i="1" s="1"/>
  <c r="Y767" i="1"/>
  <c r="V767" i="1" s="1"/>
  <c r="F767" i="1" s="1"/>
  <c r="G767" i="1" s="1"/>
  <c r="Y769" i="1"/>
  <c r="V769" i="1" s="1"/>
  <c r="F769" i="1" s="1"/>
  <c r="G769" i="1" s="1"/>
  <c r="Y771" i="1"/>
  <c r="V771" i="1" s="1"/>
  <c r="F771" i="1" s="1"/>
  <c r="G771" i="1" s="1"/>
  <c r="Y773" i="1"/>
  <c r="V773" i="1" s="1"/>
  <c r="F773" i="1" s="1"/>
  <c r="G773" i="1" s="1"/>
  <c r="AA790" i="1"/>
  <c r="AA798" i="1"/>
  <c r="AA806" i="1"/>
  <c r="Y759" i="1"/>
  <c r="Y775" i="1"/>
  <c r="V775" i="1" s="1"/>
  <c r="F775" i="1" s="1"/>
  <c r="G775" i="1" s="1"/>
  <c r="Y777" i="1"/>
  <c r="V777" i="1" s="1"/>
  <c r="F777" i="1" s="1"/>
  <c r="G777" i="1" s="1"/>
  <c r="Y779" i="1"/>
  <c r="V779" i="1" s="1"/>
  <c r="F779" i="1" s="1"/>
  <c r="G779" i="1" s="1"/>
  <c r="Y781" i="1"/>
  <c r="V781" i="1" s="1"/>
  <c r="F781" i="1" s="1"/>
  <c r="G781" i="1" s="1"/>
  <c r="AA800" i="1"/>
  <c r="AA823" i="1"/>
  <c r="AA804" i="1"/>
  <c r="CK812" i="1"/>
  <c r="X810" i="1"/>
  <c r="Y811" i="1"/>
  <c r="V811" i="1" s="1"/>
  <c r="F811" i="1" s="1"/>
  <c r="G811" i="1" s="1"/>
  <c r="AA827" i="1"/>
  <c r="AA829" i="1"/>
  <c r="AA853" i="1"/>
  <c r="AA822" i="1"/>
  <c r="AA850" i="1"/>
  <c r="AA851" i="1"/>
  <c r="AA824" i="1"/>
  <c r="AA838" i="1"/>
  <c r="AA839" i="1"/>
  <c r="BW901" i="1"/>
  <c r="CO901" i="1"/>
  <c r="AA862" i="1"/>
  <c r="AA863" i="1"/>
  <c r="AB812" i="1"/>
  <c r="G30" i="2" s="1"/>
  <c r="AA825" i="1"/>
  <c r="BY783" i="1"/>
  <c r="AA828" i="1"/>
  <c r="AA834" i="1"/>
  <c r="AA835" i="1"/>
  <c r="Y817" i="1"/>
  <c r="Y819" i="1"/>
  <c r="V819" i="1" s="1"/>
  <c r="F819" i="1" s="1"/>
  <c r="G819" i="1" s="1"/>
  <c r="Y821" i="1"/>
  <c r="V821" i="1" s="1"/>
  <c r="F821" i="1" s="1"/>
  <c r="G821" i="1" s="1"/>
  <c r="BR870" i="1"/>
  <c r="J32" i="2" s="1"/>
  <c r="AA847" i="1"/>
  <c r="Y850" i="1"/>
  <c r="V850" i="1" s="1"/>
  <c r="F850" i="1" s="1"/>
  <c r="G850" i="1" s="1"/>
  <c r="AA858" i="1"/>
  <c r="AA859" i="1"/>
  <c r="AA831" i="1"/>
  <c r="AA848" i="1"/>
  <c r="AA849" i="1"/>
  <c r="Y858" i="1"/>
  <c r="V858" i="1" s="1"/>
  <c r="F858" i="1" s="1"/>
  <c r="G858" i="1" s="1"/>
  <c r="AA864" i="1"/>
  <c r="AB841" i="1"/>
  <c r="G31" i="2" s="1"/>
  <c r="Y828" i="1"/>
  <c r="V828" i="1" s="1"/>
  <c r="F828" i="1" s="1"/>
  <c r="G828" i="1" s="1"/>
  <c r="AA852" i="1"/>
  <c r="Y854" i="1"/>
  <c r="V854" i="1" s="1"/>
  <c r="F854" i="1" s="1"/>
  <c r="G854" i="1" s="1"/>
  <c r="AA865" i="1"/>
  <c r="AA867" i="1"/>
  <c r="Y832" i="1"/>
  <c r="V832" i="1" s="1"/>
  <c r="F832" i="1" s="1"/>
  <c r="G832" i="1" s="1"/>
  <c r="AA855" i="1"/>
  <c r="Y860" i="1"/>
  <c r="V860" i="1" s="1"/>
  <c r="F860" i="1" s="1"/>
  <c r="G860" i="1" s="1"/>
  <c r="AA861" i="1"/>
  <c r="AA854" i="1"/>
  <c r="O901" i="1"/>
  <c r="C906" i="1" s="1"/>
  <c r="Y823" i="1"/>
  <c r="V823" i="1" s="1"/>
  <c r="F823" i="1" s="1"/>
  <c r="G823" i="1" s="1"/>
  <c r="AA832" i="1"/>
  <c r="AA833" i="1"/>
  <c r="AA836" i="1"/>
  <c r="AA837" i="1"/>
  <c r="AA840" i="1"/>
  <c r="V846" i="1"/>
  <c r="F846" i="1" s="1"/>
  <c r="G846" i="1" s="1"/>
  <c r="CK870" i="1"/>
  <c r="AA857" i="1"/>
  <c r="AA896" i="1"/>
  <c r="BR841" i="1"/>
  <c r="J31" i="2" s="1"/>
  <c r="CK841" i="1"/>
  <c r="AA826" i="1"/>
  <c r="AA830" i="1"/>
  <c r="AA856" i="1"/>
  <c r="Y866" i="1"/>
  <c r="V866" i="1" s="1"/>
  <c r="F866" i="1" s="1"/>
  <c r="G866" i="1" s="1"/>
  <c r="C907" i="1"/>
  <c r="CQ901" i="1"/>
  <c r="R33" i="2"/>
  <c r="Q33" i="2" s="1"/>
  <c r="AA877" i="1"/>
  <c r="AA893" i="1"/>
  <c r="BZ901" i="1"/>
  <c r="CR901" i="1"/>
  <c r="AA883" i="1"/>
  <c r="BC901" i="1"/>
  <c r="BC903" i="1" s="1"/>
  <c r="BX901" i="1"/>
  <c r="AB870" i="1"/>
  <c r="G32" i="2" s="1"/>
  <c r="AA889" i="1"/>
  <c r="BL901" i="1"/>
  <c r="BL903" i="1" s="1"/>
  <c r="CC901" i="1"/>
  <c r="CT901" i="1"/>
  <c r="BO901" i="1"/>
  <c r="BO903" i="1" s="1"/>
  <c r="CJ899" i="1"/>
  <c r="AA885" i="1"/>
  <c r="AA886" i="1"/>
  <c r="CL901" i="1"/>
  <c r="AA869" i="1"/>
  <c r="AA891" i="1"/>
  <c r="L901" i="1"/>
  <c r="C905" i="1" s="1"/>
  <c r="BU901" i="1"/>
  <c r="CN901" i="1"/>
  <c r="Y875" i="1"/>
  <c r="CM899" i="1"/>
  <c r="C901" i="1"/>
  <c r="CA901" i="1"/>
  <c r="CP899" i="1"/>
  <c r="BV899" i="1"/>
  <c r="F98" i="1" l="1"/>
  <c r="G98" i="1" s="1"/>
  <c r="F112" i="1"/>
  <c r="G112" i="1" s="1"/>
  <c r="F104" i="1"/>
  <c r="G104" i="1" s="1"/>
  <c r="F114" i="1"/>
  <c r="G114" i="1" s="1"/>
  <c r="F106" i="1"/>
  <c r="G106" i="1" s="1"/>
  <c r="F34" i="1"/>
  <c r="G34" i="1" s="1"/>
  <c r="F6" i="1"/>
  <c r="G6" i="1" s="1"/>
  <c r="F26" i="1"/>
  <c r="G26" i="1" s="1"/>
  <c r="F27" i="1"/>
  <c r="G27" i="1" s="1"/>
  <c r="F11" i="1"/>
  <c r="G11" i="1" s="1"/>
  <c r="F13" i="1"/>
  <c r="G13" i="1" s="1"/>
  <c r="F24" i="1"/>
  <c r="G24" i="1" s="1"/>
  <c r="F25" i="1"/>
  <c r="G25" i="1" s="1"/>
  <c r="F9" i="1"/>
  <c r="G9" i="1" s="1"/>
  <c r="F28" i="1"/>
  <c r="G28" i="1" s="1"/>
  <c r="F22" i="1"/>
  <c r="G22" i="1" s="1"/>
  <c r="F23" i="1"/>
  <c r="G23" i="1" s="1"/>
  <c r="F7" i="1"/>
  <c r="G7" i="1" s="1"/>
  <c r="F12" i="1"/>
  <c r="G12" i="1" s="1"/>
  <c r="F20" i="1"/>
  <c r="G20" i="1" s="1"/>
  <c r="F21" i="1"/>
  <c r="G21" i="1" s="1"/>
  <c r="F10" i="1"/>
  <c r="G10" i="1" s="1"/>
  <c r="F18" i="1"/>
  <c r="G18" i="1" s="1"/>
  <c r="F19" i="1"/>
  <c r="G19" i="1" s="1"/>
  <c r="F8" i="1"/>
  <c r="G8" i="1" s="1"/>
  <c r="F15" i="1"/>
  <c r="G15" i="1" s="1"/>
  <c r="F16" i="1"/>
  <c r="G16" i="1" s="1"/>
  <c r="F17" i="1"/>
  <c r="G17" i="1" s="1"/>
  <c r="F92" i="1"/>
  <c r="G92" i="1" s="1"/>
  <c r="G73" i="1"/>
  <c r="G74" i="1"/>
  <c r="G65" i="1"/>
  <c r="G71" i="1"/>
  <c r="G67" i="1"/>
  <c r="G48" i="1"/>
  <c r="G46" i="1"/>
  <c r="G42" i="1"/>
  <c r="G56" i="1"/>
  <c r="G40" i="1"/>
  <c r="G54" i="1"/>
  <c r="G52" i="1"/>
  <c r="G44" i="1"/>
  <c r="G38" i="1"/>
  <c r="F870" i="1"/>
  <c r="F812" i="1"/>
  <c r="F638" i="1"/>
  <c r="F609" i="1"/>
  <c r="F522" i="1"/>
  <c r="F406" i="1"/>
  <c r="F348" i="1"/>
  <c r="F319" i="1"/>
  <c r="F290" i="1"/>
  <c r="F261" i="1"/>
  <c r="F232" i="1"/>
  <c r="F203" i="1"/>
  <c r="F174" i="1"/>
  <c r="V14" i="1"/>
  <c r="N27" i="2"/>
  <c r="N25" i="2"/>
  <c r="N3" i="2"/>
  <c r="N19" i="2"/>
  <c r="N16" i="2"/>
  <c r="N24" i="2"/>
  <c r="N23" i="2"/>
  <c r="K3" i="2"/>
  <c r="Z761" i="1"/>
  <c r="H5" i="2"/>
  <c r="CJ870" i="1"/>
  <c r="O32" i="2"/>
  <c r="N32" i="2" s="1"/>
  <c r="N28" i="2"/>
  <c r="R23" i="2"/>
  <c r="Q23" i="2" s="1"/>
  <c r="N14" i="2"/>
  <c r="R9" i="2"/>
  <c r="Q9" i="2" s="1"/>
  <c r="X32" i="2"/>
  <c r="W32" i="2" s="1"/>
  <c r="K27" i="2"/>
  <c r="R30" i="2"/>
  <c r="Q30" i="2" s="1"/>
  <c r="X25" i="2"/>
  <c r="W25" i="2" s="1"/>
  <c r="X21" i="2"/>
  <c r="W21" i="2" s="1"/>
  <c r="N20" i="2"/>
  <c r="R12" i="2"/>
  <c r="Q12" i="2" s="1"/>
  <c r="H11" i="2"/>
  <c r="M29" i="1"/>
  <c r="R3" i="2"/>
  <c r="K32" i="2"/>
  <c r="CJ841" i="1"/>
  <c r="O31" i="2"/>
  <c r="N31" i="2" s="1"/>
  <c r="N26" i="2"/>
  <c r="BS406" i="1"/>
  <c r="J16" i="2"/>
  <c r="K16" i="2" s="1"/>
  <c r="R16" i="2"/>
  <c r="Q16" i="2" s="1"/>
  <c r="CJ435" i="1"/>
  <c r="M17" i="2"/>
  <c r="N17" i="2" s="1"/>
  <c r="CJ377" i="1"/>
  <c r="M15" i="2"/>
  <c r="N15" i="2" s="1"/>
  <c r="K28" i="2"/>
  <c r="BS667" i="1"/>
  <c r="J25" i="2"/>
  <c r="K25" i="2" s="1"/>
  <c r="H6" i="2"/>
  <c r="R7" i="2"/>
  <c r="Q7" i="2" s="1"/>
  <c r="CJ145" i="1"/>
  <c r="M7" i="2"/>
  <c r="N7" i="2" s="1"/>
  <c r="BS783" i="1"/>
  <c r="J29" i="2"/>
  <c r="K29" i="2" s="1"/>
  <c r="X29" i="2"/>
  <c r="W29" i="2" s="1"/>
  <c r="BS145" i="1"/>
  <c r="J7" i="2"/>
  <c r="K7" i="2" s="1"/>
  <c r="K31" i="2"/>
  <c r="U34" i="2"/>
  <c r="T3" i="2"/>
  <c r="S34" i="2"/>
  <c r="X31" i="2"/>
  <c r="W31" i="2" s="1"/>
  <c r="N13" i="2"/>
  <c r="CJ87" i="1"/>
  <c r="M5" i="2"/>
  <c r="N5" i="2" s="1"/>
  <c r="H4" i="2"/>
  <c r="X3" i="2"/>
  <c r="BS899" i="1"/>
  <c r="J33" i="2"/>
  <c r="K33" i="2" s="1"/>
  <c r="X22" i="2"/>
  <c r="W22" i="2" s="1"/>
  <c r="X20" i="2"/>
  <c r="W20" i="2" s="1"/>
  <c r="BS58" i="1"/>
  <c r="J4" i="2"/>
  <c r="K4" i="2" s="1"/>
  <c r="X28" i="2"/>
  <c r="W28" i="2" s="1"/>
  <c r="BS609" i="1"/>
  <c r="J23" i="2"/>
  <c r="K23" i="2" s="1"/>
  <c r="X23" i="2"/>
  <c r="W23" i="2" s="1"/>
  <c r="BS580" i="1"/>
  <c r="J22" i="2"/>
  <c r="K22" i="2" s="1"/>
  <c r="X17" i="2"/>
  <c r="W17" i="2" s="1"/>
  <c r="BS348" i="1"/>
  <c r="J14" i="2"/>
  <c r="K14" i="2" s="1"/>
  <c r="X13" i="2"/>
  <c r="W13" i="2" s="1"/>
  <c r="X11" i="2"/>
  <c r="W11" i="2" s="1"/>
  <c r="X30" i="2"/>
  <c r="W30" i="2" s="1"/>
  <c r="CJ812" i="1"/>
  <c r="O30" i="2"/>
  <c r="N30" i="2" s="1"/>
  <c r="CJ783" i="1"/>
  <c r="O29" i="2"/>
  <c r="N29" i="2" s="1"/>
  <c r="CJ580" i="1"/>
  <c r="O22" i="2"/>
  <c r="N22" i="2" s="1"/>
  <c r="CJ261" i="1"/>
  <c r="O11" i="2"/>
  <c r="N11" i="2" s="1"/>
  <c r="CJ116" i="1"/>
  <c r="O6" i="2"/>
  <c r="N6" i="2" s="1"/>
  <c r="BS812" i="1"/>
  <c r="L30" i="2"/>
  <c r="Z532" i="1"/>
  <c r="W761" i="1"/>
  <c r="AF698" i="1"/>
  <c r="AE727" i="1"/>
  <c r="BR727" i="1" s="1"/>
  <c r="BS725" i="1"/>
  <c r="Z734" i="1"/>
  <c r="BS754" i="1"/>
  <c r="V203" i="1"/>
  <c r="L204" i="1" s="1"/>
  <c r="D9" i="2" s="1"/>
  <c r="W818" i="1"/>
  <c r="W810" i="1"/>
  <c r="Z810" i="1"/>
  <c r="W724" i="1"/>
  <c r="X415" i="1"/>
  <c r="W415" i="1" s="1"/>
  <c r="Z818" i="1"/>
  <c r="Z724" i="1"/>
  <c r="Z738" i="1"/>
  <c r="CX61" i="1"/>
  <c r="Z868" i="1"/>
  <c r="X868" i="1"/>
  <c r="W868" i="1" s="1"/>
  <c r="X197" i="1"/>
  <c r="W197" i="1" s="1"/>
  <c r="CJ522" i="1"/>
  <c r="Z337" i="1"/>
  <c r="BR901" i="1"/>
  <c r="C909" i="1" s="1"/>
  <c r="T901" i="1"/>
  <c r="S901" i="1" s="1"/>
  <c r="CS901" i="1"/>
  <c r="CJ29" i="1"/>
  <c r="BY901" i="1"/>
  <c r="BS29" i="1"/>
  <c r="BV901" i="1"/>
  <c r="Z487" i="1"/>
  <c r="P29" i="1"/>
  <c r="Y812" i="1"/>
  <c r="Z592" i="1"/>
  <c r="X534" i="1"/>
  <c r="W534" i="1" s="1"/>
  <c r="AA880" i="1"/>
  <c r="Z880" i="1" s="1"/>
  <c r="Z779" i="1"/>
  <c r="X489" i="1"/>
  <c r="W489" i="1" s="1"/>
  <c r="Z284" i="1"/>
  <c r="AC58" i="1"/>
  <c r="AA890" i="1"/>
  <c r="Z890" i="1" s="1"/>
  <c r="X491" i="1"/>
  <c r="W491" i="1" s="1"/>
  <c r="AA895" i="1"/>
  <c r="Z895" i="1" s="1"/>
  <c r="W773" i="1"/>
  <c r="W777" i="1"/>
  <c r="W767" i="1"/>
  <c r="X734" i="1"/>
  <c r="W734" i="1" s="1"/>
  <c r="Z485" i="1"/>
  <c r="X268" i="1"/>
  <c r="W268" i="1" s="1"/>
  <c r="AD232" i="1"/>
  <c r="AC87" i="1"/>
  <c r="AA18" i="1"/>
  <c r="X18" i="1" s="1"/>
  <c r="W18" i="1" s="1"/>
  <c r="AA24" i="1"/>
  <c r="X24" i="1" s="1"/>
  <c r="W24" i="1" s="1"/>
  <c r="AA8" i="1"/>
  <c r="AC6" i="1"/>
  <c r="AC10" i="1"/>
  <c r="AC12" i="1"/>
  <c r="AC16" i="1"/>
  <c r="AC14" i="1"/>
  <c r="CJ609" i="1"/>
  <c r="BS319" i="1"/>
  <c r="W335" i="1"/>
  <c r="BS638" i="1"/>
  <c r="BS87" i="1"/>
  <c r="Z335" i="1"/>
  <c r="CI901" i="1"/>
  <c r="C910" i="1" s="1"/>
  <c r="BS696" i="1"/>
  <c r="W506" i="1"/>
  <c r="BS493" i="1"/>
  <c r="W765" i="1"/>
  <c r="Z765" i="1"/>
  <c r="X738" i="1"/>
  <c r="W738" i="1" s="1"/>
  <c r="V812" i="1"/>
  <c r="L813" i="1" s="1"/>
  <c r="D30" i="2" s="1"/>
  <c r="Z773" i="1"/>
  <c r="AD145" i="1"/>
  <c r="W331" i="1"/>
  <c r="AA418" i="1"/>
  <c r="X418" i="1" s="1"/>
  <c r="W418" i="1" s="1"/>
  <c r="BN901" i="1"/>
  <c r="Y522" i="1"/>
  <c r="AA498" i="1"/>
  <c r="AA116" i="1"/>
  <c r="AC22" i="1"/>
  <c r="AC20" i="1"/>
  <c r="AA881" i="1"/>
  <c r="X881" i="1" s="1"/>
  <c r="W881" i="1" s="1"/>
  <c r="AA897" i="1"/>
  <c r="Z897" i="1" s="1"/>
  <c r="AA887" i="1"/>
  <c r="Z887" i="1" s="1"/>
  <c r="AA898" i="1"/>
  <c r="CX90" i="1"/>
  <c r="CY119" i="1"/>
  <c r="V870" i="1"/>
  <c r="L871" i="1" s="1"/>
  <c r="D32" i="2" s="1"/>
  <c r="AA803" i="1"/>
  <c r="Z792" i="1"/>
  <c r="X792" i="1"/>
  <c r="W792" i="1" s="1"/>
  <c r="AA776" i="1"/>
  <c r="X665" i="1"/>
  <c r="W665" i="1" s="1"/>
  <c r="Z665" i="1"/>
  <c r="AA662" i="1"/>
  <c r="Y551" i="1"/>
  <c r="V527" i="1"/>
  <c r="F527" i="1" s="1"/>
  <c r="G527" i="1" s="1"/>
  <c r="X536" i="1"/>
  <c r="W536" i="1" s="1"/>
  <c r="Z536" i="1"/>
  <c r="Z361" i="1"/>
  <c r="X361" i="1"/>
  <c r="W361" i="1" s="1"/>
  <c r="AA342" i="1"/>
  <c r="V406" i="1"/>
  <c r="L407" i="1" s="1"/>
  <c r="D16" i="2" s="1"/>
  <c r="X250" i="1"/>
  <c r="W250" i="1" s="1"/>
  <c r="Z250" i="1"/>
  <c r="Z135" i="1"/>
  <c r="X135" i="1"/>
  <c r="W135" i="1" s="1"/>
  <c r="AA187" i="1"/>
  <c r="Z21" i="1"/>
  <c r="X21" i="1"/>
  <c r="W21" i="1" s="1"/>
  <c r="Z103" i="1"/>
  <c r="X103" i="1"/>
  <c r="W103" i="1" s="1"/>
  <c r="Z45" i="1"/>
  <c r="X45" i="1"/>
  <c r="W45" i="1" s="1"/>
  <c r="Z833" i="1"/>
  <c r="X833" i="1"/>
  <c r="W833" i="1" s="1"/>
  <c r="Z852" i="1"/>
  <c r="X852" i="1"/>
  <c r="W852" i="1" s="1"/>
  <c r="Z864" i="1"/>
  <c r="X864" i="1"/>
  <c r="W864" i="1" s="1"/>
  <c r="AA807" i="1"/>
  <c r="AA795" i="1"/>
  <c r="AP901" i="1"/>
  <c r="X828" i="1"/>
  <c r="W828" i="1" s="1"/>
  <c r="Z828" i="1"/>
  <c r="Z839" i="1"/>
  <c r="X839" i="1"/>
  <c r="W839" i="1" s="1"/>
  <c r="AA811" i="1"/>
  <c r="X829" i="1"/>
  <c r="W829" i="1" s="1"/>
  <c r="Z829" i="1"/>
  <c r="Z804" i="1"/>
  <c r="X804" i="1"/>
  <c r="W804" i="1" s="1"/>
  <c r="Z805" i="1"/>
  <c r="X805" i="1"/>
  <c r="W805" i="1" s="1"/>
  <c r="AA772" i="1"/>
  <c r="Z777" i="1"/>
  <c r="W779" i="1"/>
  <c r="X751" i="1"/>
  <c r="W751" i="1" s="1"/>
  <c r="Z751" i="1"/>
  <c r="X714" i="1"/>
  <c r="W714" i="1" s="1"/>
  <c r="Z714" i="1"/>
  <c r="Y696" i="1"/>
  <c r="V672" i="1"/>
  <c r="F672" i="1" s="1"/>
  <c r="G672" i="1" s="1"/>
  <c r="X721" i="1"/>
  <c r="W721" i="1" s="1"/>
  <c r="Z721" i="1"/>
  <c r="X695" i="1"/>
  <c r="W695" i="1" s="1"/>
  <c r="Z695" i="1"/>
  <c r="X685" i="1"/>
  <c r="W685" i="1" s="1"/>
  <c r="Z685" i="1"/>
  <c r="X654" i="1"/>
  <c r="W654" i="1" s="1"/>
  <c r="Z654" i="1"/>
  <c r="AA740" i="1"/>
  <c r="Z651" i="1"/>
  <c r="X651" i="1"/>
  <c r="W651" i="1" s="1"/>
  <c r="AA617" i="1"/>
  <c r="Z622" i="1"/>
  <c r="X622" i="1"/>
  <c r="W622" i="1" s="1"/>
  <c r="AD667" i="1"/>
  <c r="AA643" i="1"/>
  <c r="Z564" i="1"/>
  <c r="X564" i="1"/>
  <c r="W564" i="1" s="1"/>
  <c r="X633" i="1"/>
  <c r="W633" i="1" s="1"/>
  <c r="Z633" i="1"/>
  <c r="Z595" i="1"/>
  <c r="X595" i="1"/>
  <c r="W595" i="1" s="1"/>
  <c r="X602" i="1"/>
  <c r="W602" i="1" s="1"/>
  <c r="Z602" i="1"/>
  <c r="Z604" i="1"/>
  <c r="X604" i="1"/>
  <c r="W604" i="1" s="1"/>
  <c r="Z562" i="1"/>
  <c r="X562" i="1"/>
  <c r="W562" i="1" s="1"/>
  <c r="AA598" i="1"/>
  <c r="X579" i="1"/>
  <c r="W579" i="1" s="1"/>
  <c r="Z579" i="1"/>
  <c r="Z546" i="1"/>
  <c r="X546" i="1"/>
  <c r="W546" i="1" s="1"/>
  <c r="AA492" i="1"/>
  <c r="Z547" i="1"/>
  <c r="X547" i="1"/>
  <c r="W547" i="1" s="1"/>
  <c r="Z535" i="1"/>
  <c r="X535" i="1"/>
  <c r="W535" i="1" s="1"/>
  <c r="Z590" i="1"/>
  <c r="X590" i="1"/>
  <c r="W590" i="1" s="1"/>
  <c r="V440" i="1"/>
  <c r="F440" i="1" s="1"/>
  <c r="G440" i="1" s="1"/>
  <c r="Y464" i="1"/>
  <c r="AD493" i="1"/>
  <c r="AA469" i="1"/>
  <c r="CJ406" i="1"/>
  <c r="AA440" i="1"/>
  <c r="AD464" i="1"/>
  <c r="Z399" i="1"/>
  <c r="X399" i="1"/>
  <c r="W399" i="1" s="1"/>
  <c r="Z603" i="1"/>
  <c r="X603" i="1"/>
  <c r="W603" i="1" s="1"/>
  <c r="AA459" i="1"/>
  <c r="AA391" i="1"/>
  <c r="AA390" i="1"/>
  <c r="AA338" i="1"/>
  <c r="AD406" i="1"/>
  <c r="AA382" i="1"/>
  <c r="Z328" i="1"/>
  <c r="X328" i="1"/>
  <c r="W328" i="1" s="1"/>
  <c r="Z457" i="1"/>
  <c r="X457" i="1"/>
  <c r="W457" i="1" s="1"/>
  <c r="Z318" i="1"/>
  <c r="X318" i="1"/>
  <c r="W318" i="1" s="1"/>
  <c r="AA356" i="1"/>
  <c r="W337" i="1"/>
  <c r="Z279" i="1"/>
  <c r="X279" i="1"/>
  <c r="W279" i="1" s="1"/>
  <c r="AA231" i="1"/>
  <c r="Z312" i="1"/>
  <c r="X312" i="1"/>
  <c r="W312" i="1" s="1"/>
  <c r="BS232" i="1"/>
  <c r="Z309" i="1"/>
  <c r="X309" i="1"/>
  <c r="W309" i="1" s="1"/>
  <c r="AA267" i="1"/>
  <c r="AA286" i="1"/>
  <c r="CJ348" i="1"/>
  <c r="AA280" i="1"/>
  <c r="X246" i="1"/>
  <c r="W246" i="1" s="1"/>
  <c r="Z246" i="1"/>
  <c r="Z200" i="1"/>
  <c r="X200" i="1"/>
  <c r="W200" i="1" s="1"/>
  <c r="Z195" i="1"/>
  <c r="X195" i="1"/>
  <c r="W195" i="1" s="1"/>
  <c r="AA134" i="1"/>
  <c r="Z86" i="1"/>
  <c r="X86" i="1"/>
  <c r="W86" i="1" s="1"/>
  <c r="Z78" i="1"/>
  <c r="X78" i="1"/>
  <c r="W78" i="1" s="1"/>
  <c r="Z9" i="1"/>
  <c r="X9" i="1"/>
  <c r="W9" i="1" s="1"/>
  <c r="AA261" i="1"/>
  <c r="Z237" i="1"/>
  <c r="X237" i="1"/>
  <c r="Z66" i="1"/>
  <c r="X66" i="1"/>
  <c r="W66" i="1" s="1"/>
  <c r="Z15" i="1"/>
  <c r="X15" i="1"/>
  <c r="W15" i="1" s="1"/>
  <c r="X217" i="1"/>
  <c r="W217" i="1" s="1"/>
  <c r="Z217" i="1"/>
  <c r="Z182" i="1"/>
  <c r="X182" i="1"/>
  <c r="W182" i="1" s="1"/>
  <c r="Z275" i="1"/>
  <c r="X275" i="1"/>
  <c r="W275" i="1" s="1"/>
  <c r="AA125" i="1"/>
  <c r="X247" i="1"/>
  <c r="W247" i="1" s="1"/>
  <c r="Z247" i="1"/>
  <c r="X257" i="1"/>
  <c r="W257" i="1" s="1"/>
  <c r="Z257" i="1"/>
  <c r="Z241" i="1"/>
  <c r="X241" i="1"/>
  <c r="W241" i="1" s="1"/>
  <c r="Z202" i="1"/>
  <c r="X202" i="1"/>
  <c r="W202" i="1" s="1"/>
  <c r="AA136" i="1"/>
  <c r="X164" i="1"/>
  <c r="W164" i="1" s="1"/>
  <c r="Z164" i="1"/>
  <c r="Z6" i="1"/>
  <c r="X6" i="1"/>
  <c r="W6" i="1" s="1"/>
  <c r="X69" i="1"/>
  <c r="W69" i="1" s="1"/>
  <c r="Z69" i="1"/>
  <c r="X121" i="1"/>
  <c r="Z121" i="1"/>
  <c r="X97" i="1"/>
  <c r="W97" i="1" s="1"/>
  <c r="Z97" i="1"/>
  <c r="X20" i="1"/>
  <c r="W20" i="1" s="1"/>
  <c r="Z20" i="1"/>
  <c r="X96" i="1"/>
  <c r="W96" i="1" s="1"/>
  <c r="Z96" i="1"/>
  <c r="Z47" i="1"/>
  <c r="X47" i="1"/>
  <c r="W47" i="1" s="1"/>
  <c r="AA817" i="1"/>
  <c r="AA556" i="1"/>
  <c r="AD580" i="1"/>
  <c r="Z332" i="1"/>
  <c r="X332" i="1"/>
  <c r="W332" i="1" s="1"/>
  <c r="Z80" i="1"/>
  <c r="X80" i="1"/>
  <c r="W80" i="1" s="1"/>
  <c r="Z51" i="1"/>
  <c r="X51" i="1"/>
  <c r="W51" i="1" s="1"/>
  <c r="X716" i="1"/>
  <c r="W716" i="1" s="1"/>
  <c r="Z716" i="1"/>
  <c r="AA701" i="1"/>
  <c r="AA600" i="1"/>
  <c r="AD609" i="1"/>
  <c r="AA585" i="1"/>
  <c r="Z393" i="1"/>
  <c r="X393" i="1"/>
  <c r="W393" i="1" s="1"/>
  <c r="X428" i="1"/>
  <c r="W428" i="1" s="1"/>
  <c r="Z428" i="1"/>
  <c r="Z269" i="1"/>
  <c r="X269" i="1"/>
  <c r="W269" i="1" s="1"/>
  <c r="Z461" i="1"/>
  <c r="X461" i="1"/>
  <c r="W461" i="1" s="1"/>
  <c r="X248" i="1"/>
  <c r="W248" i="1" s="1"/>
  <c r="Z248" i="1"/>
  <c r="Z317" i="1"/>
  <c r="X317" i="1"/>
  <c r="W317" i="1" s="1"/>
  <c r="X170" i="1"/>
  <c r="W170" i="1" s="1"/>
  <c r="Z170" i="1"/>
  <c r="X244" i="1"/>
  <c r="W244" i="1" s="1"/>
  <c r="Z244" i="1"/>
  <c r="BQ901" i="1"/>
  <c r="Z832" i="1"/>
  <c r="X832" i="1"/>
  <c r="W832" i="1" s="1"/>
  <c r="X867" i="1"/>
  <c r="W867" i="1" s="1"/>
  <c r="Z867" i="1"/>
  <c r="Z822" i="1"/>
  <c r="X822" i="1"/>
  <c r="W822" i="1" s="1"/>
  <c r="AA793" i="1"/>
  <c r="AA801" i="1"/>
  <c r="V759" i="1"/>
  <c r="F759" i="1" s="1"/>
  <c r="G759" i="1" s="1"/>
  <c r="Y783" i="1"/>
  <c r="AA763" i="1"/>
  <c r="AA759" i="1"/>
  <c r="AA770" i="1"/>
  <c r="Z737" i="1"/>
  <c r="X737" i="1"/>
  <c r="W737" i="1" s="1"/>
  <c r="Z752" i="1"/>
  <c r="X752" i="1"/>
  <c r="W752" i="1" s="1"/>
  <c r="Z802" i="1"/>
  <c r="X802" i="1"/>
  <c r="W802" i="1" s="1"/>
  <c r="X712" i="1"/>
  <c r="W712" i="1" s="1"/>
  <c r="Z712" i="1"/>
  <c r="Z750" i="1"/>
  <c r="X750" i="1"/>
  <c r="W750" i="1" s="1"/>
  <c r="Z732" i="1"/>
  <c r="X732" i="1"/>
  <c r="W732" i="1" s="1"/>
  <c r="Z680" i="1"/>
  <c r="X680" i="1"/>
  <c r="W680" i="1" s="1"/>
  <c r="Z748" i="1"/>
  <c r="X748" i="1"/>
  <c r="W748" i="1" s="1"/>
  <c r="X652" i="1"/>
  <c r="W652" i="1" s="1"/>
  <c r="Z652" i="1"/>
  <c r="Z653" i="1"/>
  <c r="X653" i="1"/>
  <c r="W653" i="1" s="1"/>
  <c r="Z618" i="1"/>
  <c r="X618" i="1"/>
  <c r="W618" i="1" s="1"/>
  <c r="Z674" i="1"/>
  <c r="X674" i="1"/>
  <c r="W674" i="1" s="1"/>
  <c r="X631" i="1"/>
  <c r="W631" i="1" s="1"/>
  <c r="Z631" i="1"/>
  <c r="Z649" i="1"/>
  <c r="X649" i="1"/>
  <c r="W649" i="1" s="1"/>
  <c r="Z736" i="1"/>
  <c r="X736" i="1"/>
  <c r="W736" i="1" s="1"/>
  <c r="Z616" i="1"/>
  <c r="X616" i="1"/>
  <c r="W616" i="1" s="1"/>
  <c r="AA563" i="1"/>
  <c r="Z560" i="1"/>
  <c r="X560" i="1"/>
  <c r="W560" i="1" s="1"/>
  <c r="V609" i="1"/>
  <c r="L610" i="1" s="1"/>
  <c r="D23" i="2" s="1"/>
  <c r="Z630" i="1"/>
  <c r="X630" i="1"/>
  <c r="W630" i="1" s="1"/>
  <c r="X575" i="1"/>
  <c r="W575" i="1" s="1"/>
  <c r="Z575" i="1"/>
  <c r="AA527" i="1"/>
  <c r="AD551" i="1"/>
  <c r="AA490" i="1"/>
  <c r="AA540" i="1"/>
  <c r="AA499" i="1"/>
  <c r="Z589" i="1"/>
  <c r="X589" i="1"/>
  <c r="W589" i="1" s="1"/>
  <c r="X530" i="1"/>
  <c r="W530" i="1" s="1"/>
  <c r="Z530" i="1"/>
  <c r="CJ493" i="1"/>
  <c r="X519" i="1"/>
  <c r="W519" i="1" s="1"/>
  <c r="Z519" i="1"/>
  <c r="X511" i="1"/>
  <c r="W511" i="1" s="1"/>
  <c r="Z511" i="1"/>
  <c r="AA542" i="1"/>
  <c r="Z452" i="1"/>
  <c r="X452" i="1"/>
  <c r="W452" i="1" s="1"/>
  <c r="AA455" i="1"/>
  <c r="Z470" i="1"/>
  <c r="X470" i="1"/>
  <c r="W470" i="1" s="1"/>
  <c r="AA388" i="1"/>
  <c r="X481" i="1"/>
  <c r="W481" i="1" s="1"/>
  <c r="Z481" i="1"/>
  <c r="Z458" i="1"/>
  <c r="X458" i="1"/>
  <c r="W458" i="1" s="1"/>
  <c r="Z442" i="1"/>
  <c r="X442" i="1"/>
  <c r="W442" i="1" s="1"/>
  <c r="AA404" i="1"/>
  <c r="AA358" i="1"/>
  <c r="Z389" i="1"/>
  <c r="X389" i="1"/>
  <c r="W389" i="1" s="1"/>
  <c r="X360" i="1"/>
  <c r="W360" i="1" s="1"/>
  <c r="Z360" i="1"/>
  <c r="Z387" i="1"/>
  <c r="X387" i="1"/>
  <c r="W387" i="1" s="1"/>
  <c r="AA334" i="1"/>
  <c r="Z476" i="1"/>
  <c r="X476" i="1"/>
  <c r="W476" i="1" s="1"/>
  <c r="AA362" i="1"/>
  <c r="Z327" i="1"/>
  <c r="X327" i="1"/>
  <c r="W327" i="1" s="1"/>
  <c r="AA272" i="1"/>
  <c r="Z453" i="1"/>
  <c r="X453" i="1"/>
  <c r="W453" i="1" s="1"/>
  <c r="X368" i="1"/>
  <c r="W368" i="1" s="1"/>
  <c r="Z368" i="1"/>
  <c r="X304" i="1"/>
  <c r="W304" i="1" s="1"/>
  <c r="Z304" i="1"/>
  <c r="Z271" i="1"/>
  <c r="X271" i="1"/>
  <c r="W271" i="1" s="1"/>
  <c r="X260" i="1"/>
  <c r="W260" i="1" s="1"/>
  <c r="Z260" i="1"/>
  <c r="Z230" i="1"/>
  <c r="X230" i="1"/>
  <c r="W230" i="1" s="1"/>
  <c r="Z7" i="1"/>
  <c r="X7" i="1"/>
  <c r="W7" i="1" s="1"/>
  <c r="Z194" i="1"/>
  <c r="X194" i="1"/>
  <c r="W194" i="1" s="1"/>
  <c r="Z131" i="1"/>
  <c r="X131" i="1"/>
  <c r="W131" i="1" s="1"/>
  <c r="Z85" i="1"/>
  <c r="X85" i="1"/>
  <c r="W85" i="1" s="1"/>
  <c r="Z77" i="1"/>
  <c r="X77" i="1"/>
  <c r="W77" i="1" s="1"/>
  <c r="X213" i="1"/>
  <c r="W213" i="1" s="1"/>
  <c r="Z213" i="1"/>
  <c r="X166" i="1"/>
  <c r="W166" i="1" s="1"/>
  <c r="Z166" i="1"/>
  <c r="AD174" i="1"/>
  <c r="AA150" i="1"/>
  <c r="Z64" i="1"/>
  <c r="X64" i="1"/>
  <c r="W64" i="1" s="1"/>
  <c r="X259" i="1"/>
  <c r="W259" i="1" s="1"/>
  <c r="Z259" i="1"/>
  <c r="BS116" i="1"/>
  <c r="X168" i="1"/>
  <c r="W168" i="1" s="1"/>
  <c r="Z168" i="1"/>
  <c r="X306" i="1"/>
  <c r="W306" i="1" s="1"/>
  <c r="Z306" i="1"/>
  <c r="Z143" i="1"/>
  <c r="X143" i="1"/>
  <c r="W143" i="1" s="1"/>
  <c r="X160" i="1"/>
  <c r="W160" i="1" s="1"/>
  <c r="Z160" i="1"/>
  <c r="Z133" i="1"/>
  <c r="X133" i="1"/>
  <c r="W133" i="1" s="1"/>
  <c r="Z43" i="1"/>
  <c r="X43" i="1"/>
  <c r="W43" i="1" s="1"/>
  <c r="Z57" i="1"/>
  <c r="X57" i="1"/>
  <c r="W57" i="1" s="1"/>
  <c r="Z74" i="1"/>
  <c r="X74" i="1"/>
  <c r="W74" i="1" s="1"/>
  <c r="Z108" i="1"/>
  <c r="X108" i="1"/>
  <c r="W108" i="1" s="1"/>
  <c r="X12" i="1"/>
  <c r="W12" i="1" s="1"/>
  <c r="Z12" i="1"/>
  <c r="V116" i="1"/>
  <c r="L117" i="1" s="1"/>
  <c r="D6" i="2" s="1"/>
  <c r="X702" i="1"/>
  <c r="W702" i="1" s="1"/>
  <c r="Z702" i="1"/>
  <c r="Z730" i="1"/>
  <c r="X730" i="1"/>
  <c r="Z711" i="1"/>
  <c r="X711" i="1"/>
  <c r="W711" i="1" s="1"/>
  <c r="Z684" i="1"/>
  <c r="X684" i="1"/>
  <c r="W684" i="1" s="1"/>
  <c r="Z568" i="1"/>
  <c r="X568" i="1"/>
  <c r="W568" i="1" s="1"/>
  <c r="Z655" i="1"/>
  <c r="X655" i="1"/>
  <c r="W655" i="1" s="1"/>
  <c r="Z533" i="1"/>
  <c r="X533" i="1"/>
  <c r="W533" i="1" s="1"/>
  <c r="X416" i="1"/>
  <c r="W416" i="1" s="1"/>
  <c r="Z416" i="1"/>
  <c r="Z502" i="1"/>
  <c r="X502" i="1"/>
  <c r="W502" i="1" s="1"/>
  <c r="Z369" i="1"/>
  <c r="X369" i="1"/>
  <c r="W369" i="1" s="1"/>
  <c r="Z347" i="1"/>
  <c r="X347" i="1"/>
  <c r="W347" i="1" s="1"/>
  <c r="Z365" i="1"/>
  <c r="X365" i="1"/>
  <c r="W365" i="1" s="1"/>
  <c r="AA288" i="1"/>
  <c r="Z287" i="1"/>
  <c r="X287" i="1"/>
  <c r="W287" i="1" s="1"/>
  <c r="V232" i="1"/>
  <c r="L233" i="1" s="1"/>
  <c r="D10" i="2" s="1"/>
  <c r="V63" i="1"/>
  <c r="Y87" i="1"/>
  <c r="Z243" i="1"/>
  <c r="X243" i="1"/>
  <c r="W243" i="1" s="1"/>
  <c r="W92" i="1"/>
  <c r="AD203" i="1"/>
  <c r="Z106" i="1"/>
  <c r="X106" i="1"/>
  <c r="W106" i="1" s="1"/>
  <c r="AV901" i="1"/>
  <c r="Z853" i="1"/>
  <c r="X853" i="1"/>
  <c r="W853" i="1" s="1"/>
  <c r="AA788" i="1"/>
  <c r="AA749" i="1"/>
  <c r="AA739" i="1"/>
  <c r="Z713" i="1"/>
  <c r="X713" i="1"/>
  <c r="W713" i="1" s="1"/>
  <c r="Z688" i="1"/>
  <c r="X688" i="1"/>
  <c r="W688" i="1" s="1"/>
  <c r="AA623" i="1"/>
  <c r="AA567" i="1"/>
  <c r="Z624" i="1"/>
  <c r="X624" i="1"/>
  <c r="W624" i="1" s="1"/>
  <c r="Z462" i="1"/>
  <c r="X462" i="1"/>
  <c r="W462" i="1" s="1"/>
  <c r="Z405" i="1"/>
  <c r="X405" i="1"/>
  <c r="W405" i="1" s="1"/>
  <c r="Z371" i="1"/>
  <c r="X371" i="1"/>
  <c r="W371" i="1" s="1"/>
  <c r="Z339" i="1"/>
  <c r="Z273" i="1"/>
  <c r="X273" i="1"/>
  <c r="W273" i="1" s="1"/>
  <c r="Y232" i="1"/>
  <c r="Z79" i="1"/>
  <c r="X79" i="1"/>
  <c r="W79" i="1" s="1"/>
  <c r="X223" i="1"/>
  <c r="W223" i="1" s="1"/>
  <c r="Z223" i="1"/>
  <c r="Z127" i="1"/>
  <c r="X127" i="1"/>
  <c r="W127" i="1" s="1"/>
  <c r="Z180" i="1"/>
  <c r="X180" i="1"/>
  <c r="W180" i="1" s="1"/>
  <c r="AA191" i="1"/>
  <c r="X172" i="1"/>
  <c r="W172" i="1" s="1"/>
  <c r="Z172" i="1"/>
  <c r="X105" i="1"/>
  <c r="W105" i="1" s="1"/>
  <c r="Z105" i="1"/>
  <c r="Z39" i="1"/>
  <c r="X39" i="1"/>
  <c r="W39" i="1" s="1"/>
  <c r="X36" i="1"/>
  <c r="W36" i="1" s="1"/>
  <c r="Z36" i="1"/>
  <c r="N901" i="1"/>
  <c r="Z896" i="1"/>
  <c r="X896" i="1"/>
  <c r="W896" i="1" s="1"/>
  <c r="AA882" i="1"/>
  <c r="CK901" i="1"/>
  <c r="Z854" i="1"/>
  <c r="X854" i="1"/>
  <c r="W854" i="1" s="1"/>
  <c r="Z847" i="1"/>
  <c r="X847" i="1"/>
  <c r="W847" i="1" s="1"/>
  <c r="Y841" i="1"/>
  <c r="V817" i="1"/>
  <c r="F817" i="1" s="1"/>
  <c r="G817" i="1" s="1"/>
  <c r="V875" i="1"/>
  <c r="F875" i="1" s="1"/>
  <c r="G875" i="1" s="1"/>
  <c r="Y899" i="1"/>
  <c r="I33" i="2"/>
  <c r="H33" i="2" s="1"/>
  <c r="AA875" i="1"/>
  <c r="Z885" i="1"/>
  <c r="X885" i="1"/>
  <c r="W885" i="1" s="1"/>
  <c r="AA878" i="1"/>
  <c r="Z889" i="1"/>
  <c r="X889" i="1"/>
  <c r="W889" i="1" s="1"/>
  <c r="AY901" i="1"/>
  <c r="AA892" i="1"/>
  <c r="BS870" i="1"/>
  <c r="AA866" i="1"/>
  <c r="Z855" i="1"/>
  <c r="X855" i="1"/>
  <c r="W855" i="1" s="1"/>
  <c r="Z835" i="1"/>
  <c r="X835" i="1"/>
  <c r="W835" i="1" s="1"/>
  <c r="Z863" i="1"/>
  <c r="X863" i="1"/>
  <c r="W863" i="1" s="1"/>
  <c r="X838" i="1"/>
  <c r="W838" i="1" s="1"/>
  <c r="Z838" i="1"/>
  <c r="Z827" i="1"/>
  <c r="X827" i="1"/>
  <c r="W827" i="1" s="1"/>
  <c r="AA789" i="1"/>
  <c r="Z823" i="1"/>
  <c r="X823" i="1"/>
  <c r="W823" i="1" s="1"/>
  <c r="AA781" i="1"/>
  <c r="AA762" i="1"/>
  <c r="Z790" i="1"/>
  <c r="X790" i="1"/>
  <c r="W790" i="1" s="1"/>
  <c r="AA768" i="1"/>
  <c r="W775" i="1"/>
  <c r="Z796" i="1"/>
  <c r="X796" i="1"/>
  <c r="W796" i="1" s="1"/>
  <c r="X710" i="1"/>
  <c r="W710" i="1" s="1"/>
  <c r="Z710" i="1"/>
  <c r="X747" i="1"/>
  <c r="W747" i="1" s="1"/>
  <c r="Z747" i="1"/>
  <c r="CJ725" i="1"/>
  <c r="AA744" i="1"/>
  <c r="Z715" i="1"/>
  <c r="X715" i="1"/>
  <c r="W715" i="1" s="1"/>
  <c r="X675" i="1"/>
  <c r="W675" i="1" s="1"/>
  <c r="Z675" i="1"/>
  <c r="Z742" i="1"/>
  <c r="X742" i="1"/>
  <c r="W742" i="1" s="1"/>
  <c r="AA687" i="1"/>
  <c r="X650" i="1"/>
  <c r="W650" i="1" s="1"/>
  <c r="Z650" i="1"/>
  <c r="Z731" i="1"/>
  <c r="X731" i="1"/>
  <c r="W731" i="1" s="1"/>
  <c r="AA693" i="1"/>
  <c r="CJ696" i="1"/>
  <c r="AA615" i="1"/>
  <c r="Z647" i="1"/>
  <c r="X647" i="1"/>
  <c r="W647" i="1" s="1"/>
  <c r="CJ638" i="1"/>
  <c r="Z645" i="1"/>
  <c r="X645" i="1"/>
  <c r="W645" i="1" s="1"/>
  <c r="Z661" i="1"/>
  <c r="X661" i="1"/>
  <c r="W661" i="1" s="1"/>
  <c r="AA596" i="1"/>
  <c r="Z578" i="1"/>
  <c r="X578" i="1"/>
  <c r="W578" i="1" s="1"/>
  <c r="AA557" i="1"/>
  <c r="Z608" i="1"/>
  <c r="X608" i="1"/>
  <c r="W608" i="1" s="1"/>
  <c r="Z594" i="1"/>
  <c r="X594" i="1"/>
  <c r="W594" i="1" s="1"/>
  <c r="X627" i="1"/>
  <c r="W627" i="1" s="1"/>
  <c r="Z627" i="1"/>
  <c r="Y609" i="1"/>
  <c r="Z570" i="1"/>
  <c r="X570" i="1"/>
  <c r="W570" i="1" s="1"/>
  <c r="AA597" i="1"/>
  <c r="Z565" i="1"/>
  <c r="X565" i="1"/>
  <c r="W565" i="1" s="1"/>
  <c r="AA541" i="1"/>
  <c r="AA488" i="1"/>
  <c r="X550" i="1"/>
  <c r="W550" i="1" s="1"/>
  <c r="Z550" i="1"/>
  <c r="BS522" i="1"/>
  <c r="AA529" i="1"/>
  <c r="X482" i="1"/>
  <c r="W482" i="1" s="1"/>
  <c r="Z482" i="1"/>
  <c r="AA505" i="1"/>
  <c r="X424" i="1"/>
  <c r="W424" i="1" s="1"/>
  <c r="Z424" i="1"/>
  <c r="AA398" i="1"/>
  <c r="X483" i="1"/>
  <c r="W483" i="1" s="1"/>
  <c r="Z483" i="1"/>
  <c r="AA451" i="1"/>
  <c r="Z401" i="1"/>
  <c r="X401" i="1"/>
  <c r="W401" i="1" s="1"/>
  <c r="Z355" i="1"/>
  <c r="X355" i="1"/>
  <c r="W355" i="1" s="1"/>
  <c r="AA330" i="1"/>
  <c r="AA370" i="1"/>
  <c r="V348" i="1"/>
  <c r="L349" i="1" s="1"/>
  <c r="D14" i="2" s="1"/>
  <c r="Z449" i="1"/>
  <c r="X449" i="1"/>
  <c r="W449" i="1" s="1"/>
  <c r="X412" i="1"/>
  <c r="W412" i="1" s="1"/>
  <c r="Z412" i="1"/>
  <c r="AA366" i="1"/>
  <c r="W385" i="1"/>
  <c r="X413" i="1"/>
  <c r="W413" i="1" s="1"/>
  <c r="Z413" i="1"/>
  <c r="Z359" i="1"/>
  <c r="X359" i="1"/>
  <c r="W359" i="1" s="1"/>
  <c r="AA336" i="1"/>
  <c r="Z316" i="1"/>
  <c r="X316" i="1"/>
  <c r="W316" i="1" s="1"/>
  <c r="X296" i="1"/>
  <c r="W296" i="1" s="1"/>
  <c r="Z296" i="1"/>
  <c r="AA278" i="1"/>
  <c r="X308" i="1"/>
  <c r="W308" i="1" s="1"/>
  <c r="Z308" i="1"/>
  <c r="Z392" i="1"/>
  <c r="X392" i="1"/>
  <c r="W392" i="1" s="1"/>
  <c r="Z283" i="1"/>
  <c r="X283" i="1"/>
  <c r="W283" i="1" s="1"/>
  <c r="AD290" i="1"/>
  <c r="X258" i="1"/>
  <c r="W258" i="1" s="1"/>
  <c r="Z258" i="1"/>
  <c r="Z184" i="1"/>
  <c r="X184" i="1"/>
  <c r="W184" i="1" s="1"/>
  <c r="W126" i="1"/>
  <c r="Z84" i="1"/>
  <c r="X84" i="1"/>
  <c r="W84" i="1" s="1"/>
  <c r="Z76" i="1"/>
  <c r="X76" i="1"/>
  <c r="W76" i="1" s="1"/>
  <c r="AC261" i="1"/>
  <c r="X215" i="1"/>
  <c r="W215" i="1" s="1"/>
  <c r="Z215" i="1"/>
  <c r="AA181" i="1"/>
  <c r="Z190" i="1"/>
  <c r="X190" i="1"/>
  <c r="W190" i="1" s="1"/>
  <c r="Z245" i="1"/>
  <c r="X245" i="1"/>
  <c r="W245" i="1" s="1"/>
  <c r="Z141" i="1"/>
  <c r="X141" i="1"/>
  <c r="W141" i="1" s="1"/>
  <c r="X224" i="1"/>
  <c r="W224" i="1" s="1"/>
  <c r="Z224" i="1"/>
  <c r="AA201" i="1"/>
  <c r="X156" i="1"/>
  <c r="W156" i="1" s="1"/>
  <c r="Z156" i="1"/>
  <c r="Z94" i="1"/>
  <c r="X94" i="1"/>
  <c r="W94" i="1" s="1"/>
  <c r="X42" i="1"/>
  <c r="W42" i="1" s="1"/>
  <c r="Z42" i="1"/>
  <c r="X56" i="1"/>
  <c r="W56" i="1" s="1"/>
  <c r="Z56" i="1"/>
  <c r="Z53" i="1"/>
  <c r="X53" i="1"/>
  <c r="W53" i="1" s="1"/>
  <c r="X114" i="1"/>
  <c r="W114" i="1" s="1"/>
  <c r="Z114" i="1"/>
  <c r="Z35" i="1"/>
  <c r="X35" i="1"/>
  <c r="W35" i="1" s="1"/>
  <c r="Z49" i="1"/>
  <c r="X49" i="1"/>
  <c r="W49" i="1" s="1"/>
  <c r="Y116" i="1"/>
  <c r="X44" i="1"/>
  <c r="W44" i="1" s="1"/>
  <c r="Z44" i="1"/>
  <c r="Z891" i="1"/>
  <c r="X891" i="1"/>
  <c r="W891" i="1" s="1"/>
  <c r="Z809" i="1"/>
  <c r="X809" i="1"/>
  <c r="W809" i="1" s="1"/>
  <c r="AA746" i="1"/>
  <c r="AA625" i="1"/>
  <c r="Z686" i="1"/>
  <c r="X686" i="1"/>
  <c r="W686" i="1" s="1"/>
  <c r="AA606" i="1"/>
  <c r="X474" i="1"/>
  <c r="W474" i="1" s="1"/>
  <c r="Z474" i="1"/>
  <c r="Z310" i="1"/>
  <c r="X310" i="1"/>
  <c r="W310" i="1" s="1"/>
  <c r="Z333" i="1"/>
  <c r="X333" i="1"/>
  <c r="W333" i="1" s="1"/>
  <c r="Z281" i="1"/>
  <c r="X281" i="1"/>
  <c r="W281" i="1" s="1"/>
  <c r="Z228" i="1"/>
  <c r="X228" i="1"/>
  <c r="W228" i="1" s="1"/>
  <c r="X253" i="1"/>
  <c r="W253" i="1" s="1"/>
  <c r="Z253" i="1"/>
  <c r="Z274" i="1"/>
  <c r="X274" i="1"/>
  <c r="W274" i="1" s="1"/>
  <c r="AA894" i="1"/>
  <c r="Z883" i="1"/>
  <c r="X883" i="1"/>
  <c r="W883" i="1" s="1"/>
  <c r="Z794" i="1"/>
  <c r="X794" i="1"/>
  <c r="W794" i="1" s="1"/>
  <c r="Z705" i="1"/>
  <c r="X705" i="1"/>
  <c r="W705" i="1" s="1"/>
  <c r="Z676" i="1"/>
  <c r="X676" i="1"/>
  <c r="W676" i="1" s="1"/>
  <c r="X521" i="1"/>
  <c r="W521" i="1" s="1"/>
  <c r="Z521" i="1"/>
  <c r="AA402" i="1"/>
  <c r="X422" i="1"/>
  <c r="W422" i="1" s="1"/>
  <c r="Z422" i="1"/>
  <c r="Z343" i="1"/>
  <c r="X343" i="1"/>
  <c r="W343" i="1" s="1"/>
  <c r="Z373" i="1"/>
  <c r="X373" i="1"/>
  <c r="W373" i="1" s="1"/>
  <c r="AA324" i="1"/>
  <c r="AD348" i="1"/>
  <c r="X414" i="1"/>
  <c r="W414" i="1" s="1"/>
  <c r="Z414" i="1"/>
  <c r="AC116" i="1"/>
  <c r="Z68" i="1"/>
  <c r="X68" i="1"/>
  <c r="W68" i="1" s="1"/>
  <c r="Z879" i="1"/>
  <c r="X879" i="1"/>
  <c r="W879" i="1" s="1"/>
  <c r="Z830" i="1"/>
  <c r="X830" i="1"/>
  <c r="W830" i="1" s="1"/>
  <c r="Z877" i="1"/>
  <c r="X877" i="1"/>
  <c r="W877" i="1" s="1"/>
  <c r="BT901" i="1"/>
  <c r="Z856" i="1"/>
  <c r="X856" i="1"/>
  <c r="W856" i="1" s="1"/>
  <c r="Z826" i="1"/>
  <c r="X826" i="1"/>
  <c r="W826" i="1" s="1"/>
  <c r="Z857" i="1"/>
  <c r="X857" i="1"/>
  <c r="W857" i="1" s="1"/>
  <c r="Z837" i="1"/>
  <c r="X837" i="1"/>
  <c r="W837" i="1" s="1"/>
  <c r="X865" i="1"/>
  <c r="W865" i="1" s="1"/>
  <c r="Z865" i="1"/>
  <c r="AA821" i="1"/>
  <c r="AA799" i="1"/>
  <c r="AA791" i="1"/>
  <c r="Z806" i="1"/>
  <c r="X806" i="1"/>
  <c r="W806" i="1" s="1"/>
  <c r="X753" i="1"/>
  <c r="W753" i="1" s="1"/>
  <c r="Z753" i="1"/>
  <c r="Z782" i="1"/>
  <c r="X782" i="1"/>
  <c r="W782" i="1" s="1"/>
  <c r="AA766" i="1"/>
  <c r="W769" i="1"/>
  <c r="Z775" i="1"/>
  <c r="X708" i="1"/>
  <c r="W708" i="1" s="1"/>
  <c r="Z708" i="1"/>
  <c r="Z719" i="1"/>
  <c r="X719" i="1"/>
  <c r="W719" i="1" s="1"/>
  <c r="X691" i="1"/>
  <c r="W691" i="1" s="1"/>
  <c r="Z691" i="1"/>
  <c r="X677" i="1"/>
  <c r="W677" i="1" s="1"/>
  <c r="Z677" i="1"/>
  <c r="Z717" i="1"/>
  <c r="X717" i="1"/>
  <c r="W717" i="1" s="1"/>
  <c r="X648" i="1"/>
  <c r="W648" i="1" s="1"/>
  <c r="Z648" i="1"/>
  <c r="AA635" i="1"/>
  <c r="AA637" i="1"/>
  <c r="AA672" i="1"/>
  <c r="Z707" i="1"/>
  <c r="X707" i="1"/>
  <c r="W707" i="1" s="1"/>
  <c r="Z733" i="1"/>
  <c r="X733" i="1"/>
  <c r="W733" i="1" s="1"/>
  <c r="AA629" i="1"/>
  <c r="AA577" i="1"/>
  <c r="Y580" i="1"/>
  <c r="V556" i="1"/>
  <c r="F556" i="1" s="1"/>
  <c r="G556" i="1" s="1"/>
  <c r="Z593" i="1"/>
  <c r="X593" i="1"/>
  <c r="W593" i="1" s="1"/>
  <c r="X538" i="1"/>
  <c r="W538" i="1" s="1"/>
  <c r="Z538" i="1"/>
  <c r="AD522" i="1"/>
  <c r="AA486" i="1"/>
  <c r="AA545" i="1"/>
  <c r="X548" i="1"/>
  <c r="W548" i="1" s="1"/>
  <c r="Z548" i="1"/>
  <c r="X517" i="1"/>
  <c r="W517" i="1" s="1"/>
  <c r="Z517" i="1"/>
  <c r="X509" i="1"/>
  <c r="W509" i="1" s="1"/>
  <c r="Z509" i="1"/>
  <c r="Z396" i="1"/>
  <c r="X396" i="1"/>
  <c r="W396" i="1" s="1"/>
  <c r="X479" i="1"/>
  <c r="W479" i="1" s="1"/>
  <c r="Z479" i="1"/>
  <c r="Z448" i="1"/>
  <c r="X448" i="1"/>
  <c r="W448" i="1" s="1"/>
  <c r="X430" i="1"/>
  <c r="W430" i="1" s="1"/>
  <c r="Z430" i="1"/>
  <c r="Z395" i="1"/>
  <c r="X395" i="1"/>
  <c r="W395" i="1" s="1"/>
  <c r="AA447" i="1"/>
  <c r="X503" i="1"/>
  <c r="W503" i="1" s="1"/>
  <c r="Z503" i="1"/>
  <c r="X432" i="1"/>
  <c r="W432" i="1" s="1"/>
  <c r="Z432" i="1"/>
  <c r="Z472" i="1"/>
  <c r="X472" i="1"/>
  <c r="W472" i="1" s="1"/>
  <c r="Z454" i="1"/>
  <c r="X454" i="1"/>
  <c r="W454" i="1" s="1"/>
  <c r="Z344" i="1"/>
  <c r="X344" i="1"/>
  <c r="W344" i="1" s="1"/>
  <c r="Z367" i="1"/>
  <c r="X367" i="1"/>
  <c r="W367" i="1" s="1"/>
  <c r="Z340" i="1"/>
  <c r="X340" i="1"/>
  <c r="W340" i="1" s="1"/>
  <c r="Y348" i="1"/>
  <c r="Z357" i="1"/>
  <c r="X357" i="1"/>
  <c r="W357" i="1" s="1"/>
  <c r="Z363" i="1"/>
  <c r="X363" i="1"/>
  <c r="W363" i="1" s="1"/>
  <c r="Z385" i="1"/>
  <c r="Z353" i="1"/>
  <c r="X353" i="1"/>
  <c r="Z331" i="1"/>
  <c r="Z384" i="1"/>
  <c r="X384" i="1"/>
  <c r="W384" i="1" s="1"/>
  <c r="Z208" i="1"/>
  <c r="X208" i="1"/>
  <c r="Z445" i="1"/>
  <c r="X445" i="1"/>
  <c r="W445" i="1" s="1"/>
  <c r="Z277" i="1"/>
  <c r="X277" i="1"/>
  <c r="W277" i="1" s="1"/>
  <c r="CJ319" i="1"/>
  <c r="AA270" i="1"/>
  <c r="X300" i="1"/>
  <c r="W300" i="1" s="1"/>
  <c r="Z300" i="1"/>
  <c r="X256" i="1"/>
  <c r="W256" i="1" s="1"/>
  <c r="Z256" i="1"/>
  <c r="X255" i="1"/>
  <c r="W255" i="1" s="1"/>
  <c r="Z255" i="1"/>
  <c r="AA193" i="1"/>
  <c r="AA130" i="1"/>
  <c r="Z83" i="1"/>
  <c r="X83" i="1"/>
  <c r="W83" i="1" s="1"/>
  <c r="Z75" i="1"/>
  <c r="X75" i="1"/>
  <c r="W75" i="1" s="1"/>
  <c r="Z227" i="1"/>
  <c r="X227" i="1"/>
  <c r="W227" i="1" s="1"/>
  <c r="Z189" i="1"/>
  <c r="X189" i="1"/>
  <c r="W189" i="1" s="1"/>
  <c r="X162" i="1"/>
  <c r="W162" i="1" s="1"/>
  <c r="Z162" i="1"/>
  <c r="Z140" i="1"/>
  <c r="X140" i="1"/>
  <c r="W140" i="1" s="1"/>
  <c r="Z27" i="1"/>
  <c r="X27" i="1"/>
  <c r="W27" i="1" s="1"/>
  <c r="Z225" i="1"/>
  <c r="X225" i="1"/>
  <c r="W225" i="1" s="1"/>
  <c r="Z109" i="1"/>
  <c r="X109" i="1"/>
  <c r="W109" i="1" s="1"/>
  <c r="W266" i="1"/>
  <c r="V261" i="1"/>
  <c r="L262" i="1" s="1"/>
  <c r="D11" i="2" s="1"/>
  <c r="AA142" i="1"/>
  <c r="Z196" i="1"/>
  <c r="X196" i="1"/>
  <c r="W196" i="1" s="1"/>
  <c r="X152" i="1"/>
  <c r="W152" i="1" s="1"/>
  <c r="Z152" i="1"/>
  <c r="Z186" i="1"/>
  <c r="X186" i="1"/>
  <c r="W186" i="1" s="1"/>
  <c r="AA132" i="1"/>
  <c r="Y145" i="1"/>
  <c r="V121" i="1"/>
  <c r="B90" i="1"/>
  <c r="A61" i="1"/>
  <c r="X71" i="1"/>
  <c r="W71" i="1" s="1"/>
  <c r="Z71" i="1"/>
  <c r="X16" i="1"/>
  <c r="W16" i="1" s="1"/>
  <c r="Z16" i="1"/>
  <c r="X107" i="1"/>
  <c r="W107" i="1" s="1"/>
  <c r="Z107" i="1"/>
  <c r="Z55" i="1"/>
  <c r="X55" i="1"/>
  <c r="W55" i="1" s="1"/>
  <c r="X115" i="1"/>
  <c r="W115" i="1" s="1"/>
  <c r="Z115" i="1"/>
  <c r="Z52" i="1"/>
  <c r="X52" i="1"/>
  <c r="W52" i="1" s="1"/>
  <c r="X22" i="1"/>
  <c r="W22" i="1" s="1"/>
  <c r="Z22" i="1"/>
  <c r="Z113" i="1"/>
  <c r="X113" i="1"/>
  <c r="W113" i="1" s="1"/>
  <c r="Y58" i="1"/>
  <c r="X95" i="1"/>
  <c r="W95" i="1" s="1"/>
  <c r="Z95" i="1"/>
  <c r="X48" i="1"/>
  <c r="W48" i="1" s="1"/>
  <c r="Z48" i="1"/>
  <c r="Z46" i="1"/>
  <c r="X46" i="1"/>
  <c r="W46" i="1" s="1"/>
  <c r="Z73" i="1"/>
  <c r="X73" i="1"/>
  <c r="W73" i="1" s="1"/>
  <c r="AA820" i="1"/>
  <c r="X723" i="1"/>
  <c r="W723" i="1" s="1"/>
  <c r="Z723" i="1"/>
  <c r="X718" i="1"/>
  <c r="W718" i="1" s="1"/>
  <c r="Z718" i="1"/>
  <c r="AA673" i="1"/>
  <c r="Z599" i="1"/>
  <c r="X599" i="1"/>
  <c r="W599" i="1" s="1"/>
  <c r="Z666" i="1"/>
  <c r="X666" i="1"/>
  <c r="W666" i="1" s="1"/>
  <c r="AA573" i="1"/>
  <c r="X528" i="1"/>
  <c r="W528" i="1" s="1"/>
  <c r="Z528" i="1"/>
  <c r="Y435" i="1"/>
  <c r="V411" i="1"/>
  <c r="G411" i="1" s="1"/>
  <c r="Z480" i="1"/>
  <c r="X480" i="1"/>
  <c r="W480" i="1" s="1"/>
  <c r="X314" i="1"/>
  <c r="W314" i="1" s="1"/>
  <c r="Z314" i="1"/>
  <c r="Z346" i="1"/>
  <c r="X346" i="1"/>
  <c r="W346" i="1" s="1"/>
  <c r="X211" i="1"/>
  <c r="W211" i="1" s="1"/>
  <c r="Z211" i="1"/>
  <c r="Z13" i="1"/>
  <c r="X13" i="1"/>
  <c r="W13" i="1" s="1"/>
  <c r="Z70" i="1"/>
  <c r="X70" i="1"/>
  <c r="W70" i="1" s="1"/>
  <c r="X38" i="1"/>
  <c r="W38" i="1" s="1"/>
  <c r="Z38" i="1"/>
  <c r="Z100" i="1"/>
  <c r="X100" i="1"/>
  <c r="W100" i="1" s="1"/>
  <c r="Z98" i="1"/>
  <c r="X98" i="1"/>
  <c r="W98" i="1" s="1"/>
  <c r="Z111" i="1"/>
  <c r="X111" i="1"/>
  <c r="W111" i="1" s="1"/>
  <c r="CB901" i="1"/>
  <c r="Y870" i="1"/>
  <c r="Z767" i="1"/>
  <c r="X735" i="1"/>
  <c r="W735" i="1" s="1"/>
  <c r="Z735" i="1"/>
  <c r="Z628" i="1"/>
  <c r="X628" i="1"/>
  <c r="W628" i="1" s="1"/>
  <c r="X619" i="1"/>
  <c r="W619" i="1" s="1"/>
  <c r="Z619" i="1"/>
  <c r="X513" i="1"/>
  <c r="W513" i="1" s="1"/>
  <c r="Z513" i="1"/>
  <c r="Z456" i="1"/>
  <c r="X456" i="1"/>
  <c r="W456" i="1" s="1"/>
  <c r="X549" i="1"/>
  <c r="W549" i="1" s="1"/>
  <c r="Z549" i="1"/>
  <c r="AA313" i="1"/>
  <c r="Z19" i="1"/>
  <c r="X19" i="1"/>
  <c r="W19" i="1" s="1"/>
  <c r="CM901" i="1"/>
  <c r="X869" i="1"/>
  <c r="W869" i="1" s="1"/>
  <c r="Z869" i="1"/>
  <c r="AA884" i="1"/>
  <c r="AA888" i="1"/>
  <c r="Q901" i="1"/>
  <c r="Z849" i="1"/>
  <c r="X849" i="1"/>
  <c r="W849" i="1" s="1"/>
  <c r="BS841" i="1"/>
  <c r="Z859" i="1"/>
  <c r="X859" i="1"/>
  <c r="W859" i="1" s="1"/>
  <c r="AA846" i="1"/>
  <c r="X834" i="1"/>
  <c r="W834" i="1" s="1"/>
  <c r="Z834" i="1"/>
  <c r="Z825" i="1"/>
  <c r="X825" i="1"/>
  <c r="W825" i="1" s="1"/>
  <c r="Z824" i="1"/>
  <c r="X824" i="1"/>
  <c r="W824" i="1" s="1"/>
  <c r="AA819" i="1"/>
  <c r="Z800" i="1"/>
  <c r="X800" i="1"/>
  <c r="W800" i="1" s="1"/>
  <c r="Z798" i="1"/>
  <c r="X798" i="1"/>
  <c r="W798" i="1" s="1"/>
  <c r="AA780" i="1"/>
  <c r="AA764" i="1"/>
  <c r="Z769" i="1"/>
  <c r="W771" i="1"/>
  <c r="AA745" i="1"/>
  <c r="Y754" i="1"/>
  <c r="V730" i="1"/>
  <c r="F730" i="1" s="1"/>
  <c r="G730" i="1" s="1"/>
  <c r="X706" i="1"/>
  <c r="W706" i="1" s="1"/>
  <c r="Z706" i="1"/>
  <c r="AA681" i="1"/>
  <c r="CJ754" i="1"/>
  <c r="X689" i="1"/>
  <c r="W689" i="1" s="1"/>
  <c r="Z689" i="1"/>
  <c r="Z692" i="1"/>
  <c r="X692" i="1"/>
  <c r="W692" i="1" s="1"/>
  <c r="Y638" i="1"/>
  <c r="X646" i="1"/>
  <c r="W646" i="1" s="1"/>
  <c r="Z646" i="1"/>
  <c r="Z660" i="1"/>
  <c r="X660" i="1"/>
  <c r="W660" i="1" s="1"/>
  <c r="Z607" i="1"/>
  <c r="X607" i="1"/>
  <c r="W607" i="1" s="1"/>
  <c r="X569" i="1"/>
  <c r="W569" i="1" s="1"/>
  <c r="Z569" i="1"/>
  <c r="Z587" i="1"/>
  <c r="X587" i="1"/>
  <c r="W587" i="1" s="1"/>
  <c r="Z605" i="1"/>
  <c r="X605" i="1"/>
  <c r="W605" i="1" s="1"/>
  <c r="Z572" i="1"/>
  <c r="X572" i="1"/>
  <c r="W572" i="1" s="1"/>
  <c r="Z576" i="1"/>
  <c r="X576" i="1"/>
  <c r="W576" i="1" s="1"/>
  <c r="Z663" i="1"/>
  <c r="X663" i="1"/>
  <c r="W663" i="1" s="1"/>
  <c r="AA558" i="1"/>
  <c r="AA501" i="1"/>
  <c r="Z544" i="1"/>
  <c r="X544" i="1"/>
  <c r="W544" i="1" s="1"/>
  <c r="Z658" i="1"/>
  <c r="X658" i="1"/>
  <c r="W658" i="1" s="1"/>
  <c r="X478" i="1"/>
  <c r="W478" i="1" s="1"/>
  <c r="Z478" i="1"/>
  <c r="X420" i="1"/>
  <c r="W420" i="1" s="1"/>
  <c r="Z420" i="1"/>
  <c r="Z484" i="1"/>
  <c r="X484" i="1"/>
  <c r="W484" i="1" s="1"/>
  <c r="X473" i="1"/>
  <c r="W473" i="1" s="1"/>
  <c r="Z473" i="1"/>
  <c r="AA443" i="1"/>
  <c r="Y377" i="1"/>
  <c r="V353" i="1"/>
  <c r="F353" i="1" s="1"/>
  <c r="G353" i="1" s="1"/>
  <c r="X434" i="1"/>
  <c r="W434" i="1" s="1"/>
  <c r="Z434" i="1"/>
  <c r="AA400" i="1"/>
  <c r="Z441" i="1"/>
  <c r="X441" i="1"/>
  <c r="W441" i="1" s="1"/>
  <c r="AA326" i="1"/>
  <c r="Z315" i="1"/>
  <c r="X315" i="1"/>
  <c r="W315" i="1" s="1"/>
  <c r="X240" i="1"/>
  <c r="W240" i="1" s="1"/>
  <c r="Z240" i="1"/>
  <c r="Z289" i="1"/>
  <c r="X289" i="1"/>
  <c r="W289" i="1" s="1"/>
  <c r="Y261" i="1"/>
  <c r="Z311" i="1"/>
  <c r="X311" i="1"/>
  <c r="W311" i="1" s="1"/>
  <c r="X298" i="1"/>
  <c r="W298" i="1" s="1"/>
  <c r="Z298" i="1"/>
  <c r="Z341" i="1"/>
  <c r="X341" i="1"/>
  <c r="W341" i="1" s="1"/>
  <c r="X254" i="1"/>
  <c r="W254" i="1" s="1"/>
  <c r="Z254" i="1"/>
  <c r="Z179" i="1"/>
  <c r="X179" i="1"/>
  <c r="Z128" i="1"/>
  <c r="X128" i="1"/>
  <c r="W128" i="1" s="1"/>
  <c r="Z82" i="1"/>
  <c r="X82" i="1"/>
  <c r="W82" i="1" s="1"/>
  <c r="X249" i="1"/>
  <c r="W249" i="1" s="1"/>
  <c r="Z249" i="1"/>
  <c r="Z188" i="1"/>
  <c r="X188" i="1"/>
  <c r="W188" i="1" s="1"/>
  <c r="Z139" i="1"/>
  <c r="X139" i="1"/>
  <c r="W139" i="1" s="1"/>
  <c r="Z25" i="1"/>
  <c r="X25" i="1"/>
  <c r="W25" i="1" s="1"/>
  <c r="Z199" i="1"/>
  <c r="X199" i="1"/>
  <c r="W199" i="1" s="1"/>
  <c r="X251" i="1"/>
  <c r="W251" i="1" s="1"/>
  <c r="Z251" i="1"/>
  <c r="Z129" i="1"/>
  <c r="X129" i="1"/>
  <c r="W129" i="1" s="1"/>
  <c r="V319" i="1"/>
  <c r="L320" i="1" s="1"/>
  <c r="D13" i="2" s="1"/>
  <c r="Z126" i="1"/>
  <c r="Z54" i="1"/>
  <c r="X54" i="1"/>
  <c r="W54" i="1" s="1"/>
  <c r="Z67" i="1"/>
  <c r="X67" i="1"/>
  <c r="W67" i="1" s="1"/>
  <c r="V58" i="1"/>
  <c r="L59" i="1" s="1"/>
  <c r="D4" i="2" s="1"/>
  <c r="X10" i="1"/>
  <c r="W10" i="1" s="1"/>
  <c r="Z10" i="1"/>
  <c r="Z850" i="1"/>
  <c r="X850" i="1"/>
  <c r="W850" i="1" s="1"/>
  <c r="Z808" i="1"/>
  <c r="X808" i="1"/>
  <c r="W808" i="1" s="1"/>
  <c r="AA741" i="1"/>
  <c r="AA683" i="1"/>
  <c r="Z659" i="1"/>
  <c r="X659" i="1"/>
  <c r="W659" i="1" s="1"/>
  <c r="Y667" i="1"/>
  <c r="V643" i="1"/>
  <c r="F643" i="1" s="1"/>
  <c r="G643" i="1" s="1"/>
  <c r="Z566" i="1"/>
  <c r="X566" i="1"/>
  <c r="W566" i="1" s="1"/>
  <c r="Z543" i="1"/>
  <c r="X543" i="1"/>
  <c r="W543" i="1" s="1"/>
  <c r="AA374" i="1"/>
  <c r="Z429" i="1"/>
  <c r="X429" i="1"/>
  <c r="W429" i="1" s="1"/>
  <c r="AA138" i="1"/>
  <c r="X219" i="1"/>
  <c r="W219" i="1" s="1"/>
  <c r="Z219" i="1"/>
  <c r="Z137" i="1"/>
  <c r="X137" i="1"/>
  <c r="W137" i="1" s="1"/>
  <c r="Z239" i="1"/>
  <c r="X239" i="1"/>
  <c r="W239" i="1" s="1"/>
  <c r="X40" i="1"/>
  <c r="W40" i="1" s="1"/>
  <c r="Z40" i="1"/>
  <c r="Z37" i="1"/>
  <c r="X37" i="1"/>
  <c r="W37" i="1" s="1"/>
  <c r="AA774" i="1"/>
  <c r="Z626" i="1"/>
  <c r="X626" i="1"/>
  <c r="W626" i="1" s="1"/>
  <c r="X601" i="1"/>
  <c r="W601" i="1" s="1"/>
  <c r="Z601" i="1"/>
  <c r="Z620" i="1"/>
  <c r="X620" i="1"/>
  <c r="W620" i="1" s="1"/>
  <c r="X471" i="1"/>
  <c r="W471" i="1" s="1"/>
  <c r="Z471" i="1"/>
  <c r="AA463" i="1"/>
  <c r="X477" i="1"/>
  <c r="W477" i="1" s="1"/>
  <c r="Z477" i="1"/>
  <c r="V522" i="1"/>
  <c r="L523" i="1" s="1"/>
  <c r="D20" i="2" s="1"/>
  <c r="Z446" i="1"/>
  <c r="X446" i="1"/>
  <c r="W446" i="1" s="1"/>
  <c r="AA411" i="1"/>
  <c r="AD435" i="1"/>
  <c r="Z383" i="1"/>
  <c r="X383" i="1"/>
  <c r="W383" i="1" s="1"/>
  <c r="Z375" i="1"/>
  <c r="X375" i="1"/>
  <c r="W375" i="1" s="1"/>
  <c r="Z329" i="1"/>
  <c r="X329" i="1"/>
  <c r="W329" i="1" s="1"/>
  <c r="Z11" i="1"/>
  <c r="X11" i="1"/>
  <c r="W11" i="1" s="1"/>
  <c r="X154" i="1"/>
  <c r="W154" i="1" s="1"/>
  <c r="Z154" i="1"/>
  <c r="Z183" i="1"/>
  <c r="X183" i="1"/>
  <c r="W183" i="1" s="1"/>
  <c r="Z101" i="1"/>
  <c r="X101" i="1"/>
  <c r="W101" i="1" s="1"/>
  <c r="X99" i="1"/>
  <c r="W99" i="1" s="1"/>
  <c r="Z99" i="1"/>
  <c r="X26" i="1"/>
  <c r="W26" i="1" s="1"/>
  <c r="Z26" i="1"/>
  <c r="Z50" i="1"/>
  <c r="X50" i="1"/>
  <c r="W50" i="1" s="1"/>
  <c r="Z893" i="1"/>
  <c r="X893" i="1"/>
  <c r="W893" i="1" s="1"/>
  <c r="X840" i="1"/>
  <c r="W840" i="1" s="1"/>
  <c r="Z840" i="1"/>
  <c r="Z831" i="1"/>
  <c r="X831" i="1"/>
  <c r="W831" i="1" s="1"/>
  <c r="Z886" i="1"/>
  <c r="X886" i="1"/>
  <c r="W886" i="1" s="1"/>
  <c r="BE901" i="1"/>
  <c r="AA876" i="1"/>
  <c r="CP901" i="1"/>
  <c r="X836" i="1"/>
  <c r="W836" i="1" s="1"/>
  <c r="Z836" i="1"/>
  <c r="Z861" i="1"/>
  <c r="X861" i="1"/>
  <c r="W861" i="1" s="1"/>
  <c r="AA860" i="1"/>
  <c r="Z848" i="1"/>
  <c r="X848" i="1"/>
  <c r="W848" i="1" s="1"/>
  <c r="Z858" i="1"/>
  <c r="X858" i="1"/>
  <c r="W858" i="1" s="1"/>
  <c r="Z862" i="1"/>
  <c r="X862" i="1"/>
  <c r="W862" i="1" s="1"/>
  <c r="Z851" i="1"/>
  <c r="X851" i="1"/>
  <c r="W851" i="1" s="1"/>
  <c r="AA797" i="1"/>
  <c r="AA778" i="1"/>
  <c r="AA760" i="1"/>
  <c r="Z771" i="1"/>
  <c r="AA743" i="1"/>
  <c r="X722" i="1"/>
  <c r="W722" i="1" s="1"/>
  <c r="Z722" i="1"/>
  <c r="X704" i="1"/>
  <c r="W704" i="1" s="1"/>
  <c r="Z704" i="1"/>
  <c r="Z709" i="1"/>
  <c r="X709" i="1"/>
  <c r="W709" i="1" s="1"/>
  <c r="Z703" i="1"/>
  <c r="X703" i="1"/>
  <c r="W703" i="1" s="1"/>
  <c r="Z720" i="1"/>
  <c r="X720" i="1"/>
  <c r="W720" i="1" s="1"/>
  <c r="Y725" i="1"/>
  <c r="V701" i="1"/>
  <c r="F701" i="1" s="1"/>
  <c r="G701" i="1" s="1"/>
  <c r="AA679" i="1"/>
  <c r="X644" i="1"/>
  <c r="W644" i="1" s="1"/>
  <c r="Z644" i="1"/>
  <c r="Z690" i="1"/>
  <c r="X690" i="1"/>
  <c r="W690" i="1" s="1"/>
  <c r="Z632" i="1"/>
  <c r="X632" i="1"/>
  <c r="W632" i="1" s="1"/>
  <c r="CJ667" i="1"/>
  <c r="Z682" i="1"/>
  <c r="X682" i="1"/>
  <c r="W682" i="1" s="1"/>
  <c r="Z634" i="1"/>
  <c r="X634" i="1"/>
  <c r="W634" i="1" s="1"/>
  <c r="AD638" i="1"/>
  <c r="Z636" i="1"/>
  <c r="X636" i="1"/>
  <c r="W636" i="1" s="1"/>
  <c r="AA621" i="1"/>
  <c r="Z591" i="1"/>
  <c r="X591" i="1"/>
  <c r="W591" i="1" s="1"/>
  <c r="Z574" i="1"/>
  <c r="X574" i="1"/>
  <c r="W574" i="1" s="1"/>
  <c r="AA571" i="1"/>
  <c r="Z694" i="1"/>
  <c r="X694" i="1"/>
  <c r="W694" i="1" s="1"/>
  <c r="Z537" i="1"/>
  <c r="X537" i="1"/>
  <c r="W537" i="1" s="1"/>
  <c r="Z561" i="1"/>
  <c r="X561" i="1"/>
  <c r="W561" i="1" s="1"/>
  <c r="Z531" i="1"/>
  <c r="X531" i="1"/>
  <c r="W531" i="1" s="1"/>
  <c r="X657" i="1"/>
  <c r="W657" i="1" s="1"/>
  <c r="Z657" i="1"/>
  <c r="X515" i="1"/>
  <c r="W515" i="1" s="1"/>
  <c r="Z515" i="1"/>
  <c r="X507" i="1"/>
  <c r="W507" i="1" s="1"/>
  <c r="Z507" i="1"/>
  <c r="X475" i="1"/>
  <c r="W475" i="1" s="1"/>
  <c r="Z475" i="1"/>
  <c r="Z460" i="1"/>
  <c r="X460" i="1"/>
  <c r="W460" i="1" s="1"/>
  <c r="Z444" i="1"/>
  <c r="X444" i="1"/>
  <c r="W444" i="1" s="1"/>
  <c r="Z403" i="1"/>
  <c r="X403" i="1"/>
  <c r="W403" i="1" s="1"/>
  <c r="AA394" i="1"/>
  <c r="X426" i="1"/>
  <c r="W426" i="1" s="1"/>
  <c r="Z426" i="1"/>
  <c r="Y493" i="1"/>
  <c r="V469" i="1"/>
  <c r="F469" i="1" s="1"/>
  <c r="G469" i="1" s="1"/>
  <c r="Z450" i="1"/>
  <c r="X450" i="1"/>
  <c r="W450" i="1" s="1"/>
  <c r="Z397" i="1"/>
  <c r="X397" i="1"/>
  <c r="W397" i="1" s="1"/>
  <c r="Z386" i="1"/>
  <c r="X386" i="1"/>
  <c r="W386" i="1" s="1"/>
  <c r="Z345" i="1"/>
  <c r="X345" i="1"/>
  <c r="W345" i="1" s="1"/>
  <c r="AA364" i="1"/>
  <c r="W339" i="1"/>
  <c r="AA354" i="1"/>
  <c r="X376" i="1"/>
  <c r="W376" i="1" s="1"/>
  <c r="Z376" i="1"/>
  <c r="AA372" i="1"/>
  <c r="AD377" i="1"/>
  <c r="Y406" i="1"/>
  <c r="AD319" i="1"/>
  <c r="AA295" i="1"/>
  <c r="Z285" i="1"/>
  <c r="X285" i="1"/>
  <c r="W285" i="1" s="1"/>
  <c r="X302" i="1"/>
  <c r="W302" i="1" s="1"/>
  <c r="Z302" i="1"/>
  <c r="V290" i="1"/>
  <c r="L291" i="1" s="1"/>
  <c r="D12" i="2" s="1"/>
  <c r="Z282" i="1"/>
  <c r="X282" i="1"/>
  <c r="W282" i="1" s="1"/>
  <c r="X252" i="1"/>
  <c r="W252" i="1" s="1"/>
  <c r="Z252" i="1"/>
  <c r="X209" i="1"/>
  <c r="W209" i="1" s="1"/>
  <c r="Z209" i="1"/>
  <c r="AA229" i="1"/>
  <c r="AA144" i="1"/>
  <c r="Z122" i="1"/>
  <c r="X122" i="1"/>
  <c r="W122" i="1" s="1"/>
  <c r="Z81" i="1"/>
  <c r="X81" i="1"/>
  <c r="W81" i="1" s="1"/>
  <c r="Z17" i="1"/>
  <c r="X17" i="1"/>
  <c r="W17" i="1" s="1"/>
  <c r="Z226" i="1"/>
  <c r="X226" i="1"/>
  <c r="W226" i="1" s="1"/>
  <c r="X158" i="1"/>
  <c r="W158" i="1" s="1"/>
  <c r="Z158" i="1"/>
  <c r="Z72" i="1"/>
  <c r="X72" i="1"/>
  <c r="W72" i="1" s="1"/>
  <c r="Z23" i="1"/>
  <c r="X23" i="1"/>
  <c r="W23" i="1" s="1"/>
  <c r="AA222" i="1"/>
  <c r="Z198" i="1"/>
  <c r="X198" i="1"/>
  <c r="W198" i="1" s="1"/>
  <c r="Z192" i="1"/>
  <c r="X192" i="1"/>
  <c r="W192" i="1" s="1"/>
  <c r="AA123" i="1"/>
  <c r="X238" i="1"/>
  <c r="W238" i="1" s="1"/>
  <c r="Z238" i="1"/>
  <c r="V174" i="1"/>
  <c r="L175" i="1" s="1"/>
  <c r="D8" i="2" s="1"/>
  <c r="Z307" i="1"/>
  <c r="X307" i="1"/>
  <c r="W307" i="1" s="1"/>
  <c r="X221" i="1"/>
  <c r="W221" i="1" s="1"/>
  <c r="Z221" i="1"/>
  <c r="AA185" i="1"/>
  <c r="Y319" i="1"/>
  <c r="X63" i="1"/>
  <c r="AA87" i="1"/>
  <c r="Z63" i="1"/>
  <c r="Z104" i="1"/>
  <c r="X104" i="1"/>
  <c r="W104" i="1" s="1"/>
  <c r="Z41" i="1"/>
  <c r="X41" i="1"/>
  <c r="W41" i="1" s="1"/>
  <c r="X14" i="1"/>
  <c r="Z14" i="1"/>
  <c r="AA58" i="1"/>
  <c r="Z34" i="1"/>
  <c r="X34" i="1"/>
  <c r="Z112" i="1"/>
  <c r="X112" i="1"/>
  <c r="W112" i="1" s="1"/>
  <c r="X28" i="1"/>
  <c r="W28" i="1" s="1"/>
  <c r="Z28" i="1"/>
  <c r="X65" i="1"/>
  <c r="W65" i="1" s="1"/>
  <c r="Z65" i="1"/>
  <c r="F63" i="1" l="1"/>
  <c r="G63" i="1" s="1"/>
  <c r="F116" i="1"/>
  <c r="F14" i="1"/>
  <c r="G14" i="1" s="1"/>
  <c r="F121" i="1"/>
  <c r="G121" i="1" s="1"/>
  <c r="F58" i="1"/>
  <c r="F899" i="1"/>
  <c r="F841" i="1"/>
  <c r="F783" i="1"/>
  <c r="F754" i="1"/>
  <c r="F725" i="1"/>
  <c r="F696" i="1"/>
  <c r="F667" i="1"/>
  <c r="F580" i="1"/>
  <c r="F551" i="1"/>
  <c r="F493" i="1"/>
  <c r="F464" i="1"/>
  <c r="F435" i="1"/>
  <c r="F377" i="1"/>
  <c r="W14" i="1"/>
  <c r="M34" i="2"/>
  <c r="T34" i="2"/>
  <c r="AC725" i="1"/>
  <c r="I27" i="2"/>
  <c r="H27" i="2" s="1"/>
  <c r="X34" i="2"/>
  <c r="W34" i="2" s="1"/>
  <c r="W3" i="2"/>
  <c r="R34" i="2"/>
  <c r="Q34" i="2" s="1"/>
  <c r="Q3" i="2"/>
  <c r="AC435" i="1"/>
  <c r="I17" i="2"/>
  <c r="H17" i="2" s="1"/>
  <c r="AC522" i="1"/>
  <c r="I20" i="2"/>
  <c r="H20" i="2" s="1"/>
  <c r="AC551" i="1"/>
  <c r="I21" i="2"/>
  <c r="H21" i="2" s="1"/>
  <c r="AC783" i="1"/>
  <c r="I29" i="2"/>
  <c r="H29" i="2" s="1"/>
  <c r="AC406" i="1"/>
  <c r="I16" i="2"/>
  <c r="H16" i="2" s="1"/>
  <c r="AC232" i="1"/>
  <c r="I10" i="2"/>
  <c r="H10" i="2" s="1"/>
  <c r="AC696" i="1"/>
  <c r="I26" i="2"/>
  <c r="H26" i="2" s="1"/>
  <c r="AC348" i="1"/>
  <c r="I14" i="2"/>
  <c r="H14" i="2" s="1"/>
  <c r="AC812" i="1"/>
  <c r="I30" i="2"/>
  <c r="H30" i="2" s="1"/>
  <c r="AC203" i="1"/>
  <c r="I9" i="2"/>
  <c r="H9" i="2" s="1"/>
  <c r="AC174" i="1"/>
  <c r="I8" i="2"/>
  <c r="H8" i="2" s="1"/>
  <c r="AC580" i="1"/>
  <c r="I22" i="2"/>
  <c r="H22" i="2" s="1"/>
  <c r="AC609" i="1"/>
  <c r="I23" i="2"/>
  <c r="H23" i="2" s="1"/>
  <c r="AC667" i="1"/>
  <c r="I25" i="2"/>
  <c r="H25" i="2" s="1"/>
  <c r="AC319" i="1"/>
  <c r="I13" i="2"/>
  <c r="H13" i="2" s="1"/>
  <c r="AC870" i="1"/>
  <c r="I32" i="2"/>
  <c r="H32" i="2" s="1"/>
  <c r="AC493" i="1"/>
  <c r="I19" i="2"/>
  <c r="H19" i="2" s="1"/>
  <c r="AC754" i="1"/>
  <c r="I28" i="2"/>
  <c r="H28" i="2" s="1"/>
  <c r="AC377" i="1"/>
  <c r="I15" i="2"/>
  <c r="H15" i="2" s="1"/>
  <c r="AC638" i="1"/>
  <c r="I24" i="2"/>
  <c r="H24" i="2" s="1"/>
  <c r="AC290" i="1"/>
  <c r="I12" i="2"/>
  <c r="H12" i="2" s="1"/>
  <c r="AC841" i="1"/>
  <c r="I31" i="2"/>
  <c r="H31" i="2" s="1"/>
  <c r="AC464" i="1"/>
  <c r="I18" i="2"/>
  <c r="H18" i="2" s="1"/>
  <c r="AC145" i="1"/>
  <c r="I7" i="2"/>
  <c r="H7" i="2" s="1"/>
  <c r="J34" i="2"/>
  <c r="L34" i="2"/>
  <c r="K30" i="2"/>
  <c r="O34" i="2"/>
  <c r="AO901" i="1"/>
  <c r="AP903" i="1"/>
  <c r="AO903" i="1" s="1"/>
  <c r="AF727" i="1"/>
  <c r="AE756" i="1"/>
  <c r="BR756" i="1" s="1"/>
  <c r="BM901" i="1"/>
  <c r="BN903" i="1"/>
  <c r="BM903" i="1" s="1"/>
  <c r="BD901" i="1"/>
  <c r="BE903" i="1"/>
  <c r="BD903" i="1" s="1"/>
  <c r="AX901" i="1"/>
  <c r="AY903" i="1"/>
  <c r="AX903" i="1" s="1"/>
  <c r="AU901" i="1"/>
  <c r="AV903" i="1"/>
  <c r="AU903" i="1" s="1"/>
  <c r="BP901" i="1"/>
  <c r="BQ903" i="1"/>
  <c r="BP903" i="1" s="1"/>
  <c r="X890" i="1"/>
  <c r="W890" i="1" s="1"/>
  <c r="D907" i="1"/>
  <c r="E907" i="1" s="1"/>
  <c r="Z18" i="1"/>
  <c r="Z58" i="1"/>
  <c r="X880" i="1"/>
  <c r="W880" i="1" s="1"/>
  <c r="Z881" i="1"/>
  <c r="X887" i="1"/>
  <c r="W887" i="1" s="1"/>
  <c r="X895" i="1"/>
  <c r="W895" i="1" s="1"/>
  <c r="X897" i="1"/>
  <c r="W897" i="1" s="1"/>
  <c r="Z418" i="1"/>
  <c r="Z24" i="1"/>
  <c r="Z8" i="1"/>
  <c r="X8" i="1"/>
  <c r="W8" i="1" s="1"/>
  <c r="AA203" i="1"/>
  <c r="Z203" i="1" s="1"/>
  <c r="Z116" i="1"/>
  <c r="X498" i="1"/>
  <c r="W498" i="1" s="1"/>
  <c r="Z498" i="1"/>
  <c r="AA377" i="1"/>
  <c r="Z377" i="1" s="1"/>
  <c r="Z898" i="1"/>
  <c r="X898" i="1"/>
  <c r="W898" i="1" s="1"/>
  <c r="CX119" i="1"/>
  <c r="CY148" i="1"/>
  <c r="X364" i="1"/>
  <c r="W364" i="1" s="1"/>
  <c r="Z364" i="1"/>
  <c r="X501" i="1"/>
  <c r="W501" i="1" s="1"/>
  <c r="Z501" i="1"/>
  <c r="Z764" i="1"/>
  <c r="X764" i="1"/>
  <c r="W764" i="1" s="1"/>
  <c r="X606" i="1"/>
  <c r="W606" i="1" s="1"/>
  <c r="Z606" i="1"/>
  <c r="X370" i="1"/>
  <c r="W370" i="1" s="1"/>
  <c r="Z370" i="1"/>
  <c r="X505" i="1"/>
  <c r="W505" i="1" s="1"/>
  <c r="Z505" i="1"/>
  <c r="X687" i="1"/>
  <c r="W687" i="1" s="1"/>
  <c r="Z687" i="1"/>
  <c r="V754" i="1"/>
  <c r="L755" i="1" s="1"/>
  <c r="D28" i="2" s="1"/>
  <c r="Z888" i="1"/>
  <c r="X888" i="1"/>
  <c r="W888" i="1" s="1"/>
  <c r="Z793" i="1"/>
  <c r="X793" i="1"/>
  <c r="W793" i="1" s="1"/>
  <c r="AA725" i="1"/>
  <c r="Z725" i="1" s="1"/>
  <c r="Z701" i="1"/>
  <c r="X701" i="1"/>
  <c r="V551" i="1"/>
  <c r="L552" i="1" s="1"/>
  <c r="D21" i="2" s="1"/>
  <c r="Z222" i="1"/>
  <c r="X222" i="1"/>
  <c r="W222" i="1" s="1"/>
  <c r="Z144" i="1"/>
  <c r="X144" i="1"/>
  <c r="W144" i="1" s="1"/>
  <c r="V493" i="1"/>
  <c r="L494" i="1" s="1"/>
  <c r="D19" i="2" s="1"/>
  <c r="Z778" i="1"/>
  <c r="X778" i="1"/>
  <c r="W778" i="1" s="1"/>
  <c r="X374" i="1"/>
  <c r="W374" i="1" s="1"/>
  <c r="Z374" i="1"/>
  <c r="Z443" i="1"/>
  <c r="X443" i="1"/>
  <c r="W443" i="1" s="1"/>
  <c r="Z780" i="1"/>
  <c r="X780" i="1"/>
  <c r="W780" i="1" s="1"/>
  <c r="V145" i="1"/>
  <c r="L146" i="1" s="1"/>
  <c r="D7" i="2" s="1"/>
  <c r="W353" i="1"/>
  <c r="Z201" i="1"/>
  <c r="X201" i="1"/>
  <c r="W201" i="1" s="1"/>
  <c r="Z336" i="1"/>
  <c r="X336" i="1"/>
  <c r="W336" i="1" s="1"/>
  <c r="Z488" i="1"/>
  <c r="X488" i="1"/>
  <c r="W488" i="1" s="1"/>
  <c r="Z557" i="1"/>
  <c r="X557" i="1"/>
  <c r="W557" i="1" s="1"/>
  <c r="X693" i="1"/>
  <c r="W693" i="1" s="1"/>
  <c r="Z693" i="1"/>
  <c r="V841" i="1"/>
  <c r="L842" i="1" s="1"/>
  <c r="D31" i="2" s="1"/>
  <c r="AA812" i="1"/>
  <c r="Z812" i="1" s="1"/>
  <c r="Z788" i="1"/>
  <c r="X788" i="1"/>
  <c r="X499" i="1"/>
  <c r="Z499" i="1"/>
  <c r="AA522" i="1"/>
  <c r="Z522" i="1" s="1"/>
  <c r="Z527" i="1"/>
  <c r="AA551" i="1"/>
  <c r="Z551" i="1" s="1"/>
  <c r="X527" i="1"/>
  <c r="Z763" i="1"/>
  <c r="X763" i="1"/>
  <c r="W763" i="1" s="1"/>
  <c r="Z390" i="1"/>
  <c r="X390" i="1"/>
  <c r="W390" i="1" s="1"/>
  <c r="Z740" i="1"/>
  <c r="X740" i="1"/>
  <c r="W740" i="1" s="1"/>
  <c r="X629" i="1"/>
  <c r="W629" i="1" s="1"/>
  <c r="Z629" i="1"/>
  <c r="Z451" i="1"/>
  <c r="X451" i="1"/>
  <c r="W451" i="1" s="1"/>
  <c r="Z744" i="1"/>
  <c r="X744" i="1"/>
  <c r="W744" i="1" s="1"/>
  <c r="Z781" i="1"/>
  <c r="X781" i="1"/>
  <c r="W781" i="1" s="1"/>
  <c r="AA435" i="1"/>
  <c r="Z435" i="1" s="1"/>
  <c r="X411" i="1"/>
  <c r="Z411" i="1"/>
  <c r="X573" i="1"/>
  <c r="W573" i="1" s="1"/>
  <c r="Z573" i="1"/>
  <c r="A90" i="1"/>
  <c r="B119" i="1"/>
  <c r="Z447" i="1"/>
  <c r="X447" i="1"/>
  <c r="W447" i="1" s="1"/>
  <c r="X637" i="1"/>
  <c r="W637" i="1" s="1"/>
  <c r="Z637" i="1"/>
  <c r="V899" i="1"/>
  <c r="L900" i="1" s="1"/>
  <c r="D33" i="2" s="1"/>
  <c r="V87" i="1"/>
  <c r="L88" i="1" s="1"/>
  <c r="D5" i="2" s="1"/>
  <c r="Z338" i="1"/>
  <c r="X338" i="1"/>
  <c r="W338" i="1" s="1"/>
  <c r="Z598" i="1"/>
  <c r="X598" i="1"/>
  <c r="W598" i="1" s="1"/>
  <c r="Z774" i="1"/>
  <c r="X774" i="1"/>
  <c r="W774" i="1" s="1"/>
  <c r="Z558" i="1"/>
  <c r="X558" i="1"/>
  <c r="W558" i="1" s="1"/>
  <c r="X745" i="1"/>
  <c r="W745" i="1" s="1"/>
  <c r="Z745" i="1"/>
  <c r="Z884" i="1"/>
  <c r="X884" i="1"/>
  <c r="W884" i="1" s="1"/>
  <c r="Z130" i="1"/>
  <c r="X130" i="1"/>
  <c r="W130" i="1" s="1"/>
  <c r="X635" i="1"/>
  <c r="W635" i="1" s="1"/>
  <c r="Z635" i="1"/>
  <c r="Z278" i="1"/>
  <c r="X278" i="1"/>
  <c r="W278" i="1" s="1"/>
  <c r="Z330" i="1"/>
  <c r="X330" i="1"/>
  <c r="W330" i="1" s="1"/>
  <c r="Z768" i="1"/>
  <c r="X768" i="1"/>
  <c r="W768" i="1" s="1"/>
  <c r="Z892" i="1"/>
  <c r="X892" i="1"/>
  <c r="W892" i="1" s="1"/>
  <c r="W730" i="1"/>
  <c r="X150" i="1"/>
  <c r="AA174" i="1"/>
  <c r="Z174" i="1" s="1"/>
  <c r="Z150" i="1"/>
  <c r="Z272" i="1"/>
  <c r="X272" i="1"/>
  <c r="W272" i="1" s="1"/>
  <c r="X358" i="1"/>
  <c r="W358" i="1" s="1"/>
  <c r="Z358" i="1"/>
  <c r="Z455" i="1"/>
  <c r="X455" i="1"/>
  <c r="W455" i="1" s="1"/>
  <c r="Z563" i="1"/>
  <c r="X563" i="1"/>
  <c r="W563" i="1" s="1"/>
  <c r="W121" i="1"/>
  <c r="X261" i="1"/>
  <c r="W237" i="1"/>
  <c r="Z187" i="1"/>
  <c r="X187" i="1"/>
  <c r="W187" i="1" s="1"/>
  <c r="Z185" i="1"/>
  <c r="X185" i="1"/>
  <c r="W185" i="1" s="1"/>
  <c r="Z760" i="1"/>
  <c r="X760" i="1"/>
  <c r="W760" i="1" s="1"/>
  <c r="V377" i="1"/>
  <c r="L378" i="1" s="1"/>
  <c r="D15" i="2" s="1"/>
  <c r="CJ901" i="1"/>
  <c r="D910" i="1"/>
  <c r="E910" i="1" s="1"/>
  <c r="X326" i="1"/>
  <c r="W326" i="1" s="1"/>
  <c r="Z326" i="1"/>
  <c r="Z878" i="1"/>
  <c r="X878" i="1"/>
  <c r="W878" i="1" s="1"/>
  <c r="Z267" i="1"/>
  <c r="X267" i="1"/>
  <c r="AA290" i="1"/>
  <c r="Z290" i="1" s="1"/>
  <c r="Z123" i="1"/>
  <c r="X123" i="1"/>
  <c r="W123" i="1" s="1"/>
  <c r="Z229" i="1"/>
  <c r="X229" i="1"/>
  <c r="W229" i="1" s="1"/>
  <c r="X621" i="1"/>
  <c r="W621" i="1" s="1"/>
  <c r="Z621" i="1"/>
  <c r="X679" i="1"/>
  <c r="W679" i="1" s="1"/>
  <c r="Z679" i="1"/>
  <c r="X743" i="1"/>
  <c r="W743" i="1" s="1"/>
  <c r="Z743" i="1"/>
  <c r="Z797" i="1"/>
  <c r="X797" i="1"/>
  <c r="W797" i="1" s="1"/>
  <c r="AA638" i="1"/>
  <c r="Z638" i="1" s="1"/>
  <c r="Z400" i="1"/>
  <c r="X400" i="1"/>
  <c r="W400" i="1" s="1"/>
  <c r="Z313" i="1"/>
  <c r="X313" i="1"/>
  <c r="W313" i="1" s="1"/>
  <c r="Z132" i="1"/>
  <c r="X132" i="1"/>
  <c r="W132" i="1" s="1"/>
  <c r="Z142" i="1"/>
  <c r="X142" i="1"/>
  <c r="W142" i="1" s="1"/>
  <c r="W208" i="1"/>
  <c r="Z545" i="1"/>
  <c r="X545" i="1"/>
  <c r="W545" i="1" s="1"/>
  <c r="V580" i="1"/>
  <c r="L581" i="1" s="1"/>
  <c r="D22" i="2" s="1"/>
  <c r="Z766" i="1"/>
  <c r="X766" i="1"/>
  <c r="W766" i="1" s="1"/>
  <c r="Z791" i="1"/>
  <c r="X791" i="1"/>
  <c r="W791" i="1" s="1"/>
  <c r="Z402" i="1"/>
  <c r="X402" i="1"/>
  <c r="W402" i="1" s="1"/>
  <c r="X625" i="1"/>
  <c r="W625" i="1" s="1"/>
  <c r="Z625" i="1"/>
  <c r="Z398" i="1"/>
  <c r="X398" i="1"/>
  <c r="W398" i="1" s="1"/>
  <c r="Z541" i="1"/>
  <c r="X541" i="1"/>
  <c r="W541" i="1" s="1"/>
  <c r="Z334" i="1"/>
  <c r="X334" i="1"/>
  <c r="W334" i="1" s="1"/>
  <c r="Z540" i="1"/>
  <c r="X540" i="1"/>
  <c r="W540" i="1" s="1"/>
  <c r="Z585" i="1"/>
  <c r="X585" i="1"/>
  <c r="AA609" i="1"/>
  <c r="Z609" i="1" s="1"/>
  <c r="AA145" i="1"/>
  <c r="Z145" i="1" s="1"/>
  <c r="Z134" i="1"/>
  <c r="X134" i="1"/>
  <c r="W134" i="1" s="1"/>
  <c r="Z280" i="1"/>
  <c r="X280" i="1"/>
  <c r="W280" i="1" s="1"/>
  <c r="Z391" i="1"/>
  <c r="X391" i="1"/>
  <c r="W391" i="1" s="1"/>
  <c r="V464" i="1"/>
  <c r="L465" i="1" s="1"/>
  <c r="D18" i="2" s="1"/>
  <c r="Z492" i="1"/>
  <c r="X492" i="1"/>
  <c r="W492" i="1" s="1"/>
  <c r="V696" i="1"/>
  <c r="L697" i="1" s="1"/>
  <c r="D26" i="2" s="1"/>
  <c r="Z795" i="1"/>
  <c r="X795" i="1"/>
  <c r="W795" i="1" s="1"/>
  <c r="Z342" i="1"/>
  <c r="X342" i="1"/>
  <c r="W342" i="1" s="1"/>
  <c r="Z662" i="1"/>
  <c r="X662" i="1"/>
  <c r="W662" i="1" s="1"/>
  <c r="X803" i="1"/>
  <c r="W803" i="1" s="1"/>
  <c r="Z803" i="1"/>
  <c r="AA783" i="1"/>
  <c r="Z783" i="1" s="1"/>
  <c r="Z759" i="1"/>
  <c r="X759" i="1"/>
  <c r="X58" i="1"/>
  <c r="W34" i="1"/>
  <c r="X372" i="1"/>
  <c r="W372" i="1" s="1"/>
  <c r="Z372" i="1"/>
  <c r="Z87" i="1"/>
  <c r="AA319" i="1"/>
  <c r="Z319" i="1" s="1"/>
  <c r="Z295" i="1"/>
  <c r="X295" i="1"/>
  <c r="X354" i="1"/>
  <c r="W354" i="1" s="1"/>
  <c r="Z354" i="1"/>
  <c r="Z860" i="1"/>
  <c r="X860" i="1"/>
  <c r="W860" i="1" s="1"/>
  <c r="Z876" i="1"/>
  <c r="X876" i="1"/>
  <c r="W876" i="1" s="1"/>
  <c r="X681" i="1"/>
  <c r="W681" i="1" s="1"/>
  <c r="Z681" i="1"/>
  <c r="V435" i="1"/>
  <c r="L436" i="1" s="1"/>
  <c r="D17" i="2" s="1"/>
  <c r="Z820" i="1"/>
  <c r="X820" i="1"/>
  <c r="W820" i="1" s="1"/>
  <c r="Z193" i="1"/>
  <c r="X193" i="1"/>
  <c r="W193" i="1" s="1"/>
  <c r="Z270" i="1"/>
  <c r="X270" i="1"/>
  <c r="W270" i="1" s="1"/>
  <c r="AA232" i="1"/>
  <c r="Z232" i="1" s="1"/>
  <c r="D909" i="1"/>
  <c r="E909" i="1" s="1"/>
  <c r="BS901" i="1"/>
  <c r="AA348" i="1"/>
  <c r="Z348" i="1" s="1"/>
  <c r="Z324" i="1"/>
  <c r="X324" i="1"/>
  <c r="Z529" i="1"/>
  <c r="X529" i="1"/>
  <c r="W529" i="1" s="1"/>
  <c r="Z789" i="1"/>
  <c r="X789" i="1"/>
  <c r="W789" i="1" s="1"/>
  <c r="AA899" i="1"/>
  <c r="Z875" i="1"/>
  <c r="X875" i="1"/>
  <c r="X567" i="1"/>
  <c r="W567" i="1" s="1"/>
  <c r="Z567" i="1"/>
  <c r="Z739" i="1"/>
  <c r="X739" i="1"/>
  <c r="W739" i="1" s="1"/>
  <c r="X116" i="1"/>
  <c r="Z288" i="1"/>
  <c r="X288" i="1"/>
  <c r="W288" i="1" s="1"/>
  <c r="AA754" i="1"/>
  <c r="Z754" i="1" s="1"/>
  <c r="Z404" i="1"/>
  <c r="X404" i="1"/>
  <c r="W404" i="1" s="1"/>
  <c r="Z388" i="1"/>
  <c r="X388" i="1"/>
  <c r="W388" i="1" s="1"/>
  <c r="V783" i="1"/>
  <c r="L784" i="1" s="1"/>
  <c r="D29" i="2" s="1"/>
  <c r="Z136" i="1"/>
  <c r="X136" i="1"/>
  <c r="W136" i="1" s="1"/>
  <c r="Z261" i="1"/>
  <c r="X356" i="1"/>
  <c r="W356" i="1" s="1"/>
  <c r="Z356" i="1"/>
  <c r="AA406" i="1"/>
  <c r="Z406" i="1" s="1"/>
  <c r="X382" i="1"/>
  <c r="Z382" i="1"/>
  <c r="Z440" i="1"/>
  <c r="X440" i="1"/>
  <c r="AA464" i="1"/>
  <c r="Z464" i="1" s="1"/>
  <c r="Z772" i="1"/>
  <c r="X772" i="1"/>
  <c r="W772" i="1" s="1"/>
  <c r="Z811" i="1"/>
  <c r="X811" i="1"/>
  <c r="W811" i="1" s="1"/>
  <c r="D906" i="1"/>
  <c r="E906" i="1" s="1"/>
  <c r="P901" i="1"/>
  <c r="Z866" i="1"/>
  <c r="X866" i="1"/>
  <c r="W866" i="1" s="1"/>
  <c r="Z138" i="1"/>
  <c r="X138" i="1"/>
  <c r="W138" i="1" s="1"/>
  <c r="W179" i="1"/>
  <c r="V638" i="1"/>
  <c r="L639" i="1" s="1"/>
  <c r="D24" i="2" s="1"/>
  <c r="Z486" i="1"/>
  <c r="X486" i="1"/>
  <c r="W486" i="1" s="1"/>
  <c r="X577" i="1"/>
  <c r="W577" i="1" s="1"/>
  <c r="Z577" i="1"/>
  <c r="AA696" i="1"/>
  <c r="Z696" i="1" s="1"/>
  <c r="Z672" i="1"/>
  <c r="X672" i="1"/>
  <c r="Z799" i="1"/>
  <c r="X799" i="1"/>
  <c r="W799" i="1" s="1"/>
  <c r="Z746" i="1"/>
  <c r="X746" i="1"/>
  <c r="W746" i="1" s="1"/>
  <c r="Z181" i="1"/>
  <c r="X181" i="1"/>
  <c r="W181" i="1" s="1"/>
  <c r="Z596" i="1"/>
  <c r="X596" i="1"/>
  <c r="W596" i="1" s="1"/>
  <c r="M901" i="1"/>
  <c r="D905" i="1"/>
  <c r="Z770" i="1"/>
  <c r="X770" i="1"/>
  <c r="W770" i="1" s="1"/>
  <c r="AA580" i="1"/>
  <c r="Z580" i="1" s="1"/>
  <c r="Z556" i="1"/>
  <c r="X556" i="1"/>
  <c r="Z459" i="1"/>
  <c r="X459" i="1"/>
  <c r="W459" i="1" s="1"/>
  <c r="X617" i="1"/>
  <c r="W617" i="1" s="1"/>
  <c r="Z617" i="1"/>
  <c r="Z807" i="1"/>
  <c r="X807" i="1"/>
  <c r="W807" i="1" s="1"/>
  <c r="Z463" i="1"/>
  <c r="X463" i="1"/>
  <c r="W463" i="1" s="1"/>
  <c r="V667" i="1"/>
  <c r="L668" i="1" s="1"/>
  <c r="D25" i="2" s="1"/>
  <c r="Z894" i="1"/>
  <c r="X894" i="1"/>
  <c r="W894" i="1" s="1"/>
  <c r="X366" i="1"/>
  <c r="W366" i="1" s="1"/>
  <c r="Z366" i="1"/>
  <c r="X231" i="1"/>
  <c r="W231" i="1" s="1"/>
  <c r="Z231" i="1"/>
  <c r="X469" i="1"/>
  <c r="AA493" i="1"/>
  <c r="Z493" i="1" s="1"/>
  <c r="Z469" i="1"/>
  <c r="Z776" i="1"/>
  <c r="X776" i="1"/>
  <c r="W776" i="1" s="1"/>
  <c r="X741" i="1"/>
  <c r="W741" i="1" s="1"/>
  <c r="Z741" i="1"/>
  <c r="Z882" i="1"/>
  <c r="X882" i="1"/>
  <c r="W882" i="1" s="1"/>
  <c r="W63" i="1"/>
  <c r="X87" i="1"/>
  <c r="N88" i="1" s="1"/>
  <c r="F5" i="2" s="1"/>
  <c r="Z394" i="1"/>
  <c r="X394" i="1"/>
  <c r="W394" i="1" s="1"/>
  <c r="X571" i="1"/>
  <c r="W571" i="1" s="1"/>
  <c r="Z571" i="1"/>
  <c r="V725" i="1"/>
  <c r="L726" i="1" s="1"/>
  <c r="D27" i="2" s="1"/>
  <c r="X683" i="1"/>
  <c r="W683" i="1" s="1"/>
  <c r="Z683" i="1"/>
  <c r="X819" i="1"/>
  <c r="W819" i="1" s="1"/>
  <c r="Z819" i="1"/>
  <c r="AA870" i="1"/>
  <c r="Z870" i="1" s="1"/>
  <c r="Z846" i="1"/>
  <c r="X846" i="1"/>
  <c r="X673" i="1"/>
  <c r="W673" i="1" s="1"/>
  <c r="Z673" i="1"/>
  <c r="X821" i="1"/>
  <c r="W821" i="1" s="1"/>
  <c r="Z821" i="1"/>
  <c r="Z597" i="1"/>
  <c r="X597" i="1"/>
  <c r="W597" i="1" s="1"/>
  <c r="X615" i="1"/>
  <c r="W615" i="1" s="1"/>
  <c r="Z615" i="1"/>
  <c r="Z762" i="1"/>
  <c r="X762" i="1"/>
  <c r="W762" i="1" s="1"/>
  <c r="AC899" i="1"/>
  <c r="Z191" i="1"/>
  <c r="X191" i="1"/>
  <c r="W191" i="1" s="1"/>
  <c r="X623" i="1"/>
  <c r="W623" i="1" s="1"/>
  <c r="Z623" i="1"/>
  <c r="X749" i="1"/>
  <c r="W749" i="1" s="1"/>
  <c r="Z749" i="1"/>
  <c r="X362" i="1"/>
  <c r="W362" i="1" s="1"/>
  <c r="Z362" i="1"/>
  <c r="Z542" i="1"/>
  <c r="X542" i="1"/>
  <c r="W542" i="1" s="1"/>
  <c r="Z490" i="1"/>
  <c r="X490" i="1"/>
  <c r="W490" i="1" s="1"/>
  <c r="Z801" i="1"/>
  <c r="X801" i="1"/>
  <c r="W801" i="1" s="1"/>
  <c r="Z600" i="1"/>
  <c r="X600" i="1"/>
  <c r="W600" i="1" s="1"/>
  <c r="AA841" i="1"/>
  <c r="Z841" i="1" s="1"/>
  <c r="X817" i="1"/>
  <c r="Z817" i="1"/>
  <c r="Z125" i="1"/>
  <c r="X125" i="1"/>
  <c r="W125" i="1" s="1"/>
  <c r="Z286" i="1"/>
  <c r="X286" i="1"/>
  <c r="W286" i="1" s="1"/>
  <c r="Z643" i="1"/>
  <c r="AA667" i="1"/>
  <c r="Z667" i="1" s="1"/>
  <c r="X643" i="1"/>
  <c r="D36" i="2" l="1"/>
  <c r="F87" i="1"/>
  <c r="F145" i="1"/>
  <c r="N34" i="2"/>
  <c r="K34" i="2"/>
  <c r="AF756" i="1"/>
  <c r="AE785" i="1"/>
  <c r="BR785" i="1" s="1"/>
  <c r="E5" i="2"/>
  <c r="M88" i="1"/>
  <c r="W261" i="1"/>
  <c r="N262" i="1"/>
  <c r="W116" i="1"/>
  <c r="N117" i="1"/>
  <c r="W58" i="1"/>
  <c r="N59" i="1"/>
  <c r="W87" i="1"/>
  <c r="X754" i="1"/>
  <c r="CY177" i="1"/>
  <c r="CX148" i="1"/>
  <c r="X725" i="1"/>
  <c r="W701" i="1"/>
  <c r="X319" i="1"/>
  <c r="W295" i="1"/>
  <c r="X145" i="1"/>
  <c r="X435" i="1"/>
  <c r="W411" i="1"/>
  <c r="X551" i="1"/>
  <c r="W527" i="1"/>
  <c r="X812" i="1"/>
  <c r="W788" i="1"/>
  <c r="X377" i="1"/>
  <c r="X493" i="1"/>
  <c r="W469" i="1"/>
  <c r="X667" i="1"/>
  <c r="W643" i="1"/>
  <c r="X841" i="1"/>
  <c r="W817" i="1"/>
  <c r="X870" i="1"/>
  <c r="W846" i="1"/>
  <c r="W556" i="1"/>
  <c r="X580" i="1"/>
  <c r="X203" i="1"/>
  <c r="X464" i="1"/>
  <c r="W440" i="1"/>
  <c r="W875" i="1"/>
  <c r="X899" i="1"/>
  <c r="N900" i="1" s="1"/>
  <c r="X783" i="1"/>
  <c r="W759" i="1"/>
  <c r="X638" i="1"/>
  <c r="X348" i="1"/>
  <c r="W324" i="1"/>
  <c r="Z899" i="1"/>
  <c r="X609" i="1"/>
  <c r="W585" i="1"/>
  <c r="X232" i="1"/>
  <c r="A119" i="1"/>
  <c r="B148" i="1"/>
  <c r="E905" i="1"/>
  <c r="W267" i="1"/>
  <c r="X290" i="1"/>
  <c r="X174" i="1"/>
  <c r="W150" i="1"/>
  <c r="X406" i="1"/>
  <c r="W382" i="1"/>
  <c r="X696" i="1"/>
  <c r="W672" i="1"/>
  <c r="W499" i="1"/>
  <c r="X522" i="1"/>
  <c r="M900" i="1" l="1"/>
  <c r="F33" i="2"/>
  <c r="E33" i="2" s="1"/>
  <c r="AF785" i="1"/>
  <c r="AE814" i="1"/>
  <c r="BR814" i="1" s="1"/>
  <c r="M262" i="1"/>
  <c r="F11" i="2"/>
  <c r="M117" i="1"/>
  <c r="F6" i="2"/>
  <c r="M59" i="1"/>
  <c r="F4" i="2"/>
  <c r="W870" i="1"/>
  <c r="N871" i="1"/>
  <c r="W841" i="1"/>
  <c r="N842" i="1"/>
  <c r="W812" i="1"/>
  <c r="N813" i="1"/>
  <c r="W783" i="1"/>
  <c r="N784" i="1"/>
  <c r="W754" i="1"/>
  <c r="N755" i="1"/>
  <c r="W725" i="1"/>
  <c r="N726" i="1"/>
  <c r="W696" i="1"/>
  <c r="N697" i="1"/>
  <c r="W667" i="1"/>
  <c r="N668" i="1"/>
  <c r="W638" i="1"/>
  <c r="N639" i="1"/>
  <c r="W609" i="1"/>
  <c r="N610" i="1"/>
  <c r="W580" i="1"/>
  <c r="N581" i="1"/>
  <c r="W551" i="1"/>
  <c r="N552" i="1"/>
  <c r="W522" i="1"/>
  <c r="N523" i="1"/>
  <c r="W493" i="1"/>
  <c r="N494" i="1"/>
  <c r="W464" i="1"/>
  <c r="N465" i="1"/>
  <c r="W435" i="1"/>
  <c r="N436" i="1"/>
  <c r="W406" i="1"/>
  <c r="N407" i="1"/>
  <c r="W377" i="1"/>
  <c r="N378" i="1"/>
  <c r="W348" i="1"/>
  <c r="N349" i="1"/>
  <c r="W319" i="1"/>
  <c r="N320" i="1"/>
  <c r="W290" i="1"/>
  <c r="N291" i="1"/>
  <c r="W232" i="1"/>
  <c r="N233" i="1"/>
  <c r="W203" i="1"/>
  <c r="N204" i="1"/>
  <c r="W174" i="1"/>
  <c r="N175" i="1"/>
  <c r="W145" i="1"/>
  <c r="N146" i="1"/>
  <c r="CX177" i="1"/>
  <c r="CY206" i="1"/>
  <c r="W899" i="1"/>
  <c r="A148" i="1"/>
  <c r="B177" i="1"/>
  <c r="E11" i="2" l="1"/>
  <c r="E6" i="2"/>
  <c r="E4" i="2"/>
  <c r="M871" i="1"/>
  <c r="F32" i="2"/>
  <c r="E32" i="2" s="1"/>
  <c r="M842" i="1"/>
  <c r="F31" i="2"/>
  <c r="E31" i="2" s="1"/>
  <c r="M813" i="1"/>
  <c r="F30" i="2"/>
  <c r="E30" i="2" s="1"/>
  <c r="M784" i="1"/>
  <c r="F29" i="2"/>
  <c r="E29" i="2" s="1"/>
  <c r="AF814" i="1"/>
  <c r="AE843" i="1"/>
  <c r="BR843" i="1" s="1"/>
  <c r="M755" i="1"/>
  <c r="F28" i="2"/>
  <c r="M726" i="1"/>
  <c r="F27" i="2"/>
  <c r="M697" i="1"/>
  <c r="F26" i="2"/>
  <c r="M668" i="1"/>
  <c r="F25" i="2"/>
  <c r="M639" i="1"/>
  <c r="F24" i="2"/>
  <c r="M610" i="1"/>
  <c r="F23" i="2"/>
  <c r="E23" i="2" s="1"/>
  <c r="M581" i="1"/>
  <c r="F22" i="2"/>
  <c r="E22" i="2" s="1"/>
  <c r="M552" i="1"/>
  <c r="F21" i="2"/>
  <c r="E21" i="2" s="1"/>
  <c r="M523" i="1"/>
  <c r="F20" i="2"/>
  <c r="M494" i="1"/>
  <c r="F19" i="2"/>
  <c r="M465" i="1"/>
  <c r="F18" i="2"/>
  <c r="M436" i="1"/>
  <c r="F17" i="2"/>
  <c r="M378" i="1"/>
  <c r="F15" i="2"/>
  <c r="M349" i="1"/>
  <c r="F14" i="2"/>
  <c r="M320" i="1"/>
  <c r="F13" i="2"/>
  <c r="M291" i="1"/>
  <c r="F12" i="2"/>
  <c r="M175" i="1"/>
  <c r="F8" i="2"/>
  <c r="M146" i="1"/>
  <c r="F7" i="2"/>
  <c r="M407" i="1"/>
  <c r="F16" i="2"/>
  <c r="M204" i="1"/>
  <c r="F9" i="2"/>
  <c r="M233" i="1"/>
  <c r="F10" i="2"/>
  <c r="CY235" i="1"/>
  <c r="CX206" i="1"/>
  <c r="B206" i="1"/>
  <c r="A177" i="1"/>
  <c r="F36" i="2" l="1"/>
  <c r="E28" i="2"/>
  <c r="E26" i="2"/>
  <c r="E25" i="2"/>
  <c r="E24" i="2"/>
  <c r="E7" i="2"/>
  <c r="E16" i="2"/>
  <c r="E15" i="2"/>
  <c r="E14" i="2"/>
  <c r="E12" i="2"/>
  <c r="E8" i="2"/>
  <c r="E27" i="2"/>
  <c r="E20" i="2"/>
  <c r="E19" i="2"/>
  <c r="E18" i="2"/>
  <c r="E17" i="2"/>
  <c r="E13" i="2"/>
  <c r="E10" i="2"/>
  <c r="E9" i="2"/>
  <c r="AF843" i="1"/>
  <c r="AE872" i="1"/>
  <c r="CX235" i="1"/>
  <c r="CY264" i="1"/>
  <c r="B235" i="1"/>
  <c r="A206" i="1"/>
  <c r="AF872" i="1" l="1"/>
  <c r="BR872" i="1"/>
  <c r="CX264" i="1"/>
  <c r="CY293" i="1"/>
  <c r="A235" i="1"/>
  <c r="B264" i="1"/>
  <c r="B293" i="1" s="1"/>
  <c r="B322" i="1" l="1"/>
  <c r="A293" i="1"/>
  <c r="CY322" i="1"/>
  <c r="CX293" i="1"/>
  <c r="A264" i="1"/>
  <c r="A322" i="1" l="1"/>
  <c r="B351" i="1"/>
  <c r="CX322" i="1"/>
  <c r="CY351" i="1"/>
  <c r="A351" i="1" l="1"/>
  <c r="B380" i="1"/>
  <c r="CY380" i="1"/>
  <c r="CX351" i="1"/>
  <c r="B409" i="1" l="1"/>
  <c r="A380" i="1"/>
  <c r="CX380" i="1"/>
  <c r="CY409" i="1"/>
  <c r="B438" i="1" l="1"/>
  <c r="A409" i="1"/>
  <c r="CX409" i="1"/>
  <c r="CY438" i="1"/>
  <c r="A438" i="1" l="1"/>
  <c r="B467" i="1"/>
  <c r="CX438" i="1"/>
  <c r="CY467" i="1"/>
  <c r="A467" i="1" l="1"/>
  <c r="B496" i="1"/>
  <c r="CY496" i="1"/>
  <c r="CX467" i="1"/>
  <c r="A496" i="1" l="1"/>
  <c r="B525" i="1"/>
  <c r="CY525" i="1"/>
  <c r="CX496" i="1"/>
  <c r="A525" i="1" l="1"/>
  <c r="B554" i="1"/>
  <c r="CY554" i="1"/>
  <c r="CX525" i="1"/>
  <c r="B583" i="1" l="1"/>
  <c r="A554" i="1"/>
  <c r="CX554" i="1"/>
  <c r="CY583" i="1"/>
  <c r="B612" i="1" l="1"/>
  <c r="A583" i="1"/>
  <c r="CY612" i="1"/>
  <c r="CX583" i="1"/>
  <c r="A612" i="1" l="1"/>
  <c r="B641" i="1"/>
  <c r="B670" i="1" s="1"/>
  <c r="CY641" i="1"/>
  <c r="CX612" i="1"/>
  <c r="A641" i="1" l="1"/>
  <c r="CX641" i="1"/>
  <c r="CY670" i="1"/>
  <c r="B699" i="1" l="1"/>
  <c r="A670" i="1"/>
  <c r="CY699" i="1"/>
  <c r="CX670" i="1"/>
  <c r="B728" i="1" l="1"/>
  <c r="A699" i="1"/>
  <c r="CY728" i="1"/>
  <c r="CX699" i="1"/>
  <c r="A728" i="1" l="1"/>
  <c r="B757" i="1"/>
  <c r="CY757" i="1"/>
  <c r="CX728" i="1"/>
  <c r="B786" i="1" l="1"/>
  <c r="A757" i="1"/>
  <c r="CY786" i="1"/>
  <c r="CX757" i="1"/>
  <c r="B815" i="1" l="1"/>
  <c r="A786" i="1"/>
  <c r="CY815" i="1"/>
  <c r="CX786" i="1"/>
  <c r="A815" i="1" l="1"/>
  <c r="B844" i="1"/>
  <c r="CY844" i="1"/>
  <c r="CX815" i="1"/>
  <c r="B873" i="1" l="1"/>
  <c r="A873" i="1" s="1"/>
  <c r="A844" i="1"/>
  <c r="CX844" i="1"/>
  <c r="CY873" i="1"/>
  <c r="CX873" i="1" l="1"/>
  <c r="AG901" i="1" l="1"/>
  <c r="AF901" i="1" l="1"/>
  <c r="AG903" i="1"/>
  <c r="AF903" i="1" l="1"/>
  <c r="D901" i="1" l="1"/>
  <c r="AQ901" i="1"/>
  <c r="AQ903" i="1" s="1"/>
  <c r="E901" i="1" l="1"/>
  <c r="AS901" i="1"/>
  <c r="AR901" i="1" l="1"/>
  <c r="AS903" i="1"/>
  <c r="AR903" i="1" l="1"/>
  <c r="AZ901" i="1"/>
  <c r="AZ903" i="1" s="1"/>
  <c r="C908" i="1" s="1"/>
  <c r="AB29" i="1"/>
  <c r="AB901" i="1" l="1"/>
  <c r="G3" i="2"/>
  <c r="G34" i="2" s="1"/>
  <c r="C914" i="1"/>
  <c r="AC5" i="1"/>
  <c r="V5" i="1"/>
  <c r="BB901" i="1"/>
  <c r="I3" i="2"/>
  <c r="I34" i="2" s="1"/>
  <c r="AA5" i="1"/>
  <c r="F5" i="1" l="1"/>
  <c r="G5" i="1" s="1"/>
  <c r="H34" i="2"/>
  <c r="H3" i="2"/>
  <c r="BA901" i="1"/>
  <c r="BB903" i="1"/>
  <c r="V29" i="1"/>
  <c r="Y29" i="1"/>
  <c r="Y901" i="1" s="1"/>
  <c r="Y903" i="1" s="1"/>
  <c r="AD901" i="1"/>
  <c r="AC29" i="1"/>
  <c r="X5" i="1"/>
  <c r="AA29" i="1"/>
  <c r="Z5" i="1"/>
  <c r="L30" i="1" l="1"/>
  <c r="D3" i="2" s="1"/>
  <c r="F29" i="1"/>
  <c r="V901" i="1"/>
  <c r="V903" i="1" s="1"/>
  <c r="BA903" i="1"/>
  <c r="D908" i="1"/>
  <c r="Z29" i="1"/>
  <c r="AA901" i="1"/>
  <c r="Z901" i="1" s="1"/>
  <c r="X29" i="1"/>
  <c r="W5" i="1"/>
  <c r="AC901" i="1"/>
  <c r="D34" i="2" l="1"/>
  <c r="D914" i="1"/>
  <c r="E914" i="1" s="1"/>
  <c r="F914" i="1" s="1"/>
  <c r="E908" i="1"/>
  <c r="N30" i="1"/>
  <c r="W29" i="1"/>
  <c r="X901" i="1"/>
  <c r="W901" i="1" s="1"/>
  <c r="F3" i="2" l="1"/>
  <c r="M30" i="1"/>
  <c r="E36" i="2" l="1"/>
  <c r="F34" i="2"/>
  <c r="E34" i="2" s="1"/>
  <c r="E35" i="2" s="1"/>
  <c r="E3" i="2"/>
</calcChain>
</file>

<file path=xl/sharedStrings.xml><?xml version="1.0" encoding="utf-8"?>
<sst xmlns="http://schemas.openxmlformats.org/spreadsheetml/2006/main" count="8779" uniqueCount="94">
  <si>
    <t>LOAD</t>
  </si>
  <si>
    <t>TOTAL</t>
  </si>
  <si>
    <t>LOAD TO</t>
  </si>
  <si>
    <t>LONG TERM RESOURCES</t>
  </si>
  <si>
    <t>BILATERAL TRANSACTION TOTALS</t>
  </si>
  <si>
    <t>TOTAL BILATERAL PURCHASES</t>
  </si>
  <si>
    <t>MONTHLY TOTAL PURCHASES</t>
  </si>
  <si>
    <t>MONTHLY PURCHASES</t>
  </si>
  <si>
    <t>DAILY PURCHASE TOTALS</t>
  </si>
  <si>
    <t>DAY AHEAD PURCHASES</t>
  </si>
  <si>
    <t>INTRADAY PURCHASES</t>
  </si>
  <si>
    <t>REAL TIME PURCHASES</t>
  </si>
  <si>
    <t>DAILY SALES TOTALS</t>
  </si>
  <si>
    <t>DAY AHEAD SALES</t>
  </si>
  <si>
    <t>INTRADAY SALES</t>
  </si>
  <si>
    <t>REAL TIME SALES</t>
  </si>
  <si>
    <t>MST</t>
  </si>
  <si>
    <t>PPT</t>
  </si>
  <si>
    <t>MWPP</t>
  </si>
  <si>
    <t>BASELOAD</t>
  </si>
  <si>
    <t>RESOURCES</t>
  </si>
  <si>
    <t>SOLAR</t>
  </si>
  <si>
    <t>$</t>
  </si>
  <si>
    <t>TOT $</t>
  </si>
  <si>
    <t>SRP</t>
  </si>
  <si>
    <t>HOOVER</t>
  </si>
  <si>
    <t>TOT MW</t>
  </si>
  <si>
    <t>MW</t>
  </si>
  <si>
    <t>DA</t>
  </si>
  <si>
    <t>INTRA</t>
  </si>
  <si>
    <t>RT</t>
  </si>
  <si>
    <t>0200</t>
  </si>
  <si>
    <t>0100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</si>
  <si>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</si>
  <si>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</si>
  <si>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</si>
  <si>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</si>
  <si>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</si>
  <si>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</si>
  <si>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</si>
  <si>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</si>
  <si>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</si>
  <si>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</si>
  <si>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</si>
  <si>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</si>
  <si>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</si>
  <si>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</si>
  <si>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</si>
  <si>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</si>
  <si>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</si>
  <si>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</si>
  <si>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</si>
  <si>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</si>
  <si>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</si>
  <si>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</si>
  <si>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TOTALS</t>
  </si>
  <si>
    <t>MWH</t>
  </si>
  <si>
    <t>Total $</t>
  </si>
  <si>
    <t>$ / MWH</t>
  </si>
  <si>
    <t>solar</t>
  </si>
  <si>
    <t>srp option</t>
  </si>
  <si>
    <t>hoover</t>
  </si>
  <si>
    <t>monthly</t>
  </si>
  <si>
    <t>daily pur</t>
  </si>
  <si>
    <t>daily sal</t>
  </si>
  <si>
    <t>Date</t>
  </si>
  <si>
    <t>MWh</t>
  </si>
  <si>
    <t>$/MW</t>
  </si>
  <si>
    <t>TOTAL $</t>
  </si>
  <si>
    <t>SPREAD PURCHASES</t>
  </si>
  <si>
    <t>SPREAD</t>
  </si>
  <si>
    <t>SPREAD SALES</t>
  </si>
  <si>
    <t>$/ Ac-Ft</t>
  </si>
  <si>
    <t>spread pur</t>
  </si>
  <si>
    <t>spread sales</t>
  </si>
  <si>
    <t>spread tot</t>
  </si>
  <si>
    <t>PST</t>
  </si>
  <si>
    <t>DAY</t>
  </si>
  <si>
    <t>Daily Pur</t>
  </si>
  <si>
    <t>Daily Sales</t>
  </si>
  <si>
    <t>Monthly Pur</t>
  </si>
  <si>
    <t>Solar</t>
  </si>
  <si>
    <t>SRP Fleet</t>
  </si>
  <si>
    <t>Hoover</t>
  </si>
  <si>
    <t>WADDELL</t>
  </si>
  <si>
    <t>LOSSES</t>
  </si>
  <si>
    <t>WAPA</t>
  </si>
  <si>
    <t>FIRMING</t>
  </si>
  <si>
    <t>AEPCO</t>
  </si>
  <si>
    <t>INTERCHANGE</t>
  </si>
  <si>
    <t>CURTAILED</t>
  </si>
  <si>
    <t>IMPORTS</t>
  </si>
  <si>
    <t>CITI</t>
  </si>
  <si>
    <t>PSCO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</si>
</sst>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ddd"/>
    <numFmt numFmtId="165" formatCode="0.000%"/>
    <numFmt numFmtId="166" formatCode="0.0%"/>
    <numFmt numFmtId="167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entury Gothic"/>
      <family val="2"/>
    </font>
    <font>
      <b/>
      <u/>
      <sz val="10"/>
      <color theme="1"/>
      <name val="Century Gothic"/>
      <family val="2"/>
    </font>
    <font>
      <b/>
      <u/>
      <sz val="10"/>
      <color theme="0"/>
      <name val="Century Gothic"/>
      <family val="2"/>
    </font>
    <font>
      <b/>
      <u/>
      <sz val="10"/>
      <name val="Century Gothic"/>
      <family val="2"/>
    </font>
    <font>
      <sz val="10"/>
      <color theme="1"/>
      <name val="Century Gothic"/>
      <family val="2"/>
    </font>
    <font>
      <u/>
      <sz val="10"/>
      <color theme="1"/>
      <name val="Century Gothic"/>
      <family val="2"/>
    </font>
    <font>
      <b/>
      <sz val="10"/>
      <color theme="0"/>
      <name val="Century Gothic"/>
      <family val="2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entury Gothic"/>
      <family val="2"/>
    </font>
    <font>
      <b/>
      <u/>
      <sz val="8"/>
      <name val="Century Gothic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0"/>
      <name val="Century Gothic"/>
      <family val="2"/>
    </font>
    <font>
      <sz val="10"/>
      <name val="Century Gothic"/>
      <family val="2"/>
    </font>
    <font>
      <b/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D92D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50B2C"/>
        <bgColor indexed="64"/>
      </patternFill>
    </fill>
    <fill>
      <patternFill patternType="solid">
        <fgColor rgb="FF4857E4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</cellStyleXfs>
  <cellXfs count="264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8" fillId="0" borderId="4" xfId="0" applyFont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1" borderId="3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44" fontId="7" fillId="0" borderId="5" xfId="1" applyFont="1" applyBorder="1"/>
    <xf numFmtId="44" fontId="7" fillId="0" borderId="10" xfId="0" applyNumberFormat="1" applyFont="1" applyBorder="1"/>
    <xf numFmtId="0" fontId="7" fillId="0" borderId="8" xfId="0" quotePrefix="1" applyFont="1" applyBorder="1" applyAlignment="1">
      <alignment horizontal="right"/>
    </xf>
    <xf numFmtId="44" fontId="7" fillId="12" borderId="11" xfId="1" applyFont="1" applyFill="1" applyBorder="1"/>
    <xf numFmtId="0" fontId="7" fillId="12" borderId="11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44" fontId="3" fillId="7" borderId="5" xfId="1" applyFont="1" applyFill="1" applyBorder="1"/>
    <xf numFmtId="44" fontId="3" fillId="7" borderId="10" xfId="0" applyNumberFormat="1" applyFont="1" applyFill="1" applyBorder="1"/>
    <xf numFmtId="0" fontId="7" fillId="0" borderId="0" xfId="0" quotePrefix="1" applyFont="1" applyAlignment="1">
      <alignment horizontal="right"/>
    </xf>
    <xf numFmtId="0" fontId="7" fillId="0" borderId="6" xfId="0" applyFont="1" applyBorder="1" applyAlignment="1">
      <alignment horizontal="center"/>
    </xf>
    <xf numFmtId="1" fontId="7" fillId="0" borderId="12" xfId="0" applyNumberFormat="1" applyFont="1" applyBorder="1" applyAlignment="1">
      <alignment horizontal="center"/>
    </xf>
    <xf numFmtId="44" fontId="7" fillId="0" borderId="0" xfId="1" applyFont="1" applyBorder="1"/>
    <xf numFmtId="44" fontId="7" fillId="0" borderId="7" xfId="0" applyNumberFormat="1" applyFont="1" applyBorder="1"/>
    <xf numFmtId="0" fontId="7" fillId="0" borderId="12" xfId="0" quotePrefix="1" applyFont="1" applyBorder="1" applyAlignment="1">
      <alignment horizontal="right"/>
    </xf>
    <xf numFmtId="44" fontId="7" fillId="0" borderId="0" xfId="0" applyNumberFormat="1" applyFont="1" applyBorder="1"/>
    <xf numFmtId="0" fontId="3" fillId="7" borderId="6" xfId="0" applyFont="1" applyFill="1" applyBorder="1" applyAlignment="1">
      <alignment horizontal="center"/>
    </xf>
    <xf numFmtId="44" fontId="3" fillId="7" borderId="0" xfId="1" applyFont="1" applyFill="1" applyBorder="1"/>
    <xf numFmtId="44" fontId="3" fillId="7" borderId="7" xfId="0" applyNumberFormat="1" applyFont="1" applyFill="1" applyBorder="1"/>
    <xf numFmtId="0" fontId="7" fillId="0" borderId="13" xfId="0" applyFont="1" applyBorder="1" applyAlignment="1">
      <alignment horizontal="center"/>
    </xf>
    <xf numFmtId="44" fontId="7" fillId="0" borderId="14" xfId="1" applyFont="1" applyBorder="1"/>
    <xf numFmtId="44" fontId="7" fillId="0" borderId="15" xfId="0" applyNumberFormat="1" applyFont="1" applyBorder="1"/>
    <xf numFmtId="0" fontId="3" fillId="7" borderId="13" xfId="0" applyFont="1" applyFill="1" applyBorder="1" applyAlignment="1">
      <alignment horizontal="center"/>
    </xf>
    <xf numFmtId="44" fontId="3" fillId="7" borderId="14" xfId="1" applyFont="1" applyFill="1" applyBorder="1"/>
    <xf numFmtId="44" fontId="3" fillId="7" borderId="15" xfId="0" applyNumberFormat="1" applyFont="1" applyFill="1" applyBorder="1"/>
    <xf numFmtId="0" fontId="7" fillId="0" borderId="1" xfId="0" applyFont="1" applyBorder="1" applyAlignment="1">
      <alignment horizontal="center"/>
    </xf>
    <xf numFmtId="0" fontId="2" fillId="0" borderId="4" xfId="0" applyFont="1" applyBorder="1"/>
    <xf numFmtId="2" fontId="7" fillId="0" borderId="1" xfId="0" applyNumberFormat="1" applyFont="1" applyBorder="1"/>
    <xf numFmtId="44" fontId="7" fillId="0" borderId="2" xfId="0" applyNumberFormat="1" applyFont="1" applyBorder="1"/>
    <xf numFmtId="44" fontId="7" fillId="0" borderId="3" xfId="0" applyNumberFormat="1" applyFont="1" applyBorder="1"/>
    <xf numFmtId="0" fontId="7" fillId="0" borderId="1" xfId="0" applyFont="1" applyBorder="1"/>
    <xf numFmtId="0" fontId="2" fillId="6" borderId="0" xfId="0" applyFont="1" applyFill="1"/>
    <xf numFmtId="0" fontId="9" fillId="9" borderId="1" xfId="0" applyFont="1" applyFill="1" applyBorder="1" applyAlignment="1">
      <alignment horizontal="center"/>
    </xf>
    <xf numFmtId="44" fontId="9" fillId="9" borderId="2" xfId="0" applyNumberFormat="1" applyFont="1" applyFill="1" applyBorder="1"/>
    <xf numFmtId="44" fontId="9" fillId="9" borderId="3" xfId="0" applyNumberFormat="1" applyFont="1" applyFill="1" applyBorder="1"/>
    <xf numFmtId="0" fontId="10" fillId="0" borderId="0" xfId="0" applyFont="1"/>
    <xf numFmtId="1" fontId="10" fillId="0" borderId="0" xfId="0" applyNumberFormat="1" applyFont="1"/>
    <xf numFmtId="44" fontId="10" fillId="0" borderId="0" xfId="1" applyFont="1"/>
    <xf numFmtId="0" fontId="2" fillId="0" borderId="0" xfId="0" applyFont="1" applyAlignment="1">
      <alignment horizontal="center"/>
    </xf>
    <xf numFmtId="3" fontId="2" fillId="0" borderId="0" xfId="0" applyNumberFormat="1" applyFont="1"/>
    <xf numFmtId="44" fontId="2" fillId="0" borderId="0" xfId="0" applyNumberFormat="1" applyFont="1"/>
    <xf numFmtId="165" fontId="0" fillId="0" borderId="0" xfId="2" applyNumberFormat="1" applyFont="1"/>
    <xf numFmtId="166" fontId="0" fillId="0" borderId="0" xfId="2" applyNumberFormat="1" applyFont="1"/>
    <xf numFmtId="3" fontId="11" fillId="0" borderId="0" xfId="0" applyNumberFormat="1" applyFont="1"/>
    <xf numFmtId="44" fontId="11" fillId="0" borderId="0" xfId="1" applyFont="1"/>
    <xf numFmtId="44" fontId="11" fillId="0" borderId="0" xfId="0" applyNumberFormat="1" applyFont="1"/>
    <xf numFmtId="0" fontId="7" fillId="12" borderId="17" xfId="0" applyFont="1" applyFill="1" applyBorder="1" applyAlignment="1">
      <alignment horizontal="center"/>
    </xf>
    <xf numFmtId="44" fontId="7" fillId="12" borderId="17" xfId="1" applyFont="1" applyFill="1" applyBorder="1"/>
    <xf numFmtId="0" fontId="2" fillId="6" borderId="2" xfId="0" applyFont="1" applyFill="1" applyBorder="1"/>
    <xf numFmtId="0" fontId="2" fillId="0" borderId="2" xfId="0" applyFont="1" applyBorder="1"/>
    <xf numFmtId="2" fontId="0" fillId="15" borderId="18" xfId="0" applyNumberFormat="1" applyFill="1" applyBorder="1"/>
    <xf numFmtId="44" fontId="0" fillId="15" borderId="19" xfId="0" applyNumberFormat="1" applyFill="1" applyBorder="1"/>
    <xf numFmtId="44" fontId="0" fillId="15" borderId="20" xfId="0" applyNumberFormat="1" applyFill="1" applyBorder="1"/>
    <xf numFmtId="44" fontId="0" fillId="0" borderId="4" xfId="0" applyNumberFormat="1" applyBorder="1"/>
    <xf numFmtId="1" fontId="7" fillId="0" borderId="10" xfId="0" applyNumberFormat="1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1" fontId="7" fillId="0" borderId="5" xfId="0" applyNumberFormat="1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0" fillId="16" borderId="1" xfId="0" applyFill="1" applyBorder="1"/>
    <xf numFmtId="44" fontId="0" fillId="16" borderId="2" xfId="0" applyNumberFormat="1" applyFill="1" applyBorder="1"/>
    <xf numFmtId="44" fontId="0" fillId="16" borderId="3" xfId="0" applyNumberFormat="1" applyFill="1" applyBorder="1"/>
    <xf numFmtId="14" fontId="2" fillId="0" borderId="0" xfId="0" applyNumberFormat="1" applyFont="1"/>
    <xf numFmtId="16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15" fillId="12" borderId="11" xfId="0" applyFont="1" applyFill="1" applyBorder="1" applyAlignment="1">
      <alignment horizontal="center"/>
    </xf>
    <xf numFmtId="44" fontId="15" fillId="12" borderId="11" xfId="1" applyFont="1" applyFill="1" applyBorder="1"/>
    <xf numFmtId="167" fontId="12" fillId="14" borderId="16" xfId="0" applyNumberFormat="1" applyFont="1" applyFill="1" applyBorder="1"/>
    <xf numFmtId="44" fontId="12" fillId="14" borderId="16" xfId="0" applyNumberFormat="1" applyFont="1" applyFill="1" applyBorder="1"/>
    <xf numFmtId="167" fontId="12" fillId="14" borderId="2" xfId="0" applyNumberFormat="1" applyFont="1" applyFill="1" applyBorder="1"/>
    <xf numFmtId="44" fontId="12" fillId="14" borderId="2" xfId="0" applyNumberFormat="1" applyFont="1" applyFill="1" applyBorder="1"/>
    <xf numFmtId="44" fontId="12" fillId="14" borderId="3" xfId="1" applyFont="1" applyFill="1" applyBorder="1"/>
    <xf numFmtId="0" fontId="13" fillId="13" borderId="1" xfId="0" applyFont="1" applyFill="1" applyBorder="1" applyAlignment="1">
      <alignment horizontal="center"/>
    </xf>
    <xf numFmtId="0" fontId="13" fillId="13" borderId="2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13" fillId="13" borderId="9" xfId="0" applyFont="1" applyFill="1" applyBorder="1" applyAlignment="1">
      <alignment horizontal="center"/>
    </xf>
    <xf numFmtId="0" fontId="13" fillId="13" borderId="10" xfId="0" applyFont="1" applyFill="1" applyBorder="1" applyAlignment="1">
      <alignment horizontal="center"/>
    </xf>
    <xf numFmtId="167" fontId="12" fillId="14" borderId="0" xfId="0" applyNumberFormat="1" applyFont="1" applyFill="1" applyBorder="1"/>
    <xf numFmtId="0" fontId="13" fillId="13" borderId="5" xfId="0" applyFont="1" applyFill="1" applyBorder="1" applyAlignment="1">
      <alignment horizontal="center"/>
    </xf>
    <xf numFmtId="0" fontId="16" fillId="8" borderId="9" xfId="0" applyFont="1" applyFill="1" applyBorder="1" applyAlignment="1">
      <alignment horizontal="center"/>
    </xf>
    <xf numFmtId="167" fontId="12" fillId="14" borderId="1" xfId="0" applyNumberFormat="1" applyFont="1" applyFill="1" applyBorder="1"/>
    <xf numFmtId="0" fontId="0" fillId="0" borderId="0" xfId="0" applyBorder="1"/>
    <xf numFmtId="167" fontId="0" fillId="17" borderId="23" xfId="0" applyNumberFormat="1" applyFill="1" applyBorder="1"/>
    <xf numFmtId="44" fontId="0" fillId="17" borderId="22" xfId="1" applyFont="1" applyFill="1" applyBorder="1"/>
    <xf numFmtId="167" fontId="0" fillId="18" borderId="23" xfId="0" applyNumberFormat="1" applyFill="1" applyBorder="1"/>
    <xf numFmtId="44" fontId="0" fillId="18" borderId="22" xfId="1" applyFont="1" applyFill="1" applyBorder="1"/>
    <xf numFmtId="44" fontId="0" fillId="18" borderId="24" xfId="0" applyNumberFormat="1" applyFill="1" applyBorder="1"/>
    <xf numFmtId="167" fontId="0" fillId="7" borderId="23" xfId="0" applyNumberFormat="1" applyFill="1" applyBorder="1"/>
    <xf numFmtId="44" fontId="0" fillId="7" borderId="22" xfId="1" applyFont="1" applyFill="1" applyBorder="1"/>
    <xf numFmtId="44" fontId="0" fillId="7" borderId="22" xfId="0" applyNumberFormat="1" applyFill="1" applyBorder="1"/>
    <xf numFmtId="167" fontId="0" fillId="19" borderId="23" xfId="0" applyNumberFormat="1" applyFill="1" applyBorder="1"/>
    <xf numFmtId="44" fontId="0" fillId="19" borderId="22" xfId="1" applyFont="1" applyFill="1" applyBorder="1"/>
    <xf numFmtId="44" fontId="0" fillId="19" borderId="22" xfId="0" applyNumberFormat="1" applyFill="1" applyBorder="1"/>
    <xf numFmtId="167" fontId="0" fillId="2" borderId="23" xfId="0" applyNumberFormat="1" applyFill="1" applyBorder="1"/>
    <xf numFmtId="44" fontId="0" fillId="2" borderId="22" xfId="1" applyFont="1" applyFill="1" applyBorder="1"/>
    <xf numFmtId="44" fontId="0" fillId="2" borderId="22" xfId="0" applyNumberFormat="1" applyFill="1" applyBorder="1"/>
    <xf numFmtId="167" fontId="0" fillId="20" borderId="23" xfId="0" applyNumberFormat="1" applyFill="1" applyBorder="1"/>
    <xf numFmtId="44" fontId="0" fillId="20" borderId="22" xfId="1" applyFont="1" applyFill="1" applyBorder="1"/>
    <xf numFmtId="44" fontId="0" fillId="20" borderId="24" xfId="0" applyNumberFormat="1" applyFill="1" applyBorder="1"/>
    <xf numFmtId="167" fontId="0" fillId="19" borderId="25" xfId="0" applyNumberFormat="1" applyFill="1" applyBorder="1"/>
    <xf numFmtId="44" fontId="0" fillId="19" borderId="19" xfId="1" applyFont="1" applyFill="1" applyBorder="1"/>
    <xf numFmtId="44" fontId="0" fillId="19" borderId="19" xfId="0" applyNumberFormat="1" applyFill="1" applyBorder="1"/>
    <xf numFmtId="167" fontId="0" fillId="2" borderId="25" xfId="0" applyNumberFormat="1" applyFill="1" applyBorder="1"/>
    <xf numFmtId="44" fontId="0" fillId="2" borderId="19" xfId="1" applyFont="1" applyFill="1" applyBorder="1"/>
    <xf numFmtId="44" fontId="0" fillId="2" borderId="19" xfId="0" applyNumberFormat="1" applyFill="1" applyBorder="1"/>
    <xf numFmtId="167" fontId="0" fillId="20" borderId="25" xfId="0" applyNumberFormat="1" applyFill="1" applyBorder="1"/>
    <xf numFmtId="44" fontId="0" fillId="20" borderId="19" xfId="1" applyFont="1" applyFill="1" applyBorder="1"/>
    <xf numFmtId="44" fontId="0" fillId="20" borderId="26" xfId="0" applyNumberFormat="1" applyFill="1" applyBorder="1"/>
    <xf numFmtId="167" fontId="0" fillId="17" borderId="25" xfId="0" applyNumberFormat="1" applyFill="1" applyBorder="1"/>
    <xf numFmtId="44" fontId="0" fillId="17" borderId="19" xfId="1" applyFont="1" applyFill="1" applyBorder="1"/>
    <xf numFmtId="167" fontId="0" fillId="18" borderId="25" xfId="0" applyNumberFormat="1" applyFill="1" applyBorder="1"/>
    <xf numFmtId="44" fontId="0" fillId="18" borderId="19" xfId="1" applyFont="1" applyFill="1" applyBorder="1"/>
    <xf numFmtId="44" fontId="0" fillId="18" borderId="26" xfId="0" applyNumberFormat="1" applyFill="1" applyBorder="1"/>
    <xf numFmtId="167" fontId="0" fillId="7" borderId="25" xfId="0" applyNumberFormat="1" applyFill="1" applyBorder="1"/>
    <xf numFmtId="44" fontId="0" fillId="7" borderId="19" xfId="1" applyFont="1" applyFill="1" applyBorder="1"/>
    <xf numFmtId="44" fontId="0" fillId="7" borderId="26" xfId="0" applyNumberFormat="1" applyFill="1" applyBorder="1"/>
    <xf numFmtId="0" fontId="5" fillId="9" borderId="1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16" fontId="12" fillId="13" borderId="21" xfId="0" applyNumberFormat="1" applyFont="1" applyFill="1" applyBorder="1"/>
    <xf numFmtId="167" fontId="0" fillId="19" borderId="19" xfId="0" applyNumberFormat="1" applyFill="1" applyBorder="1"/>
    <xf numFmtId="167" fontId="0" fillId="17" borderId="29" xfId="0" applyNumberFormat="1" applyFill="1" applyBorder="1"/>
    <xf numFmtId="44" fontId="0" fillId="17" borderId="28" xfId="1" applyFont="1" applyFill="1" applyBorder="1"/>
    <xf numFmtId="167" fontId="0" fillId="18" borderId="29" xfId="0" applyNumberFormat="1" applyFill="1" applyBorder="1"/>
    <xf numFmtId="44" fontId="0" fillId="18" borderId="28" xfId="1" applyFont="1" applyFill="1" applyBorder="1"/>
    <xf numFmtId="44" fontId="0" fillId="18" borderId="30" xfId="0" applyNumberFormat="1" applyFill="1" applyBorder="1"/>
    <xf numFmtId="167" fontId="0" fillId="7" borderId="29" xfId="0" applyNumberFormat="1" applyFill="1" applyBorder="1"/>
    <xf numFmtId="44" fontId="0" fillId="7" borderId="28" xfId="1" applyFont="1" applyFill="1" applyBorder="1"/>
    <xf numFmtId="44" fontId="0" fillId="7" borderId="30" xfId="0" applyNumberFormat="1" applyFill="1" applyBorder="1"/>
    <xf numFmtId="164" fontId="10" fillId="13" borderId="31" xfId="0" applyNumberFormat="1" applyFont="1" applyFill="1" applyBorder="1" applyAlignment="1">
      <alignment horizontal="center"/>
    </xf>
    <xf numFmtId="164" fontId="10" fillId="13" borderId="12" xfId="0" applyNumberFormat="1" applyFont="1" applyFill="1" applyBorder="1" applyAlignment="1">
      <alignment horizontal="center"/>
    </xf>
    <xf numFmtId="164" fontId="10" fillId="13" borderId="27" xfId="0" applyNumberFormat="1" applyFont="1" applyFill="1" applyBorder="1" applyAlignment="1">
      <alignment horizontal="center"/>
    </xf>
    <xf numFmtId="164" fontId="18" fillId="13" borderId="3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167" fontId="0" fillId="13" borderId="19" xfId="0" applyNumberFormat="1" applyFont="1" applyFill="1" applyBorder="1"/>
    <xf numFmtId="44" fontId="1" fillId="13" borderId="19" xfId="1" applyFont="1" applyFill="1" applyBorder="1"/>
    <xf numFmtId="44" fontId="1" fillId="13" borderId="26" xfId="1" applyFont="1" applyFill="1" applyBorder="1"/>
    <xf numFmtId="44" fontId="7" fillId="0" borderId="5" xfId="0" applyNumberFormat="1" applyFont="1" applyBorder="1"/>
    <xf numFmtId="0" fontId="7" fillId="0" borderId="13" xfId="0" applyFont="1" applyBorder="1"/>
    <xf numFmtId="44" fontId="7" fillId="0" borderId="14" xfId="0" applyNumberFormat="1" applyFont="1" applyBorder="1"/>
    <xf numFmtId="1" fontId="3" fillId="23" borderId="8" xfId="0" applyNumberFormat="1" applyFont="1" applyFill="1" applyBorder="1" applyAlignment="1">
      <alignment horizontal="center"/>
    </xf>
    <xf numFmtId="1" fontId="3" fillId="23" borderId="12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7" fillId="12" borderId="32" xfId="0" applyFont="1" applyFill="1" applyBorder="1" applyAlignment="1">
      <alignment horizontal="center"/>
    </xf>
    <xf numFmtId="44" fontId="7" fillId="12" borderId="32" xfId="1" applyFont="1" applyFill="1" applyBorder="1"/>
    <xf numFmtId="0" fontId="6" fillId="8" borderId="1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167" fontId="0" fillId="19" borderId="0" xfId="0" applyNumberFormat="1" applyFill="1" applyBorder="1"/>
    <xf numFmtId="44" fontId="0" fillId="19" borderId="0" xfId="1" applyFont="1" applyFill="1" applyBorder="1"/>
    <xf numFmtId="44" fontId="0" fillId="19" borderId="0" xfId="0" applyNumberFormat="1" applyFill="1" applyBorder="1"/>
    <xf numFmtId="167" fontId="0" fillId="2" borderId="6" xfId="0" applyNumberFormat="1" applyFill="1" applyBorder="1"/>
    <xf numFmtId="44" fontId="0" fillId="2" borderId="0" xfId="1" applyFont="1" applyFill="1" applyBorder="1"/>
    <xf numFmtId="44" fontId="0" fillId="2" borderId="0" xfId="0" applyNumberFormat="1" applyFill="1" applyBorder="1"/>
    <xf numFmtId="167" fontId="0" fillId="20" borderId="6" xfId="0" applyNumberFormat="1" applyFill="1" applyBorder="1"/>
    <xf numFmtId="44" fontId="0" fillId="20" borderId="0" xfId="1" applyFont="1" applyFill="1" applyBorder="1"/>
    <xf numFmtId="44" fontId="0" fillId="20" borderId="7" xfId="0" applyNumberFormat="1" applyFill="1" applyBorder="1"/>
    <xf numFmtId="0" fontId="12" fillId="14" borderId="1" xfId="0" applyFont="1" applyFill="1" applyBorder="1"/>
    <xf numFmtId="0" fontId="12" fillId="14" borderId="2" xfId="0" applyFont="1" applyFill="1" applyBorder="1"/>
    <xf numFmtId="0" fontId="5" fillId="22" borderId="4" xfId="0" applyFont="1" applyFill="1" applyBorder="1" applyAlignment="1">
      <alignment horizontal="center"/>
    </xf>
    <xf numFmtId="0" fontId="5" fillId="22" borderId="16" xfId="0" applyFont="1" applyFill="1" applyBorder="1" applyAlignment="1">
      <alignment horizontal="center"/>
    </xf>
    <xf numFmtId="0" fontId="19" fillId="9" borderId="4" xfId="0" applyFont="1" applyFill="1" applyBorder="1" applyAlignment="1">
      <alignment horizontal="center"/>
    </xf>
    <xf numFmtId="0" fontId="5" fillId="24" borderId="4" xfId="0" applyFont="1" applyFill="1" applyBorder="1" applyAlignment="1">
      <alignment horizontal="center"/>
    </xf>
    <xf numFmtId="0" fontId="19" fillId="24" borderId="16" xfId="0" applyFont="1" applyFill="1" applyBorder="1" applyAlignment="1">
      <alignment horizontal="center"/>
    </xf>
    <xf numFmtId="0" fontId="5" fillId="21" borderId="4" xfId="0" applyFont="1" applyFill="1" applyBorder="1" applyAlignment="1">
      <alignment horizontal="center"/>
    </xf>
    <xf numFmtId="0" fontId="5" fillId="21" borderId="16" xfId="0" applyFont="1" applyFill="1" applyBorder="1" applyAlignment="1">
      <alignment horizontal="center"/>
    </xf>
    <xf numFmtId="164" fontId="10" fillId="13" borderId="21" xfId="0" applyNumberFormat="1" applyFont="1" applyFill="1" applyBorder="1" applyAlignment="1">
      <alignment horizontal="center"/>
    </xf>
    <xf numFmtId="164" fontId="18" fillId="13" borderId="33" xfId="0" applyNumberFormat="1" applyFont="1" applyFill="1" applyBorder="1" applyAlignment="1">
      <alignment horizontal="center"/>
    </xf>
    <xf numFmtId="2" fontId="7" fillId="16" borderId="6" xfId="0" applyNumberFormat="1" applyFont="1" applyFill="1" applyBorder="1"/>
    <xf numFmtId="2" fontId="7" fillId="0" borderId="9" xfId="0" applyNumberFormat="1" applyFont="1" applyFill="1" applyBorder="1"/>
    <xf numFmtId="2" fontId="7" fillId="0" borderId="6" xfId="0" applyNumberFormat="1" applyFont="1" applyFill="1" applyBorder="1"/>
    <xf numFmtId="0" fontId="20" fillId="2" borderId="9" xfId="0" applyFont="1" applyFill="1" applyBorder="1"/>
    <xf numFmtId="44" fontId="20" fillId="2" borderId="5" xfId="1" applyFont="1" applyFill="1" applyBorder="1"/>
    <xf numFmtId="44" fontId="20" fillId="2" borderId="10" xfId="0" applyNumberFormat="1" applyFont="1" applyFill="1" applyBorder="1"/>
    <xf numFmtId="0" fontId="20" fillId="2" borderId="6" xfId="0" applyFont="1" applyFill="1" applyBorder="1"/>
    <xf numFmtId="44" fontId="20" fillId="2" borderId="0" xfId="1" applyFont="1" applyFill="1" applyBorder="1"/>
    <xf numFmtId="44" fontId="20" fillId="2" borderId="7" xfId="0" applyNumberFormat="1" applyFont="1" applyFill="1" applyBorder="1"/>
    <xf numFmtId="0" fontId="20" fillId="2" borderId="13" xfId="0" applyFont="1" applyFill="1" applyBorder="1"/>
    <xf numFmtId="44" fontId="20" fillId="2" borderId="14" xfId="1" applyFont="1" applyFill="1" applyBorder="1"/>
    <xf numFmtId="44" fontId="20" fillId="2" borderId="15" xfId="0" applyNumberFormat="1" applyFont="1" applyFill="1" applyBorder="1"/>
    <xf numFmtId="0" fontId="7" fillId="9" borderId="9" xfId="0" applyFont="1" applyFill="1" applyBorder="1"/>
    <xf numFmtId="0" fontId="7" fillId="9" borderId="6" xfId="0" applyFont="1" applyFill="1" applyBorder="1"/>
    <xf numFmtId="2" fontId="7" fillId="9" borderId="6" xfId="0" applyNumberFormat="1" applyFont="1" applyFill="1" applyBorder="1"/>
    <xf numFmtId="0" fontId="9" fillId="25" borderId="9" xfId="0" applyFont="1" applyFill="1" applyBorder="1"/>
    <xf numFmtId="44" fontId="9" fillId="25" borderId="5" xfId="1" applyFont="1" applyFill="1" applyBorder="1"/>
    <xf numFmtId="44" fontId="9" fillId="25" borderId="10" xfId="0" applyNumberFormat="1" applyFont="1" applyFill="1" applyBorder="1"/>
    <xf numFmtId="0" fontId="9" fillId="25" borderId="6" xfId="0" applyFont="1" applyFill="1" applyBorder="1"/>
    <xf numFmtId="44" fontId="9" fillId="25" borderId="0" xfId="1" applyFont="1" applyFill="1" applyBorder="1"/>
    <xf numFmtId="44" fontId="9" fillId="25" borderId="7" xfId="0" applyNumberFormat="1" applyFont="1" applyFill="1" applyBorder="1"/>
    <xf numFmtId="0" fontId="9" fillId="25" borderId="13" xfId="0" applyFont="1" applyFill="1" applyBorder="1"/>
    <xf numFmtId="44" fontId="9" fillId="25" borderId="14" xfId="1" applyFont="1" applyFill="1" applyBorder="1"/>
    <xf numFmtId="44" fontId="9" fillId="25" borderId="15" xfId="0" applyNumberFormat="1" applyFont="1" applyFill="1" applyBorder="1"/>
    <xf numFmtId="167" fontId="21" fillId="9" borderId="19" xfId="0" applyNumberFormat="1" applyFont="1" applyFill="1" applyBorder="1"/>
    <xf numFmtId="44" fontId="21" fillId="9" borderId="19" xfId="1" applyFont="1" applyFill="1" applyBorder="1"/>
    <xf numFmtId="44" fontId="21" fillId="9" borderId="26" xfId="1" applyFont="1" applyFill="1" applyBorder="1"/>
    <xf numFmtId="0" fontId="7" fillId="16" borderId="9" xfId="0" applyFont="1" applyFill="1" applyBorder="1"/>
    <xf numFmtId="0" fontId="7" fillId="16" borderId="6" xfId="0" applyFont="1" applyFill="1" applyBorder="1"/>
    <xf numFmtId="0" fontId="8" fillId="2" borderId="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</cellXfs>
  <cellStyles count="6">
    <cellStyle name="Currency" xfId="1" builtinId="4"/>
    <cellStyle name="Normal" xfId="0" builtinId="0"/>
    <cellStyle name="Normal 10" xfId="3" xr:uid="{00000000-0005-0000-0000-000002000000}"/>
    <cellStyle name="Normal 2" xfId="5" xr:uid="{00000000-0005-0000-0000-000003000000}"/>
    <cellStyle name="Normal 4" xfId="4" xr:uid="{00000000-0005-0000-0000-000004000000}"/>
    <cellStyle name="Percent" xfId="2" builtinId="5"/>
  </cellStyles>
  <dxfs count="62"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theme="2" tint="-0.24994659260841701"/>
        </patternFill>
      </fill>
    </dxf>
    <dxf>
      <font>
        <b/>
        <i val="0"/>
        <color rgb="FF00B05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99FF"/>
      <color rgb="FF4857E4"/>
      <color rgb="FFA50B2C"/>
      <color rgb="FF0000FF"/>
      <color rgb="FF3FE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April 2022 MWh  $/MW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'Hourly Totals'!$D$2</c:f>
              <c:strCache>
                <c:ptCount val="1"/>
                <c:pt idx="0">
                  <c:v>MWh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'Hourly Totals'!$B$3:$B$33</c:f>
              <c:numCache>
                <c:formatCode>d\-mmm</c:formatCode>
                <c:ptCount val="31"/>
                <c:pt idx="0">
                  <c:v>44682</c:v>
                </c:pt>
                <c:pt idx="1">
                  <c:v>44683</c:v>
                </c:pt>
                <c:pt idx="2">
                  <c:v>44684</c:v>
                </c:pt>
                <c:pt idx="3">
                  <c:v>44685</c:v>
                </c:pt>
                <c:pt idx="4">
                  <c:v>44686</c:v>
                </c:pt>
                <c:pt idx="5">
                  <c:v>44687</c:v>
                </c:pt>
                <c:pt idx="6">
                  <c:v>44688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44695</c:v>
                </c:pt>
                <c:pt idx="14">
                  <c:v>44696</c:v>
                </c:pt>
                <c:pt idx="15">
                  <c:v>44697</c:v>
                </c:pt>
                <c:pt idx="16">
                  <c:v>44698</c:v>
                </c:pt>
                <c:pt idx="17">
                  <c:v>44699</c:v>
                </c:pt>
                <c:pt idx="18">
                  <c:v>44700</c:v>
                </c:pt>
                <c:pt idx="19">
                  <c:v>44701</c:v>
                </c:pt>
                <c:pt idx="20">
                  <c:v>44702</c:v>
                </c:pt>
                <c:pt idx="21">
                  <c:v>44703</c:v>
                </c:pt>
                <c:pt idx="22">
                  <c:v>44704</c:v>
                </c:pt>
                <c:pt idx="23">
                  <c:v>44705</c:v>
                </c:pt>
                <c:pt idx="24">
                  <c:v>44706</c:v>
                </c:pt>
                <c:pt idx="25">
                  <c:v>44707</c:v>
                </c:pt>
                <c:pt idx="26">
                  <c:v>44708</c:v>
                </c:pt>
                <c:pt idx="27">
                  <c:v>44709</c:v>
                </c:pt>
                <c:pt idx="28">
                  <c:v>44710</c:v>
                </c:pt>
                <c:pt idx="29">
                  <c:v>44711</c:v>
                </c:pt>
                <c:pt idx="30">
                  <c:v>44712</c:v>
                </c:pt>
              </c:numCache>
            </c:numRef>
          </c:cat>
          <c:val>
            <c:numRef>
              <c:f>'Hourly Totals'!$D$3:$D$33</c:f>
              <c:numCache>
                <c:formatCode>#,##0.0</c:formatCode>
                <c:ptCount val="31"/>
                <c:pt idx="0">
                  <c:v>8221.65</c:v>
                </c:pt>
                <c:pt idx="1">
                  <c:v>8168.1232255005762</c:v>
                </c:pt>
                <c:pt idx="2">
                  <c:v>7930.15</c:v>
                </c:pt>
                <c:pt idx="3">
                  <c:v>8642.51</c:v>
                </c:pt>
                <c:pt idx="4">
                  <c:v>8166.04</c:v>
                </c:pt>
                <c:pt idx="5">
                  <c:v>8174.6</c:v>
                </c:pt>
                <c:pt idx="6">
                  <c:v>8306.4934784956313</c:v>
                </c:pt>
                <c:pt idx="7">
                  <c:v>9716.6026849581849</c:v>
                </c:pt>
                <c:pt idx="8">
                  <c:v>8433.16</c:v>
                </c:pt>
                <c:pt idx="9">
                  <c:v>8898.32</c:v>
                </c:pt>
                <c:pt idx="10">
                  <c:v>8156.65</c:v>
                </c:pt>
                <c:pt idx="11">
                  <c:v>8188.68</c:v>
                </c:pt>
                <c:pt idx="12">
                  <c:v>7986.3099999999995</c:v>
                </c:pt>
                <c:pt idx="13">
                  <c:v>8067.49</c:v>
                </c:pt>
                <c:pt idx="14">
                  <c:v>8730.44</c:v>
                </c:pt>
                <c:pt idx="15">
                  <c:v>8508.14</c:v>
                </c:pt>
                <c:pt idx="16">
                  <c:v>8265.67</c:v>
                </c:pt>
                <c:pt idx="17">
                  <c:v>8286.17</c:v>
                </c:pt>
                <c:pt idx="18">
                  <c:v>7088.26</c:v>
                </c:pt>
                <c:pt idx="19">
                  <c:v>7857.36</c:v>
                </c:pt>
                <c:pt idx="20">
                  <c:v>8055.01</c:v>
                </c:pt>
                <c:pt idx="21">
                  <c:v>9163.5</c:v>
                </c:pt>
                <c:pt idx="22">
                  <c:v>8081.6100000000006</c:v>
                </c:pt>
                <c:pt idx="23">
                  <c:v>8111.0557913870225</c:v>
                </c:pt>
                <c:pt idx="24">
                  <c:v>7911.9264868824766</c:v>
                </c:pt>
                <c:pt idx="25">
                  <c:v>8189.2579391758673</c:v>
                </c:pt>
                <c:pt idx="26">
                  <c:v>8154.53</c:v>
                </c:pt>
                <c:pt idx="27">
                  <c:v>8581.14</c:v>
                </c:pt>
                <c:pt idx="28">
                  <c:v>9490.17</c:v>
                </c:pt>
                <c:pt idx="29">
                  <c:v>9830.23</c:v>
                </c:pt>
                <c:pt idx="30">
                  <c:v>8538.9444565792728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5-4DCE-A1E8-385AE820A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142664"/>
        <c:axId val="652150536"/>
      </c:barChart>
      <c:lineChart>
        <c:grouping val="standard"/>
        <c:varyColors val="0"/>
        <c:ser>
          <c:idx val="1"/>
          <c:order val="1"/>
          <c:tx>
            <c:strRef>
              <c:f>'Hourly Totals'!$E$2</c:f>
              <c:strCache>
                <c:ptCount val="1"/>
                <c:pt idx="0">
                  <c:v>$/MW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'Hourly Totals'!$B$3:$B$33</c:f>
              <c:numCache>
                <c:formatCode>d\-mmm</c:formatCode>
                <c:ptCount val="31"/>
                <c:pt idx="0">
                  <c:v>44682</c:v>
                </c:pt>
                <c:pt idx="1">
                  <c:v>44683</c:v>
                </c:pt>
                <c:pt idx="2">
                  <c:v>44684</c:v>
                </c:pt>
                <c:pt idx="3">
                  <c:v>44685</c:v>
                </c:pt>
                <c:pt idx="4">
                  <c:v>44686</c:v>
                </c:pt>
                <c:pt idx="5">
                  <c:v>44687</c:v>
                </c:pt>
                <c:pt idx="6">
                  <c:v>44688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44695</c:v>
                </c:pt>
                <c:pt idx="14">
                  <c:v>44696</c:v>
                </c:pt>
                <c:pt idx="15">
                  <c:v>44697</c:v>
                </c:pt>
                <c:pt idx="16">
                  <c:v>44698</c:v>
                </c:pt>
                <c:pt idx="17">
                  <c:v>44699</c:v>
                </c:pt>
                <c:pt idx="18">
                  <c:v>44700</c:v>
                </c:pt>
                <c:pt idx="19">
                  <c:v>44701</c:v>
                </c:pt>
                <c:pt idx="20">
                  <c:v>44702</c:v>
                </c:pt>
                <c:pt idx="21">
                  <c:v>44703</c:v>
                </c:pt>
                <c:pt idx="22">
                  <c:v>44704</c:v>
                </c:pt>
                <c:pt idx="23">
                  <c:v>44705</c:v>
                </c:pt>
                <c:pt idx="24">
                  <c:v>44706</c:v>
                </c:pt>
                <c:pt idx="25">
                  <c:v>44707</c:v>
                </c:pt>
                <c:pt idx="26">
                  <c:v>44708</c:v>
                </c:pt>
                <c:pt idx="27">
                  <c:v>44709</c:v>
                </c:pt>
                <c:pt idx="28">
                  <c:v>44710</c:v>
                </c:pt>
                <c:pt idx="29">
                  <c:v>44711</c:v>
                </c:pt>
                <c:pt idx="30">
                  <c:v>44712</c:v>
                </c:pt>
              </c:numCache>
            </c:numRef>
          </c:cat>
          <c:val>
            <c:numRef>
              <c:f>'Hourly Totals'!$E$3:$E$33</c:f>
              <c:numCache>
                <c:formatCode>_("$"* #,##0.00_);_("$"* \(#,##0.00\);_("$"* "-"??_);_(@_)</c:formatCode>
                <c:ptCount val="31"/>
                <c:pt idx="0">
                  <c:v>39.952998911410731</c:v>
                </c:pt>
                <c:pt idx="1">
                  <c:v>41.480859195105381</c:v>
                </c:pt>
                <c:pt idx="2">
                  <c:v>45.075127015251923</c:v>
                </c:pt>
                <c:pt idx="3">
                  <c:v>50.025489689916469</c:v>
                </c:pt>
                <c:pt idx="4">
                  <c:v>52.241013955356564</c:v>
                </c:pt>
                <c:pt idx="5">
                  <c:v>46.568929855895092</c:v>
                </c:pt>
                <c:pt idx="6">
                  <c:v>46.783235673831534</c:v>
                </c:pt>
                <c:pt idx="7">
                  <c:v>49.486135914712904</c:v>
                </c:pt>
                <c:pt idx="8">
                  <c:v>49.536287512628725</c:v>
                </c:pt>
                <c:pt idx="9">
                  <c:v>48.583922223520844</c:v>
                </c:pt>
                <c:pt idx="10">
                  <c:v>42.669938455125575</c:v>
                </c:pt>
                <c:pt idx="11">
                  <c:v>43.262025527923917</c:v>
                </c:pt>
                <c:pt idx="12">
                  <c:v>45.429611034382589</c:v>
                </c:pt>
                <c:pt idx="13">
                  <c:v>45.912276941155177</c:v>
                </c:pt>
                <c:pt idx="14">
                  <c:v>47.791223076958318</c:v>
                </c:pt>
                <c:pt idx="15">
                  <c:v>47.695317495950938</c:v>
                </c:pt>
                <c:pt idx="16">
                  <c:v>46.515843640019497</c:v>
                </c:pt>
                <c:pt idx="17">
                  <c:v>48.973791063905281</c:v>
                </c:pt>
                <c:pt idx="18">
                  <c:v>43.202621997500096</c:v>
                </c:pt>
                <c:pt idx="19">
                  <c:v>44.93123216958368</c:v>
                </c:pt>
                <c:pt idx="20">
                  <c:v>44.755143680765137</c:v>
                </c:pt>
                <c:pt idx="21">
                  <c:v>46.606034266382935</c:v>
                </c:pt>
                <c:pt idx="22">
                  <c:v>47.740219325109727</c:v>
                </c:pt>
                <c:pt idx="23">
                  <c:v>46.108332114284281</c:v>
                </c:pt>
                <c:pt idx="24">
                  <c:v>48.205896950576459</c:v>
                </c:pt>
                <c:pt idx="25">
                  <c:v>55.024219440492082</c:v>
                </c:pt>
                <c:pt idx="26">
                  <c:v>55.39317099820591</c:v>
                </c:pt>
                <c:pt idx="27">
                  <c:v>41.121681804515482</c:v>
                </c:pt>
                <c:pt idx="28">
                  <c:v>39.439548322105914</c:v>
                </c:pt>
                <c:pt idx="29">
                  <c:v>45.769531099475799</c:v>
                </c:pt>
                <c:pt idx="30">
                  <c:v>44.406254648694322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E5-4DCE-A1E8-385AE820A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2149224"/>
        <c:axId val="652147584"/>
      </c:lineChart>
      <c:dateAx>
        <c:axId val="65214922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47584"/>
        <c:crosses val="autoZero"/>
        <c:auto val="1"/>
        <c:lblOffset val="100"/>
        <c:baseTimeUnit val="days"/>
      </c:dateAx>
      <c:valAx>
        <c:axId val="652147584"/>
        <c:scaling>
          <c:orientation val="minMax"/>
          <c:max val="5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49224"/>
        <c:crosses val="autoZero"/>
        <c:crossBetween val="between"/>
      </c:valAx>
      <c:valAx>
        <c:axId val="652150536"/>
        <c:scaling>
          <c:orientation val="minMax"/>
          <c:max val="10000"/>
        </c:scaling>
        <c:delete val="0"/>
        <c:axPos val="r"/>
        <c:numFmt formatCode="#,##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42664"/>
        <c:crosses val="max"/>
        <c:crossBetween val="between"/>
      </c:valAx>
      <c:dateAx>
        <c:axId val="652142664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652150536"/>
        <c:crosses val="autoZero"/>
        <c:auto val="1"/>
        <c:lblOffset val="100"/>
        <c:baseTimeUnit val="days"/>
      </c:dateAx>
      <c:spPr>
        <a:solidFill>
          <a:schemeClr val="bg1">
            <a:lumMod val="6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19047</xdr:colOff>
      <xdr:row>38</xdr:row>
      <xdr:rowOff>28574</xdr:rowOff>
    </xdr:from>
    <xdr:to>
      <xdr:col>23</xdr:col>
      <xdr:colOff>923924</xdr:colOff>
      <xdr:row>60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topLeftCell="A16" workbookViewId="0">
      <selection activeCell="H37" sqref="H37"/>
    </sheetView>
  </sheetViews>
  <sheetFormatPr defaultRowHeight="15" x14ac:dyDescent="0.25"/>
  <cols>
    <col min="1" max="1" width="2.7109375" customWidth="1"/>
    <col min="3" max="3" width="6.42578125" customWidth="1"/>
    <col min="5" max="5" width="10.140625" customWidth="1"/>
    <col min="6" max="6" width="15.28515625" customWidth="1"/>
    <col min="9" max="9" width="15.28515625" customWidth="1"/>
    <col min="12" max="12" width="14.42578125" customWidth="1"/>
    <col min="15" max="15" width="14.42578125" customWidth="1"/>
    <col min="16" max="17" width="10.140625" customWidth="1"/>
    <col min="18" max="18" width="14.42578125" customWidth="1"/>
    <col min="19" max="20" width="10.140625" customWidth="1"/>
    <col min="21" max="21" width="14.42578125" customWidth="1"/>
    <col min="22" max="23" width="10.140625" customWidth="1"/>
    <col min="24" max="24" width="14.42578125" customWidth="1"/>
  </cols>
  <sheetData>
    <row r="1" spans="1:24" ht="15.75" thickBot="1" x14ac:dyDescent="0.3"/>
    <row r="2" spans="1:24" ht="15.75" thickBot="1" x14ac:dyDescent="0.3">
      <c r="B2" s="116" t="s">
        <v>65</v>
      </c>
      <c r="C2" s="114" t="s">
        <v>77</v>
      </c>
      <c r="D2" s="114" t="s">
        <v>66</v>
      </c>
      <c r="E2" s="114" t="s">
        <v>67</v>
      </c>
      <c r="F2" s="114" t="s">
        <v>68</v>
      </c>
      <c r="G2" s="113" t="s">
        <v>66</v>
      </c>
      <c r="H2" s="114" t="s">
        <v>67</v>
      </c>
      <c r="I2" s="115" t="s">
        <v>80</v>
      </c>
      <c r="J2" s="116" t="s">
        <v>66</v>
      </c>
      <c r="K2" s="114" t="s">
        <v>67</v>
      </c>
      <c r="L2" s="117" t="s">
        <v>78</v>
      </c>
      <c r="M2" s="116" t="s">
        <v>66</v>
      </c>
      <c r="N2" s="114" t="s">
        <v>67</v>
      </c>
      <c r="O2" s="115" t="s">
        <v>79</v>
      </c>
      <c r="P2" s="116" t="s">
        <v>66</v>
      </c>
      <c r="Q2" s="119" t="s">
        <v>67</v>
      </c>
      <c r="R2" s="117" t="s">
        <v>81</v>
      </c>
      <c r="S2" s="116" t="s">
        <v>66</v>
      </c>
      <c r="T2" s="119" t="s">
        <v>67</v>
      </c>
      <c r="U2" s="117" t="s">
        <v>82</v>
      </c>
      <c r="V2" s="116" t="s">
        <v>66</v>
      </c>
      <c r="W2" s="119" t="s">
        <v>67</v>
      </c>
      <c r="X2" s="117" t="s">
        <v>83</v>
      </c>
    </row>
    <row r="3" spans="1:24" ht="15.75" thickBot="1" x14ac:dyDescent="0.3">
      <c r="A3" s="122"/>
      <c r="B3" s="160">
        <v>44682</v>
      </c>
      <c r="C3" s="208">
        <f>B3</f>
        <v>44682</v>
      </c>
      <c r="D3" s="234">
        <f>'May 2022'!L30</f>
        <v>8221.65</v>
      </c>
      <c r="E3" s="235">
        <f>F3/D3</f>
        <v>39.952998911410731</v>
      </c>
      <c r="F3" s="236">
        <f>'May 2022'!N30</f>
        <v>328479.5735</v>
      </c>
      <c r="G3" s="123">
        <f>'May 2022'!AB29</f>
        <v>2400</v>
      </c>
      <c r="H3" s="124">
        <f>I3/G3</f>
        <v>21.61</v>
      </c>
      <c r="I3" s="124">
        <f>'May 2022'!AD29</f>
        <v>51864</v>
      </c>
      <c r="J3" s="125">
        <f>'May 2022'!BR29</f>
        <v>4625</v>
      </c>
      <c r="K3" s="126">
        <f>L3/J3</f>
        <v>44.956756756756754</v>
      </c>
      <c r="L3" s="127">
        <f>'May 2022'!BT29</f>
        <v>207925</v>
      </c>
      <c r="M3" s="128">
        <f>'May 2022'!CI29</f>
        <v>398</v>
      </c>
      <c r="N3" s="129">
        <f>O3/M3</f>
        <v>34.396984924623112</v>
      </c>
      <c r="O3" s="130">
        <f>'May 2022'!CK29</f>
        <v>13690</v>
      </c>
      <c r="P3" s="131">
        <f>'May 2022'!L29</f>
        <v>303.64999999999998</v>
      </c>
      <c r="Q3" s="132">
        <f>R3/P3</f>
        <v>24.99</v>
      </c>
      <c r="R3" s="133">
        <f>'May 2022'!N29</f>
        <v>7588.2134999999989</v>
      </c>
      <c r="S3" s="134">
        <f>'May 2022'!O29</f>
        <v>840</v>
      </c>
      <c r="T3" s="135">
        <f>U3/S3</f>
        <v>69.972047619047629</v>
      </c>
      <c r="U3" s="136">
        <f>'May 2022'!Q29</f>
        <v>58776.520000000004</v>
      </c>
      <c r="V3" s="137">
        <f>'May 2022'!R29</f>
        <v>451</v>
      </c>
      <c r="W3" s="138">
        <f>X3/V3</f>
        <v>37.840000000000003</v>
      </c>
      <c r="X3" s="139">
        <f>'May 2022'!T29</f>
        <v>17065.84</v>
      </c>
    </row>
    <row r="4" spans="1:24" ht="15.75" thickBot="1" x14ac:dyDescent="0.3">
      <c r="A4" s="122"/>
      <c r="B4" s="160">
        <v>44683</v>
      </c>
      <c r="C4" s="172">
        <f t="shared" ref="C4:C33" si="0">B4</f>
        <v>44683</v>
      </c>
      <c r="D4" s="234">
        <f>'May 2022'!L59</f>
        <v>8168.1232255005762</v>
      </c>
      <c r="E4" s="235">
        <f t="shared" ref="E4:E33" si="1">F4/D4</f>
        <v>41.480859195105381</v>
      </c>
      <c r="F4" s="236">
        <f>'May 2022'!N59</f>
        <v>338820.7694052594</v>
      </c>
      <c r="G4" s="149">
        <f>'May 2022'!AB58</f>
        <v>2000</v>
      </c>
      <c r="H4" s="150">
        <f t="shared" ref="H4:H33" si="2">I4/G4</f>
        <v>23.734000000000002</v>
      </c>
      <c r="I4" s="150">
        <f>'May 2022'!AD58</f>
        <v>47468</v>
      </c>
      <c r="J4" s="151">
        <f>'May 2022'!BR58</f>
        <v>6290</v>
      </c>
      <c r="K4" s="152">
        <f t="shared" ref="K4:K33" si="3">L4/J4</f>
        <v>43.496025437201908</v>
      </c>
      <c r="L4" s="153">
        <f>'May 2022'!BT58</f>
        <v>273590</v>
      </c>
      <c r="M4" s="154">
        <f>'May 2022'!CI58</f>
        <v>1740</v>
      </c>
      <c r="N4" s="155">
        <f t="shared" ref="N4:N33" si="4">O4/M4</f>
        <v>35</v>
      </c>
      <c r="O4" s="156">
        <f>'May 2022'!CK58</f>
        <v>60900</v>
      </c>
      <c r="P4" s="140">
        <f>'May 2022'!L58</f>
        <v>327.12322550057638</v>
      </c>
      <c r="Q4" s="141">
        <f t="shared" ref="Q4:Q33" si="5">R4/P4</f>
        <v>24.990000000000002</v>
      </c>
      <c r="R4" s="142">
        <f>'May 2022'!N58</f>
        <v>8174.8094052594042</v>
      </c>
      <c r="S4" s="143">
        <f>'May 2022'!O58</f>
        <v>840</v>
      </c>
      <c r="T4" s="144">
        <f t="shared" ref="T4:T33" si="6">U4/S4</f>
        <v>69.812047619047647</v>
      </c>
      <c r="U4" s="145">
        <f>'May 2022'!Q58</f>
        <v>58642.120000000024</v>
      </c>
      <c r="V4" s="146">
        <f>'May 2022'!R58</f>
        <v>451</v>
      </c>
      <c r="W4" s="147">
        <f t="shared" ref="W4:W33" si="7">X4/V4</f>
        <v>37.840000000000003</v>
      </c>
      <c r="X4" s="148">
        <f>'May 2022'!T58</f>
        <v>17065.84</v>
      </c>
    </row>
    <row r="5" spans="1:24" ht="15.75" thickBot="1" x14ac:dyDescent="0.3">
      <c r="A5" s="122"/>
      <c r="B5" s="160">
        <v>44684</v>
      </c>
      <c r="C5" s="172">
        <f t="shared" si="0"/>
        <v>44684</v>
      </c>
      <c r="D5" s="234">
        <f>'May 2022'!L88</f>
        <v>7930.15</v>
      </c>
      <c r="E5" s="235">
        <f t="shared" si="1"/>
        <v>45.075127015251923</v>
      </c>
      <c r="F5" s="236">
        <f>'May 2022'!N88</f>
        <v>357452.51850000001</v>
      </c>
      <c r="G5" s="149">
        <f>'May 2022'!AB87</f>
        <v>2000</v>
      </c>
      <c r="H5" s="150">
        <f t="shared" si="2"/>
        <v>23.734000000000002</v>
      </c>
      <c r="I5" s="150">
        <f>'May 2022'!AD87</f>
        <v>47468</v>
      </c>
      <c r="J5" s="151">
        <f>'May 2022'!BR87</f>
        <v>5580</v>
      </c>
      <c r="K5" s="152">
        <f t="shared" si="3"/>
        <v>48.620071684587813</v>
      </c>
      <c r="L5" s="153">
        <f>'May 2022'!BT87</f>
        <v>271300</v>
      </c>
      <c r="M5" s="154">
        <f>'May 2022'!CI87</f>
        <v>1240</v>
      </c>
      <c r="N5" s="155">
        <f t="shared" si="4"/>
        <v>36</v>
      </c>
      <c r="O5" s="156">
        <f>'May 2022'!CK87</f>
        <v>44640</v>
      </c>
      <c r="P5" s="140">
        <f>'May 2022'!L87</f>
        <v>299.14999999999992</v>
      </c>
      <c r="Q5" s="141">
        <f t="shared" si="5"/>
        <v>24.990000000000002</v>
      </c>
      <c r="R5" s="142">
        <f>'May 2022'!N87</f>
        <v>7475.758499999999</v>
      </c>
      <c r="S5" s="143">
        <f>'May 2022'!O87</f>
        <v>840</v>
      </c>
      <c r="T5" s="144">
        <f t="shared" si="6"/>
        <v>72.932047619047594</v>
      </c>
      <c r="U5" s="145">
        <f>'May 2022'!Q87</f>
        <v>61262.919999999984</v>
      </c>
      <c r="V5" s="146">
        <f>'May 2022'!R87</f>
        <v>451</v>
      </c>
      <c r="W5" s="147">
        <f t="shared" si="7"/>
        <v>37.840000000000003</v>
      </c>
      <c r="X5" s="148">
        <f>'May 2022'!T87</f>
        <v>17065.84</v>
      </c>
    </row>
    <row r="6" spans="1:24" ht="15.75" thickBot="1" x14ac:dyDescent="0.3">
      <c r="A6" s="122"/>
      <c r="B6" s="160">
        <v>44685</v>
      </c>
      <c r="C6" s="172">
        <f t="shared" si="0"/>
        <v>44685</v>
      </c>
      <c r="D6" s="234">
        <f>'May 2022'!L117</f>
        <v>8642.51</v>
      </c>
      <c r="E6" s="235">
        <f t="shared" si="1"/>
        <v>50.025489689916469</v>
      </c>
      <c r="F6" s="236">
        <f>'May 2022'!N117</f>
        <v>432345.79489999998</v>
      </c>
      <c r="G6" s="149">
        <f>'May 2022'!AB116</f>
        <v>2000</v>
      </c>
      <c r="H6" s="150">
        <f t="shared" si="2"/>
        <v>23.734000000000002</v>
      </c>
      <c r="I6" s="150">
        <f>'May 2022'!AD116</f>
        <v>47468</v>
      </c>
      <c r="J6" s="151">
        <f>'May 2022'!BR116</f>
        <v>6831</v>
      </c>
      <c r="K6" s="152">
        <f t="shared" si="3"/>
        <v>53.134533743229397</v>
      </c>
      <c r="L6" s="153">
        <f>'May 2022'!BT116</f>
        <v>362962</v>
      </c>
      <c r="M6" s="154">
        <f>'May 2022'!CI116</f>
        <v>1791</v>
      </c>
      <c r="N6" s="155">
        <f t="shared" si="4"/>
        <v>38</v>
      </c>
      <c r="O6" s="156">
        <f>'May 2022'!CK116</f>
        <v>68058</v>
      </c>
      <c r="P6" s="140">
        <f>'May 2022'!L116</f>
        <v>311.51</v>
      </c>
      <c r="Q6" s="141">
        <f t="shared" si="5"/>
        <v>24.99</v>
      </c>
      <c r="R6" s="142">
        <f>'May 2022'!N116</f>
        <v>7784.6348999999991</v>
      </c>
      <c r="S6" s="143">
        <f>'May 2022'!O116</f>
        <v>840</v>
      </c>
      <c r="T6" s="144">
        <f t="shared" si="6"/>
        <v>81.792047619047594</v>
      </c>
      <c r="U6" s="145">
        <f>'May 2022'!Q116</f>
        <v>68705.319999999978</v>
      </c>
      <c r="V6" s="146">
        <f>'May 2022'!R116</f>
        <v>451</v>
      </c>
      <c r="W6" s="147">
        <f t="shared" si="7"/>
        <v>37.840000000000003</v>
      </c>
      <c r="X6" s="148">
        <f>'May 2022'!T116</f>
        <v>17065.84</v>
      </c>
    </row>
    <row r="7" spans="1:24" ht="15.75" thickBot="1" x14ac:dyDescent="0.3">
      <c r="A7" s="122"/>
      <c r="B7" s="160">
        <v>44686</v>
      </c>
      <c r="C7" s="172">
        <f t="shared" si="0"/>
        <v>44686</v>
      </c>
      <c r="D7" s="234">
        <f>'May 2022'!L146</f>
        <v>8166.04</v>
      </c>
      <c r="E7" s="235">
        <f t="shared" si="1"/>
        <v>52.241013955356564</v>
      </c>
      <c r="F7" s="236">
        <f>'May 2022'!N146</f>
        <v>426602.20959999994</v>
      </c>
      <c r="G7" s="149">
        <f>'May 2022'!AB145</f>
        <v>2000</v>
      </c>
      <c r="H7" s="150">
        <f t="shared" si="2"/>
        <v>23.734000000000002</v>
      </c>
      <c r="I7" s="150">
        <f>'May 2022'!AD145</f>
        <v>47468</v>
      </c>
      <c r="J7" s="151">
        <f>'May 2022'!BR145</f>
        <v>6051</v>
      </c>
      <c r="K7" s="152">
        <f t="shared" si="3"/>
        <v>56.984630639563711</v>
      </c>
      <c r="L7" s="153">
        <f>'May 2022'!BT145</f>
        <v>344814</v>
      </c>
      <c r="M7" s="154">
        <f>'May 2022'!CI145</f>
        <v>1471</v>
      </c>
      <c r="N7" s="155">
        <f t="shared" si="4"/>
        <v>39.291638341264445</v>
      </c>
      <c r="O7" s="156">
        <f>'May 2022'!CK145</f>
        <v>57798</v>
      </c>
      <c r="P7" s="140">
        <f>'May 2022'!L145</f>
        <v>295.04000000000002</v>
      </c>
      <c r="Q7" s="141">
        <f t="shared" si="5"/>
        <v>24.989999999999995</v>
      </c>
      <c r="R7" s="142">
        <f>'May 2022'!N145</f>
        <v>7373.0495999999994</v>
      </c>
      <c r="S7" s="143">
        <f>'May 2022'!O145</f>
        <v>840</v>
      </c>
      <c r="T7" s="144">
        <f t="shared" si="6"/>
        <v>84.192047619047599</v>
      </c>
      <c r="U7" s="145">
        <f>'May 2022'!Q145</f>
        <v>70721.319999999978</v>
      </c>
      <c r="V7" s="146">
        <f>'May 2022'!R145</f>
        <v>451</v>
      </c>
      <c r="W7" s="147">
        <f t="shared" si="7"/>
        <v>37.840000000000003</v>
      </c>
      <c r="X7" s="148">
        <f>'May 2022'!T145</f>
        <v>17065.84</v>
      </c>
    </row>
    <row r="8" spans="1:24" ht="15.75" thickBot="1" x14ac:dyDescent="0.3">
      <c r="A8" s="122"/>
      <c r="B8" s="160">
        <v>44687</v>
      </c>
      <c r="C8" s="172">
        <f t="shared" si="0"/>
        <v>44687</v>
      </c>
      <c r="D8" s="234">
        <f>'May 2022'!L175</f>
        <v>8174.6</v>
      </c>
      <c r="E8" s="235">
        <f t="shared" si="1"/>
        <v>46.568929855895092</v>
      </c>
      <c r="F8" s="236">
        <f>'May 2022'!N175</f>
        <v>380682.37400000001</v>
      </c>
      <c r="G8" s="149">
        <f>'May 2022'!AB174</f>
        <v>2000</v>
      </c>
      <c r="H8" s="150">
        <f t="shared" si="2"/>
        <v>23.734000000000002</v>
      </c>
      <c r="I8" s="150">
        <f>'May 2022'!AD174</f>
        <v>47468</v>
      </c>
      <c r="J8" s="151">
        <f>'May 2022'!BR174</f>
        <v>7251</v>
      </c>
      <c r="K8" s="152">
        <f t="shared" si="3"/>
        <v>50.179009791752861</v>
      </c>
      <c r="L8" s="153">
        <f>'May 2022'!BT174</f>
        <v>363848</v>
      </c>
      <c r="M8" s="154">
        <f>'May 2022'!CI174</f>
        <v>1826</v>
      </c>
      <c r="N8" s="155">
        <f t="shared" si="4"/>
        <v>34.306681270536693</v>
      </c>
      <c r="O8" s="156">
        <f>'May 2022'!CK174</f>
        <v>62644</v>
      </c>
      <c r="P8" s="140">
        <f>'May 2022'!L174</f>
        <v>298.59999999999997</v>
      </c>
      <c r="Q8" s="141">
        <f t="shared" si="5"/>
        <v>24.990000000000002</v>
      </c>
      <c r="R8" s="142">
        <f>'May 2022'!N174</f>
        <v>7462.0140000000001</v>
      </c>
      <c r="S8" s="143">
        <f>'May 2022'!O174</f>
        <v>0</v>
      </c>
      <c r="T8" s="144" t="e">
        <f t="shared" si="6"/>
        <v>#DIV/0!</v>
      </c>
      <c r="U8" s="145">
        <f>'May 2022'!Q174</f>
        <v>11064.52</v>
      </c>
      <c r="V8" s="146">
        <f>'May 2022'!R174</f>
        <v>451</v>
      </c>
      <c r="W8" s="147">
        <f t="shared" si="7"/>
        <v>37.840000000000003</v>
      </c>
      <c r="X8" s="148">
        <f>'May 2022'!T174</f>
        <v>17065.84</v>
      </c>
    </row>
    <row r="9" spans="1:24" ht="15.75" thickBot="1" x14ac:dyDescent="0.3">
      <c r="A9" s="122"/>
      <c r="B9" s="160">
        <v>44688</v>
      </c>
      <c r="C9" s="170">
        <f t="shared" si="0"/>
        <v>44688</v>
      </c>
      <c r="D9" s="234">
        <f>'May 2022'!L204</f>
        <v>8306.4934784956313</v>
      </c>
      <c r="E9" s="235">
        <f t="shared" si="1"/>
        <v>46.783235673831534</v>
      </c>
      <c r="F9" s="236">
        <f>'May 2022'!N204</f>
        <v>388604.64202760579</v>
      </c>
      <c r="G9" s="162">
        <f>'May 2022'!AB203</f>
        <v>2000</v>
      </c>
      <c r="H9" s="163">
        <f t="shared" si="2"/>
        <v>23.734000000000002</v>
      </c>
      <c r="I9" s="163">
        <f>'May 2022'!AD203</f>
        <v>47468</v>
      </c>
      <c r="J9" s="164">
        <f>'May 2022'!BR203</f>
        <v>7341</v>
      </c>
      <c r="K9" s="165">
        <f t="shared" si="3"/>
        <v>50.381146982699903</v>
      </c>
      <c r="L9" s="166">
        <f>'May 2022'!BT203</f>
        <v>369848</v>
      </c>
      <c r="M9" s="167">
        <f>'May 2022'!CI203</f>
        <v>1791</v>
      </c>
      <c r="N9" s="168">
        <f t="shared" si="4"/>
        <v>34</v>
      </c>
      <c r="O9" s="169">
        <f>'May 2022'!CK203</f>
        <v>60894</v>
      </c>
      <c r="P9" s="140">
        <f>'May 2022'!L203</f>
        <v>305.49347849563037</v>
      </c>
      <c r="Q9" s="141">
        <f t="shared" si="5"/>
        <v>24.99</v>
      </c>
      <c r="R9" s="142">
        <f>'May 2022'!N203</f>
        <v>7634.2820276058028</v>
      </c>
      <c r="S9" s="143">
        <f>'May 2022'!O203</f>
        <v>0</v>
      </c>
      <c r="T9" s="144" t="e">
        <f t="shared" si="6"/>
        <v>#DIV/0!</v>
      </c>
      <c r="U9" s="145">
        <f>'May 2022'!Q203</f>
        <v>11064.52</v>
      </c>
      <c r="V9" s="146">
        <f>'May 2022'!R203</f>
        <v>451</v>
      </c>
      <c r="W9" s="147">
        <f t="shared" si="7"/>
        <v>37.840000000000003</v>
      </c>
      <c r="X9" s="148">
        <f>'May 2022'!T203</f>
        <v>17065.84</v>
      </c>
    </row>
    <row r="10" spans="1:24" ht="15.75" thickBot="1" x14ac:dyDescent="0.3">
      <c r="A10" s="122"/>
      <c r="B10" s="160">
        <v>44689</v>
      </c>
      <c r="C10" s="172">
        <f t="shared" si="0"/>
        <v>44689</v>
      </c>
      <c r="D10" s="234">
        <f>'May 2022'!L233</f>
        <v>9716.6026849581849</v>
      </c>
      <c r="E10" s="235">
        <f t="shared" si="1"/>
        <v>49.486135914712904</v>
      </c>
      <c r="F10" s="236">
        <f>'May 2022'!N233</f>
        <v>480837.12109710503</v>
      </c>
      <c r="G10" s="149">
        <f>'May 2022'!AB232</f>
        <v>2400</v>
      </c>
      <c r="H10" s="150">
        <f t="shared" si="2"/>
        <v>21.61</v>
      </c>
      <c r="I10" s="150">
        <f>'May 2022'!AD232</f>
        <v>51864</v>
      </c>
      <c r="J10" s="151">
        <f>'May 2022'!BR232</f>
        <v>7089</v>
      </c>
      <c r="K10" s="152">
        <f t="shared" si="3"/>
        <v>58.020031033996332</v>
      </c>
      <c r="L10" s="153">
        <f>'May 2022'!BT232</f>
        <v>411304</v>
      </c>
      <c r="M10" s="154">
        <f>'May 2022'!CI232</f>
        <v>1424</v>
      </c>
      <c r="N10" s="155">
        <f t="shared" si="4"/>
        <v>51.622542134831463</v>
      </c>
      <c r="O10" s="156">
        <f>'May 2022'!CK232</f>
        <v>73510.5</v>
      </c>
      <c r="P10" s="140">
        <f>'May 2022'!L232</f>
        <v>360.60268495818519</v>
      </c>
      <c r="Q10" s="141">
        <f t="shared" si="5"/>
        <v>24.990000000000006</v>
      </c>
      <c r="R10" s="142">
        <f>'May 2022'!N232</f>
        <v>9011.4610971050497</v>
      </c>
      <c r="S10" s="143">
        <f>'May 2022'!O232</f>
        <v>840</v>
      </c>
      <c r="T10" s="144">
        <f t="shared" si="6"/>
        <v>81.392047619047588</v>
      </c>
      <c r="U10" s="145">
        <f>'May 2022'!Q232</f>
        <v>68369.319999999978</v>
      </c>
      <c r="V10" s="146">
        <f>'May 2022'!R232</f>
        <v>451</v>
      </c>
      <c r="W10" s="147">
        <f t="shared" si="7"/>
        <v>37.840000000000003</v>
      </c>
      <c r="X10" s="148">
        <f>'May 2022'!T232</f>
        <v>17065.84</v>
      </c>
    </row>
    <row r="11" spans="1:24" ht="15.75" thickBot="1" x14ac:dyDescent="0.3">
      <c r="A11" s="122"/>
      <c r="B11" s="160">
        <v>44690</v>
      </c>
      <c r="C11" s="172">
        <f t="shared" si="0"/>
        <v>44690</v>
      </c>
      <c r="D11" s="234">
        <f>'May 2022'!L262</f>
        <v>8433.16</v>
      </c>
      <c r="E11" s="235">
        <f t="shared" si="1"/>
        <v>49.536287512628725</v>
      </c>
      <c r="F11" s="236">
        <f>'May 2022'!N262</f>
        <v>417747.43840000004</v>
      </c>
      <c r="G11" s="149">
        <f>'May 2022'!AB261</f>
        <v>2000</v>
      </c>
      <c r="H11" s="150">
        <f t="shared" si="2"/>
        <v>23.734000000000002</v>
      </c>
      <c r="I11" s="150">
        <f>'May 2022'!AD261</f>
        <v>47468</v>
      </c>
      <c r="J11" s="151">
        <f>'May 2022'!BR261</f>
        <v>5721</v>
      </c>
      <c r="K11" s="152">
        <f t="shared" si="3"/>
        <v>55.586785527005766</v>
      </c>
      <c r="L11" s="153">
        <f>'May 2022'!BT261</f>
        <v>318012</v>
      </c>
      <c r="M11" s="154">
        <f>'May 2022'!CI261</f>
        <v>891</v>
      </c>
      <c r="N11" s="155">
        <f t="shared" si="4"/>
        <v>42</v>
      </c>
      <c r="O11" s="156">
        <f>'May 2022'!CK261</f>
        <v>37422</v>
      </c>
      <c r="P11" s="161">
        <f>'May 2022'!L261</f>
        <v>312.16000000000003</v>
      </c>
      <c r="Q11" s="141">
        <f t="shared" si="5"/>
        <v>24.99</v>
      </c>
      <c r="R11" s="142">
        <f>'May 2022'!N261</f>
        <v>7800.8783999999996</v>
      </c>
      <c r="S11" s="143">
        <f>'May 2022'!O261</f>
        <v>840</v>
      </c>
      <c r="T11" s="144">
        <f t="shared" si="6"/>
        <v>80.352047619047653</v>
      </c>
      <c r="U11" s="145">
        <f>'May 2022'!Q261</f>
        <v>67495.72000000003</v>
      </c>
      <c r="V11" s="146">
        <f>'May 2022'!R261</f>
        <v>451</v>
      </c>
      <c r="W11" s="147">
        <f t="shared" si="7"/>
        <v>37.840000000000003</v>
      </c>
      <c r="X11" s="148">
        <f>'May 2022'!T261</f>
        <v>17065.84</v>
      </c>
    </row>
    <row r="12" spans="1:24" ht="15.75" thickBot="1" x14ac:dyDescent="0.3">
      <c r="A12" s="122"/>
      <c r="B12" s="160">
        <v>44691</v>
      </c>
      <c r="C12" s="171">
        <f t="shared" si="0"/>
        <v>44691</v>
      </c>
      <c r="D12" s="234">
        <f>'May 2022'!L291</f>
        <v>8898.32</v>
      </c>
      <c r="E12" s="235">
        <f t="shared" si="1"/>
        <v>48.583922223520844</v>
      </c>
      <c r="F12" s="236">
        <f>'May 2022'!N291</f>
        <v>432315.2868</v>
      </c>
      <c r="G12" s="149">
        <f>'May 2022'!AB290</f>
        <v>2000</v>
      </c>
      <c r="H12" s="150">
        <f t="shared" si="2"/>
        <v>23.734000000000002</v>
      </c>
      <c r="I12" s="150">
        <f>'May 2022'!AD290</f>
        <v>47468</v>
      </c>
      <c r="J12" s="151">
        <f>'May 2022'!BR290</f>
        <v>7091</v>
      </c>
      <c r="K12" s="152">
        <f t="shared" si="3"/>
        <v>51.521083063037651</v>
      </c>
      <c r="L12" s="153">
        <f>'May 2022'!BT290</f>
        <v>365336</v>
      </c>
      <c r="M12" s="154">
        <f>'May 2022'!CI290</f>
        <v>1791</v>
      </c>
      <c r="N12" s="155">
        <f t="shared" si="4"/>
        <v>36</v>
      </c>
      <c r="O12" s="156">
        <f>'May 2022'!CK290</f>
        <v>64476</v>
      </c>
      <c r="P12" s="161">
        <f>'May 2022'!L290</f>
        <v>307.32000000000005</v>
      </c>
      <c r="Q12" s="141">
        <f t="shared" si="5"/>
        <v>24.989999999999995</v>
      </c>
      <c r="R12" s="142">
        <f>'May 2022'!N290</f>
        <v>7679.9268000000002</v>
      </c>
      <c r="S12" s="143">
        <f>'May 2022'!O290</f>
        <v>840</v>
      </c>
      <c r="T12" s="144">
        <f t="shared" si="6"/>
        <v>76.922047619047618</v>
      </c>
      <c r="U12" s="145">
        <f>'May 2022'!Q290</f>
        <v>64614.520000000004</v>
      </c>
      <c r="V12" s="146">
        <f>'May 2022'!R290</f>
        <v>451</v>
      </c>
      <c r="W12" s="147">
        <f t="shared" si="7"/>
        <v>37.840000000000003</v>
      </c>
      <c r="X12" s="148">
        <f>'May 2022'!T290</f>
        <v>17065.84</v>
      </c>
    </row>
    <row r="13" spans="1:24" ht="15.75" thickBot="1" x14ac:dyDescent="0.3">
      <c r="A13" s="122"/>
      <c r="B13" s="160">
        <v>44692</v>
      </c>
      <c r="C13" s="170">
        <f t="shared" si="0"/>
        <v>44692</v>
      </c>
      <c r="D13" s="234">
        <f>'May 2022'!L320</f>
        <v>8156.65</v>
      </c>
      <c r="E13" s="235">
        <f t="shared" si="1"/>
        <v>42.669938455125575</v>
      </c>
      <c r="F13" s="236">
        <f>'May 2022'!N320</f>
        <v>348043.75349999999</v>
      </c>
      <c r="G13" s="149">
        <f>'May 2022'!AB319</f>
        <v>2000</v>
      </c>
      <c r="H13" s="150">
        <f t="shared" si="2"/>
        <v>23.734000000000002</v>
      </c>
      <c r="I13" s="150">
        <f>'May 2022'!AD319</f>
        <v>47468</v>
      </c>
      <c r="J13" s="151">
        <f>'May 2022'!BR319</f>
        <v>6265</v>
      </c>
      <c r="K13" s="152">
        <f t="shared" si="3"/>
        <v>43.522745411013567</v>
      </c>
      <c r="L13" s="153">
        <f>'May 2022'!BT319</f>
        <v>272670</v>
      </c>
      <c r="M13" s="154">
        <f>'May 2022'!CI319</f>
        <v>1745</v>
      </c>
      <c r="N13" s="155">
        <f t="shared" si="4"/>
        <v>30.796561604584529</v>
      </c>
      <c r="O13" s="156">
        <f>'May 2022'!CK319</f>
        <v>53740</v>
      </c>
      <c r="P13" s="161">
        <f>'May 2022'!L319</f>
        <v>345.64999999999992</v>
      </c>
      <c r="Q13" s="141">
        <f t="shared" si="5"/>
        <v>24.990000000000006</v>
      </c>
      <c r="R13" s="142">
        <f>'May 2022'!N319</f>
        <v>8637.7934999999998</v>
      </c>
      <c r="S13" s="143">
        <f>'May 2022'!O319</f>
        <v>840</v>
      </c>
      <c r="T13" s="144">
        <f t="shared" si="6"/>
        <v>69.812047619047647</v>
      </c>
      <c r="U13" s="145">
        <f>'May 2022'!Q319</f>
        <v>58642.120000000024</v>
      </c>
      <c r="V13" s="146">
        <f>'May 2022'!R319</f>
        <v>451</v>
      </c>
      <c r="W13" s="147">
        <f t="shared" si="7"/>
        <v>37.840000000000003</v>
      </c>
      <c r="X13" s="148">
        <f>'May 2022'!T319</f>
        <v>17065.84</v>
      </c>
    </row>
    <row r="14" spans="1:24" ht="15.75" thickBot="1" x14ac:dyDescent="0.3">
      <c r="A14" s="122"/>
      <c r="B14" s="160">
        <v>44693</v>
      </c>
      <c r="C14" s="170">
        <f t="shared" si="0"/>
        <v>44693</v>
      </c>
      <c r="D14" s="234">
        <f>'May 2022'!L349</f>
        <v>8188.68</v>
      </c>
      <c r="E14" s="235">
        <f t="shared" si="1"/>
        <v>43.262025527923917</v>
      </c>
      <c r="F14" s="236">
        <f>'May 2022'!N349</f>
        <v>354258.88320000004</v>
      </c>
      <c r="G14" s="149">
        <f>'May 2022'!AB348</f>
        <v>2000</v>
      </c>
      <c r="H14" s="150">
        <f t="shared" si="2"/>
        <v>23.734000000000002</v>
      </c>
      <c r="I14" s="150">
        <f>'May 2022'!AD348</f>
        <v>47468</v>
      </c>
      <c r="J14" s="151">
        <f>'May 2022'!BR348</f>
        <v>6265</v>
      </c>
      <c r="K14" s="152">
        <f t="shared" si="3"/>
        <v>43.522745411013567</v>
      </c>
      <c r="L14" s="153">
        <f>'May 2022'!BT348</f>
        <v>272670</v>
      </c>
      <c r="M14" s="154">
        <f>'May 2022'!CI348</f>
        <v>1735</v>
      </c>
      <c r="N14" s="155">
        <f t="shared" si="4"/>
        <v>31.190201729106629</v>
      </c>
      <c r="O14" s="156">
        <f>'May 2022'!CK348</f>
        <v>54115</v>
      </c>
      <c r="P14" s="161">
        <f>'May 2022'!L348</f>
        <v>367.68</v>
      </c>
      <c r="Q14" s="141">
        <f t="shared" si="5"/>
        <v>24.989999999999995</v>
      </c>
      <c r="R14" s="142">
        <f>'May 2022'!N348</f>
        <v>9188.3231999999989</v>
      </c>
      <c r="S14" s="143">
        <f>'May 2022'!O348</f>
        <v>840</v>
      </c>
      <c r="T14" s="144">
        <f t="shared" si="6"/>
        <v>77.002047619047644</v>
      </c>
      <c r="U14" s="145">
        <f>'May 2022'!Q348</f>
        <v>64681.720000000016</v>
      </c>
      <c r="V14" s="146">
        <f>'May 2022'!R348</f>
        <v>451</v>
      </c>
      <c r="W14" s="147">
        <f t="shared" si="7"/>
        <v>37.840000000000003</v>
      </c>
      <c r="X14" s="148">
        <f>'May 2022'!T348</f>
        <v>17065.84</v>
      </c>
    </row>
    <row r="15" spans="1:24" ht="15.75" thickBot="1" x14ac:dyDescent="0.3">
      <c r="A15" s="122"/>
      <c r="B15" s="160">
        <v>44694</v>
      </c>
      <c r="C15" s="170">
        <f t="shared" si="0"/>
        <v>44694</v>
      </c>
      <c r="D15" s="234">
        <f>'May 2022'!L378</f>
        <v>7986.3099999999995</v>
      </c>
      <c r="E15" s="235">
        <f t="shared" si="1"/>
        <v>45.429611034382589</v>
      </c>
      <c r="F15" s="236">
        <f>'May 2022'!N378</f>
        <v>362814.95689999999</v>
      </c>
      <c r="G15" s="149">
        <f>'May 2022'!AB377</f>
        <v>2000</v>
      </c>
      <c r="H15" s="150">
        <f t="shared" si="2"/>
        <v>23.734000000000002</v>
      </c>
      <c r="I15" s="150">
        <f>'May 2022'!AD377</f>
        <v>47468</v>
      </c>
      <c r="J15" s="151">
        <f>'May 2022'!BR377</f>
        <v>6191</v>
      </c>
      <c r="K15" s="152">
        <f t="shared" si="3"/>
        <v>47.387497980940076</v>
      </c>
      <c r="L15" s="153">
        <f>'May 2022'!BT377</f>
        <v>293376</v>
      </c>
      <c r="M15" s="154">
        <f>'May 2022'!CI377</f>
        <v>1851</v>
      </c>
      <c r="N15" s="155">
        <f t="shared" si="4"/>
        <v>33.002160994057263</v>
      </c>
      <c r="O15" s="156">
        <f>'May 2022'!CK377</f>
        <v>61087</v>
      </c>
      <c r="P15" s="161">
        <f>'May 2022'!L377</f>
        <v>355.30999999999995</v>
      </c>
      <c r="Q15" s="141">
        <f t="shared" si="5"/>
        <v>24.990000000000002</v>
      </c>
      <c r="R15" s="142">
        <f>'May 2022'!N377</f>
        <v>8879.196899999999</v>
      </c>
      <c r="S15" s="143">
        <f>'May 2022'!O377</f>
        <v>840</v>
      </c>
      <c r="T15" s="144">
        <f t="shared" si="6"/>
        <v>76.282047619047603</v>
      </c>
      <c r="U15" s="145">
        <f>'May 2022'!Q377</f>
        <v>64076.919999999984</v>
      </c>
      <c r="V15" s="146">
        <f>'May 2022'!R377</f>
        <v>451</v>
      </c>
      <c r="W15" s="147">
        <f t="shared" si="7"/>
        <v>37.840000000000003</v>
      </c>
      <c r="X15" s="148">
        <f>'May 2022'!T377</f>
        <v>17065.84</v>
      </c>
    </row>
    <row r="16" spans="1:24" ht="15.75" thickBot="1" x14ac:dyDescent="0.3">
      <c r="A16" s="122"/>
      <c r="B16" s="160">
        <v>44695</v>
      </c>
      <c r="C16" s="170">
        <f t="shared" si="0"/>
        <v>44695</v>
      </c>
      <c r="D16" s="234">
        <f>'May 2022'!L407</f>
        <v>8067.49</v>
      </c>
      <c r="E16" s="235">
        <f t="shared" si="1"/>
        <v>45.912276941155177</v>
      </c>
      <c r="F16" s="236">
        <f>'May 2022'!N407</f>
        <v>370396.83509999997</v>
      </c>
      <c r="G16" s="149">
        <f>'May 2022'!AB406</f>
        <v>2000</v>
      </c>
      <c r="H16" s="150">
        <f t="shared" si="2"/>
        <v>23.734000000000002</v>
      </c>
      <c r="I16" s="150">
        <f>'May 2022'!AD406</f>
        <v>47468</v>
      </c>
      <c r="J16" s="151">
        <f>'May 2022'!BR406</f>
        <v>6275</v>
      </c>
      <c r="K16" s="152">
        <f t="shared" si="3"/>
        <v>48.017638247011945</v>
      </c>
      <c r="L16" s="153">
        <f>'May 2022'!BT406</f>
        <v>301310.67999999993</v>
      </c>
      <c r="M16" s="154">
        <f>'May 2022'!CI406</f>
        <v>1850</v>
      </c>
      <c r="N16" s="155">
        <f t="shared" si="4"/>
        <v>33.103783783783783</v>
      </c>
      <c r="O16" s="156">
        <f>'May 2022'!CK406</f>
        <v>61242</v>
      </c>
      <c r="P16" s="161">
        <f>'May 2022'!L406</f>
        <v>351.49</v>
      </c>
      <c r="Q16" s="141">
        <f t="shared" si="5"/>
        <v>24.99</v>
      </c>
      <c r="R16" s="142">
        <f>'May 2022'!N406</f>
        <v>8783.7350999999999</v>
      </c>
      <c r="S16" s="143">
        <f>'May 2022'!O406</f>
        <v>840</v>
      </c>
      <c r="T16" s="144">
        <f t="shared" si="6"/>
        <v>76.282047619047603</v>
      </c>
      <c r="U16" s="145">
        <f>'May 2022'!Q406</f>
        <v>64076.919999999984</v>
      </c>
      <c r="V16" s="146">
        <f>'May 2022'!R406</f>
        <v>451</v>
      </c>
      <c r="W16" s="147">
        <f t="shared" si="7"/>
        <v>37.840000000000003</v>
      </c>
      <c r="X16" s="148">
        <f>'May 2022'!T406</f>
        <v>17065.84</v>
      </c>
    </row>
    <row r="17" spans="1:24" ht="15.75" thickBot="1" x14ac:dyDescent="0.3">
      <c r="A17" s="122"/>
      <c r="B17" s="160">
        <v>44696</v>
      </c>
      <c r="C17" s="170">
        <f t="shared" si="0"/>
        <v>44696</v>
      </c>
      <c r="D17" s="234">
        <f>'May 2022'!L436</f>
        <v>8730.44</v>
      </c>
      <c r="E17" s="235">
        <f t="shared" si="1"/>
        <v>47.791223076958318</v>
      </c>
      <c r="F17" s="236">
        <f>'May 2022'!N436</f>
        <v>417238.4056</v>
      </c>
      <c r="G17" s="149">
        <f>'May 2022'!AB435</f>
        <v>2400</v>
      </c>
      <c r="H17" s="150">
        <f t="shared" si="2"/>
        <v>21.61</v>
      </c>
      <c r="I17" s="150">
        <f>'May 2022'!AD435</f>
        <v>51864</v>
      </c>
      <c r="J17" s="151">
        <f>'May 2022'!BR435</f>
        <v>5149</v>
      </c>
      <c r="K17" s="152">
        <f t="shared" si="3"/>
        <v>62.055544765973977</v>
      </c>
      <c r="L17" s="153">
        <f>'May 2022'!BT435</f>
        <v>319524</v>
      </c>
      <c r="M17" s="154">
        <f>'May 2022'!CI435</f>
        <v>445</v>
      </c>
      <c r="N17" s="155">
        <f t="shared" si="4"/>
        <v>98.146067415730343</v>
      </c>
      <c r="O17" s="156">
        <f>'May 2022'!CK435</f>
        <v>43675</v>
      </c>
      <c r="P17" s="161">
        <f>'May 2022'!L435</f>
        <v>335.44</v>
      </c>
      <c r="Q17" s="141">
        <f t="shared" si="5"/>
        <v>24.990000000000006</v>
      </c>
      <c r="R17" s="142">
        <f>'May 2022'!N435</f>
        <v>8382.6456000000017</v>
      </c>
      <c r="S17" s="143">
        <f>'May 2022'!O435</f>
        <v>840</v>
      </c>
      <c r="T17" s="144">
        <f t="shared" si="6"/>
        <v>76.282047619047603</v>
      </c>
      <c r="U17" s="145">
        <f>'May 2022'!Q435</f>
        <v>64076.919999999984</v>
      </c>
      <c r="V17" s="146">
        <f>'May 2022'!R435</f>
        <v>451</v>
      </c>
      <c r="W17" s="147">
        <f t="shared" si="7"/>
        <v>37.840000000000003</v>
      </c>
      <c r="X17" s="148">
        <f>'May 2022'!T435</f>
        <v>17065.84</v>
      </c>
    </row>
    <row r="18" spans="1:24" ht="15.75" thickBot="1" x14ac:dyDescent="0.3">
      <c r="A18" s="122"/>
      <c r="B18" s="160">
        <v>44697</v>
      </c>
      <c r="C18" s="170">
        <f t="shared" si="0"/>
        <v>44697</v>
      </c>
      <c r="D18" s="234">
        <f>'May 2022'!L465</f>
        <v>8508.14</v>
      </c>
      <c r="E18" s="235">
        <f t="shared" si="1"/>
        <v>47.695317495950938</v>
      </c>
      <c r="F18" s="236">
        <f>'May 2022'!N465</f>
        <v>405798.43859999999</v>
      </c>
      <c r="G18" s="149">
        <f>'May 2022'!AB464</f>
        <v>2000</v>
      </c>
      <c r="H18" s="150">
        <f t="shared" si="2"/>
        <v>23.734000000000002</v>
      </c>
      <c r="I18" s="150">
        <f>'May 2022'!AD464</f>
        <v>47468</v>
      </c>
      <c r="J18" s="151">
        <f>'May 2022'!BR464</f>
        <v>5000</v>
      </c>
      <c r="K18" s="152">
        <f t="shared" si="3"/>
        <v>56.62</v>
      </c>
      <c r="L18" s="153">
        <f>'May 2022'!BT464</f>
        <v>283100</v>
      </c>
      <c r="M18" s="154">
        <f>'May 2022'!CI464</f>
        <v>125</v>
      </c>
      <c r="N18" s="155">
        <f t="shared" si="4"/>
        <v>120</v>
      </c>
      <c r="O18" s="156">
        <f>'May 2022'!CK464</f>
        <v>15000</v>
      </c>
      <c r="P18" s="161">
        <f>'May 2022'!L464</f>
        <v>342.14000000000004</v>
      </c>
      <c r="Q18" s="141">
        <f t="shared" si="5"/>
        <v>24.989999999999995</v>
      </c>
      <c r="R18" s="142">
        <f>'May 2022'!N464</f>
        <v>8550.0785999999989</v>
      </c>
      <c r="S18" s="143">
        <f>'May 2022'!O464</f>
        <v>840</v>
      </c>
      <c r="T18" s="144">
        <f t="shared" si="6"/>
        <v>76.922047619047618</v>
      </c>
      <c r="U18" s="145">
        <f>'May 2022'!Q464</f>
        <v>64614.520000000004</v>
      </c>
      <c r="V18" s="146">
        <f>'May 2022'!R464</f>
        <v>451</v>
      </c>
      <c r="W18" s="147">
        <f t="shared" si="7"/>
        <v>37.840000000000003</v>
      </c>
      <c r="X18" s="148">
        <f>'May 2022'!T464</f>
        <v>17065.84</v>
      </c>
    </row>
    <row r="19" spans="1:24" ht="15.75" thickBot="1" x14ac:dyDescent="0.3">
      <c r="A19" s="122"/>
      <c r="B19" s="160">
        <v>44698</v>
      </c>
      <c r="C19" s="170">
        <f t="shared" si="0"/>
        <v>44698</v>
      </c>
      <c r="D19" s="234">
        <f>'May 2022'!L494</f>
        <v>8265.67</v>
      </c>
      <c r="E19" s="235">
        <f t="shared" si="1"/>
        <v>46.515843640019497</v>
      </c>
      <c r="F19" s="236">
        <f>'May 2022'!N494</f>
        <v>384484.61329999997</v>
      </c>
      <c r="G19" s="149">
        <f>'May 2022'!AB493</f>
        <v>2000</v>
      </c>
      <c r="H19" s="150">
        <f t="shared" si="2"/>
        <v>23.734000000000002</v>
      </c>
      <c r="I19" s="150">
        <f>'May 2022'!AD493</f>
        <v>47468</v>
      </c>
      <c r="J19" s="151">
        <f>'May 2022'!BR493</f>
        <v>6341</v>
      </c>
      <c r="K19" s="152">
        <f t="shared" si="3"/>
        <v>48.313830626084211</v>
      </c>
      <c r="L19" s="153">
        <f>'May 2022'!BT493</f>
        <v>306358</v>
      </c>
      <c r="M19" s="154">
        <f>'May 2022'!CI493</f>
        <v>1716</v>
      </c>
      <c r="N19" s="155">
        <f t="shared" si="4"/>
        <v>34</v>
      </c>
      <c r="O19" s="156">
        <f>'May 2022'!CK493</f>
        <v>58344</v>
      </c>
      <c r="P19" s="161">
        <f>'May 2022'!L493</f>
        <v>349.67</v>
      </c>
      <c r="Q19" s="141">
        <f t="shared" si="5"/>
        <v>24.99</v>
      </c>
      <c r="R19" s="142">
        <f>'May 2022'!N493</f>
        <v>8738.2533000000003</v>
      </c>
      <c r="S19" s="143">
        <f>'May 2022'!O493</f>
        <v>840</v>
      </c>
      <c r="T19" s="144">
        <f t="shared" si="6"/>
        <v>79.322047619047623</v>
      </c>
      <c r="U19" s="145">
        <f>'May 2022'!Q493</f>
        <v>66630.52</v>
      </c>
      <c r="V19" s="146">
        <f>'May 2022'!R493</f>
        <v>451</v>
      </c>
      <c r="W19" s="147">
        <f t="shared" si="7"/>
        <v>37.840000000000003</v>
      </c>
      <c r="X19" s="148">
        <f>'May 2022'!T493</f>
        <v>17065.84</v>
      </c>
    </row>
    <row r="20" spans="1:24" ht="15.75" thickBot="1" x14ac:dyDescent="0.3">
      <c r="A20" s="122"/>
      <c r="B20" s="160">
        <v>44699</v>
      </c>
      <c r="C20" s="170">
        <f t="shared" si="0"/>
        <v>44699</v>
      </c>
      <c r="D20" s="234">
        <f>'May 2022'!L523</f>
        <v>8286.17</v>
      </c>
      <c r="E20" s="235">
        <f t="shared" si="1"/>
        <v>48.973791063905281</v>
      </c>
      <c r="F20" s="236">
        <f>'May 2022'!N523</f>
        <v>405805.15830000001</v>
      </c>
      <c r="G20" s="149">
        <f>'May 2022'!AB522</f>
        <v>2000</v>
      </c>
      <c r="H20" s="150">
        <f t="shared" si="2"/>
        <v>23.734000000000002</v>
      </c>
      <c r="I20" s="150">
        <f>'May 2022'!AD522</f>
        <v>47468</v>
      </c>
      <c r="J20" s="151">
        <f>'May 2022'!BR522</f>
        <v>6391</v>
      </c>
      <c r="K20" s="152">
        <f t="shared" si="3"/>
        <v>51.377092786731339</v>
      </c>
      <c r="L20" s="153">
        <f>'May 2022'!BT522</f>
        <v>328351</v>
      </c>
      <c r="M20" s="154">
        <f>'May 2022'!CI522</f>
        <v>1741</v>
      </c>
      <c r="N20" s="155">
        <f t="shared" si="4"/>
        <v>35</v>
      </c>
      <c r="O20" s="156">
        <f>'May 2022'!CK522</f>
        <v>60935</v>
      </c>
      <c r="P20" s="161">
        <f>'May 2022'!L522</f>
        <v>345.16999999999996</v>
      </c>
      <c r="Q20" s="141">
        <f t="shared" si="5"/>
        <v>24.99</v>
      </c>
      <c r="R20" s="142">
        <f>'May 2022'!N522</f>
        <v>8625.7982999999986</v>
      </c>
      <c r="S20" s="143">
        <f>'May 2022'!O522</f>
        <v>840</v>
      </c>
      <c r="T20" s="144">
        <f t="shared" si="6"/>
        <v>83.872047619047621</v>
      </c>
      <c r="U20" s="145">
        <f>'May 2022'!Q522</f>
        <v>70452.52</v>
      </c>
      <c r="V20" s="146">
        <f>'May 2022'!R522</f>
        <v>451</v>
      </c>
      <c r="W20" s="147">
        <f t="shared" si="7"/>
        <v>37.840000000000003</v>
      </c>
      <c r="X20" s="148">
        <f>'May 2022'!T522</f>
        <v>17065.84</v>
      </c>
    </row>
    <row r="21" spans="1:24" ht="15.75" thickBot="1" x14ac:dyDescent="0.3">
      <c r="A21" s="122"/>
      <c r="B21" s="160">
        <v>44700</v>
      </c>
      <c r="C21" s="170">
        <f t="shared" si="0"/>
        <v>44700</v>
      </c>
      <c r="D21" s="234">
        <f>'May 2022'!L552</f>
        <v>7088.26</v>
      </c>
      <c r="E21" s="235">
        <f t="shared" si="1"/>
        <v>43.202621997500096</v>
      </c>
      <c r="F21" s="236">
        <f>'May 2022'!N552</f>
        <v>306231.41740000003</v>
      </c>
      <c r="G21" s="149">
        <f>'May 2022'!AB551</f>
        <v>2000</v>
      </c>
      <c r="H21" s="150">
        <f t="shared" si="2"/>
        <v>23.734000000000002</v>
      </c>
      <c r="I21" s="150">
        <f>'May 2022'!AD551</f>
        <v>47468</v>
      </c>
      <c r="J21" s="151">
        <f>'May 2022'!BR551</f>
        <v>5059</v>
      </c>
      <c r="K21" s="152">
        <f t="shared" si="3"/>
        <v>49.187586479541409</v>
      </c>
      <c r="L21" s="153">
        <f>'May 2022'!BT551</f>
        <v>248840</v>
      </c>
      <c r="M21" s="154">
        <f>'May 2022'!CI551</f>
        <v>766</v>
      </c>
      <c r="N21" s="155">
        <f t="shared" si="4"/>
        <v>32</v>
      </c>
      <c r="O21" s="156">
        <f>'May 2022'!CK551</f>
        <v>24512</v>
      </c>
      <c r="P21" s="161">
        <f>'May 2022'!L551</f>
        <v>344.26</v>
      </c>
      <c r="Q21" s="141">
        <f t="shared" si="5"/>
        <v>24.99</v>
      </c>
      <c r="R21" s="142">
        <f>'May 2022'!N551</f>
        <v>8603.0573999999997</v>
      </c>
      <c r="S21" s="143">
        <f>'May 2022'!O551</f>
        <v>0</v>
      </c>
      <c r="T21" s="144" t="e">
        <f t="shared" si="6"/>
        <v>#DIV/0!</v>
      </c>
      <c r="U21" s="145">
        <f>'May 2022'!Q551</f>
        <v>11064.52</v>
      </c>
      <c r="V21" s="146">
        <f>'May 2022'!R551</f>
        <v>451</v>
      </c>
      <c r="W21" s="147">
        <f t="shared" si="7"/>
        <v>37.840000000000003</v>
      </c>
      <c r="X21" s="148">
        <f>'May 2022'!T551</f>
        <v>17065.84</v>
      </c>
    </row>
    <row r="22" spans="1:24" ht="15.75" thickBot="1" x14ac:dyDescent="0.3">
      <c r="A22" s="122"/>
      <c r="B22" s="160">
        <v>44701</v>
      </c>
      <c r="C22" s="170">
        <f t="shared" si="0"/>
        <v>44701</v>
      </c>
      <c r="D22" s="234">
        <f>'May 2022'!L581</f>
        <v>7857.36</v>
      </c>
      <c r="E22" s="235">
        <f t="shared" si="1"/>
        <v>44.93123216958368</v>
      </c>
      <c r="F22" s="236">
        <f>'May 2022'!N581</f>
        <v>353040.8664</v>
      </c>
      <c r="G22" s="149">
        <f>'May 2022'!AB580</f>
        <v>2000</v>
      </c>
      <c r="H22" s="150">
        <f t="shared" si="2"/>
        <v>23.734000000000002</v>
      </c>
      <c r="I22" s="150">
        <f>'May 2022'!AD580</f>
        <v>47468</v>
      </c>
      <c r="J22" s="151">
        <f>'May 2022'!BR580</f>
        <v>6906</v>
      </c>
      <c r="K22" s="152">
        <f t="shared" si="3"/>
        <v>48.803069794381699</v>
      </c>
      <c r="L22" s="153">
        <f>'May 2022'!BT580</f>
        <v>337034</v>
      </c>
      <c r="M22" s="154">
        <f>'May 2022'!CI580</f>
        <v>1849</v>
      </c>
      <c r="N22" s="155">
        <f t="shared" si="4"/>
        <v>32.978907517577071</v>
      </c>
      <c r="O22" s="156">
        <f>'May 2022'!CK580</f>
        <v>60978</v>
      </c>
      <c r="P22" s="161">
        <f>'May 2022'!L580</f>
        <v>349.36</v>
      </c>
      <c r="Q22" s="141">
        <f t="shared" si="5"/>
        <v>24.99</v>
      </c>
      <c r="R22" s="142">
        <f>'May 2022'!N580</f>
        <v>8730.5064000000002</v>
      </c>
      <c r="S22" s="143">
        <f>'May 2022'!O580</f>
        <v>0</v>
      </c>
      <c r="T22" s="144" t="e">
        <f t="shared" si="6"/>
        <v>#DIV/0!</v>
      </c>
      <c r="U22" s="145">
        <f>'May 2022'!Q580</f>
        <v>11064.52</v>
      </c>
      <c r="V22" s="146">
        <f>'May 2022'!R580</f>
        <v>451</v>
      </c>
      <c r="W22" s="147">
        <f t="shared" si="7"/>
        <v>37.840000000000003</v>
      </c>
      <c r="X22" s="148">
        <f>'May 2022'!T580</f>
        <v>17065.84</v>
      </c>
    </row>
    <row r="23" spans="1:24" ht="15.75" thickBot="1" x14ac:dyDescent="0.3">
      <c r="A23" s="122"/>
      <c r="B23" s="160">
        <v>44702</v>
      </c>
      <c r="C23" s="170">
        <f t="shared" si="0"/>
        <v>44702</v>
      </c>
      <c r="D23" s="234">
        <f>'May 2022'!L610</f>
        <v>8055.01</v>
      </c>
      <c r="E23" s="235">
        <f t="shared" si="1"/>
        <v>44.755143680765137</v>
      </c>
      <c r="F23" s="236">
        <f>'May 2022'!N610</f>
        <v>360503.1299</v>
      </c>
      <c r="G23" s="149">
        <f>'May 2022'!AB609</f>
        <v>2000</v>
      </c>
      <c r="H23" s="150">
        <f t="shared" si="2"/>
        <v>23.734000000000002</v>
      </c>
      <c r="I23" s="150">
        <f>'May 2022'!AD609</f>
        <v>47468</v>
      </c>
      <c r="J23" s="151">
        <f>'May 2022'!BR609</f>
        <v>6741</v>
      </c>
      <c r="K23" s="152">
        <f t="shared" si="3"/>
        <v>49.125203975671262</v>
      </c>
      <c r="L23" s="153">
        <f>'May 2022'!BT609</f>
        <v>331153</v>
      </c>
      <c r="M23" s="154">
        <f>'May 2022'!CI609</f>
        <v>1485</v>
      </c>
      <c r="N23" s="155">
        <f t="shared" si="4"/>
        <v>33</v>
      </c>
      <c r="O23" s="156">
        <f>'May 2022'!CK609</f>
        <v>49005</v>
      </c>
      <c r="P23" s="161">
        <f>'May 2022'!L609</f>
        <v>348.01</v>
      </c>
      <c r="Q23" s="141">
        <f t="shared" si="5"/>
        <v>24.989999999999995</v>
      </c>
      <c r="R23" s="142">
        <f>'May 2022'!N609</f>
        <v>8696.7698999999975</v>
      </c>
      <c r="S23" s="143">
        <f>'May 2022'!O609</f>
        <v>0</v>
      </c>
      <c r="T23" s="144" t="e">
        <f t="shared" si="6"/>
        <v>#DIV/0!</v>
      </c>
      <c r="U23" s="145">
        <f>'May 2022'!Q609</f>
        <v>11064.52</v>
      </c>
      <c r="V23" s="146">
        <f>'May 2022'!R609</f>
        <v>451</v>
      </c>
      <c r="W23" s="147">
        <f t="shared" si="7"/>
        <v>37.840000000000003</v>
      </c>
      <c r="X23" s="148">
        <f>'May 2022'!T609</f>
        <v>17065.84</v>
      </c>
    </row>
    <row r="24" spans="1:24" ht="15.75" thickBot="1" x14ac:dyDescent="0.3">
      <c r="A24" s="122"/>
      <c r="B24" s="160">
        <v>44703</v>
      </c>
      <c r="C24" s="173">
        <f t="shared" si="0"/>
        <v>44703</v>
      </c>
      <c r="D24" s="234">
        <f>'May 2022'!L639</f>
        <v>9163.5</v>
      </c>
      <c r="E24" s="235">
        <f t="shared" si="1"/>
        <v>46.606034266382935</v>
      </c>
      <c r="F24" s="236">
        <f>'May 2022'!N639</f>
        <v>427074.39500000002</v>
      </c>
      <c r="G24" s="149">
        <f>'May 2022'!AB638</f>
        <v>2400</v>
      </c>
      <c r="H24" s="150">
        <f t="shared" si="2"/>
        <v>21.61</v>
      </c>
      <c r="I24" s="150">
        <f>'May 2022'!AD638</f>
        <v>51864</v>
      </c>
      <c r="J24" s="151">
        <f>'May 2022'!BR638</f>
        <v>5335</v>
      </c>
      <c r="K24" s="152">
        <f t="shared" si="3"/>
        <v>55.779756326148082</v>
      </c>
      <c r="L24" s="153">
        <f>'May 2022'!BT638</f>
        <v>297585</v>
      </c>
      <c r="M24" s="154">
        <f>'May 2022'!CI638</f>
        <v>209</v>
      </c>
      <c r="N24" s="155">
        <f t="shared" si="4"/>
        <v>77.511961722488039</v>
      </c>
      <c r="O24" s="156">
        <f>'May 2022'!CK638</f>
        <v>16200</v>
      </c>
      <c r="P24" s="161">
        <f>'May 2022'!L638</f>
        <v>346.49999999999994</v>
      </c>
      <c r="Q24" s="141">
        <f t="shared" si="5"/>
        <v>24.990000000000002</v>
      </c>
      <c r="R24" s="142">
        <f>'May 2022'!N638</f>
        <v>8659.0349999999999</v>
      </c>
      <c r="S24" s="143">
        <f>'May 2022'!O638</f>
        <v>840</v>
      </c>
      <c r="T24" s="144">
        <f t="shared" si="6"/>
        <v>81.072047619047623</v>
      </c>
      <c r="U24" s="145">
        <f>'May 2022'!Q638</f>
        <v>68100.52</v>
      </c>
      <c r="V24" s="146">
        <f>'May 2022'!R638</f>
        <v>451</v>
      </c>
      <c r="W24" s="147">
        <f t="shared" si="7"/>
        <v>37.840000000000003</v>
      </c>
      <c r="X24" s="148">
        <f>'May 2022'!T638</f>
        <v>17065.84</v>
      </c>
    </row>
    <row r="25" spans="1:24" ht="15.75" thickBot="1" x14ac:dyDescent="0.3">
      <c r="A25" s="122"/>
      <c r="B25" s="160">
        <v>44704</v>
      </c>
      <c r="C25" s="173">
        <f t="shared" si="0"/>
        <v>44704</v>
      </c>
      <c r="D25" s="234">
        <f>'May 2022'!L668</f>
        <v>8081.6100000000006</v>
      </c>
      <c r="E25" s="235">
        <f t="shared" si="1"/>
        <v>47.740219325109727</v>
      </c>
      <c r="F25" s="236">
        <f>'May 2022'!N668</f>
        <v>385817.83390000003</v>
      </c>
      <c r="G25" s="149">
        <f>'May 2022'!AB667</f>
        <v>2000</v>
      </c>
      <c r="H25" s="150">
        <f t="shared" si="2"/>
        <v>23.734000000000002</v>
      </c>
      <c r="I25" s="150">
        <f>'May 2022'!AD667</f>
        <v>47468</v>
      </c>
      <c r="J25" s="151">
        <f>'May 2022'!BR667</f>
        <v>5140</v>
      </c>
      <c r="K25" s="152">
        <f t="shared" si="3"/>
        <v>54.035019455252922</v>
      </c>
      <c r="L25" s="153">
        <f>'May 2022'!BT667</f>
        <v>277740</v>
      </c>
      <c r="M25" s="154">
        <f>'May 2022'!CI667</f>
        <v>687</v>
      </c>
      <c r="N25" s="155">
        <f t="shared" si="4"/>
        <v>41.864628820960696</v>
      </c>
      <c r="O25" s="156">
        <f>'May 2022'!CK667</f>
        <v>28761</v>
      </c>
      <c r="P25" s="161">
        <f>'May 2022'!L667</f>
        <v>337.61000000000007</v>
      </c>
      <c r="Q25" s="141">
        <f t="shared" si="5"/>
        <v>24.989999999999995</v>
      </c>
      <c r="R25" s="142">
        <f>'May 2022'!N667</f>
        <v>8436.8739000000005</v>
      </c>
      <c r="S25" s="143">
        <f>'May 2022'!O667</f>
        <v>840</v>
      </c>
      <c r="T25" s="144">
        <f t="shared" si="6"/>
        <v>77.962047619047652</v>
      </c>
      <c r="U25" s="145">
        <f>'May 2022'!Q667</f>
        <v>65488.120000000024</v>
      </c>
      <c r="V25" s="146">
        <f>'May 2022'!R667</f>
        <v>451</v>
      </c>
      <c r="W25" s="147">
        <f t="shared" si="7"/>
        <v>37.840000000000003</v>
      </c>
      <c r="X25" s="148">
        <f>'May 2022'!T667</f>
        <v>17065.84</v>
      </c>
    </row>
    <row r="26" spans="1:24" ht="15.75" thickBot="1" x14ac:dyDescent="0.3">
      <c r="A26" s="122"/>
      <c r="B26" s="160">
        <v>44705</v>
      </c>
      <c r="C26" s="173">
        <f t="shared" si="0"/>
        <v>44705</v>
      </c>
      <c r="D26" s="234">
        <f>'May 2022'!L697</f>
        <v>8111.0557913870225</v>
      </c>
      <c r="E26" s="235">
        <f t="shared" si="1"/>
        <v>46.108332114284281</v>
      </c>
      <c r="F26" s="236">
        <f>'May 2022'!N697</f>
        <v>373987.25422676175</v>
      </c>
      <c r="G26" s="149">
        <f>'May 2022'!AB696</f>
        <v>2000</v>
      </c>
      <c r="H26" s="150">
        <f t="shared" si="2"/>
        <v>23.734000000000002</v>
      </c>
      <c r="I26" s="150">
        <f>'May 2022'!AD696</f>
        <v>47468</v>
      </c>
      <c r="J26" s="151">
        <f>'May 2022'!BR696</f>
        <v>5800</v>
      </c>
      <c r="K26" s="152">
        <f t="shared" si="3"/>
        <v>49.318965517241381</v>
      </c>
      <c r="L26" s="153">
        <f>'May 2022'!BT696</f>
        <v>286050</v>
      </c>
      <c r="M26" s="154">
        <f>'May 2022'!CI696</f>
        <v>1350</v>
      </c>
      <c r="N26" s="155">
        <f t="shared" si="4"/>
        <v>40</v>
      </c>
      <c r="O26" s="156">
        <f>'May 2022'!CK696</f>
        <v>54000</v>
      </c>
      <c r="P26" s="161">
        <f>'May 2022'!L696</f>
        <v>370.05579138702262</v>
      </c>
      <c r="Q26" s="141">
        <f t="shared" si="5"/>
        <v>24.990000000000006</v>
      </c>
      <c r="R26" s="142">
        <f>'May 2022'!N696</f>
        <v>9247.6942267616978</v>
      </c>
      <c r="S26" s="143">
        <f>'May 2022'!O696</f>
        <v>840</v>
      </c>
      <c r="T26" s="144">
        <f t="shared" si="6"/>
        <v>84.352047619047653</v>
      </c>
      <c r="U26" s="145">
        <f>'May 2022'!Q696</f>
        <v>70855.72000000003</v>
      </c>
      <c r="V26" s="146">
        <f>'May 2022'!R696</f>
        <v>451</v>
      </c>
      <c r="W26" s="147">
        <f t="shared" si="7"/>
        <v>37.840000000000003</v>
      </c>
      <c r="X26" s="148">
        <f>'May 2022'!T696</f>
        <v>17065.84</v>
      </c>
    </row>
    <row r="27" spans="1:24" ht="15.75" thickBot="1" x14ac:dyDescent="0.3">
      <c r="A27" s="122"/>
      <c r="B27" s="160">
        <v>44706</v>
      </c>
      <c r="C27" s="173">
        <f t="shared" si="0"/>
        <v>44706</v>
      </c>
      <c r="D27" s="234">
        <f>'May 2022'!L726</f>
        <v>7911.9264868824766</v>
      </c>
      <c r="E27" s="235">
        <f t="shared" si="1"/>
        <v>48.205896950576459</v>
      </c>
      <c r="F27" s="236">
        <f>'May 2022'!N726</f>
        <v>381401.5129071931</v>
      </c>
      <c r="G27" s="149">
        <f>'May 2022'!AB725</f>
        <v>2000</v>
      </c>
      <c r="H27" s="150">
        <f t="shared" si="2"/>
        <v>23.734000000000002</v>
      </c>
      <c r="I27" s="150">
        <f>'May 2022'!AD725</f>
        <v>47468</v>
      </c>
      <c r="J27" s="151">
        <f>'May 2022'!BR725</f>
        <v>5980</v>
      </c>
      <c r="K27" s="152">
        <f t="shared" si="3"/>
        <v>54.077341137123746</v>
      </c>
      <c r="L27" s="153">
        <f>'May 2022'!BT725</f>
        <v>323382.5</v>
      </c>
      <c r="M27" s="154">
        <f>'May 2022'!CI725</f>
        <v>1450</v>
      </c>
      <c r="N27" s="155">
        <f t="shared" si="4"/>
        <v>46.206896551724135</v>
      </c>
      <c r="O27" s="156">
        <f>'May 2022'!CK725</f>
        <v>67000</v>
      </c>
      <c r="P27" s="161">
        <f>'May 2022'!L725</f>
        <v>370.92648688247669</v>
      </c>
      <c r="Q27" s="141">
        <f t="shared" si="5"/>
        <v>24.990000000000002</v>
      </c>
      <c r="R27" s="142">
        <f>'May 2022'!N725</f>
        <v>9269.4529071930938</v>
      </c>
      <c r="S27" s="143">
        <f>'May 2022'!O725</f>
        <v>560</v>
      </c>
      <c r="T27" s="144">
        <f t="shared" si="6"/>
        <v>96.278071428571437</v>
      </c>
      <c r="U27" s="145">
        <f>'May 2022'!Q725</f>
        <v>53915.72</v>
      </c>
      <c r="V27" s="146">
        <f>'May 2022'!R725</f>
        <v>451</v>
      </c>
      <c r="W27" s="147">
        <f t="shared" si="7"/>
        <v>37.840000000000003</v>
      </c>
      <c r="X27" s="148">
        <f>'May 2022'!T725</f>
        <v>17065.84</v>
      </c>
    </row>
    <row r="28" spans="1:24" ht="15.75" thickBot="1" x14ac:dyDescent="0.3">
      <c r="A28" s="122"/>
      <c r="B28" s="160">
        <v>44707</v>
      </c>
      <c r="C28" s="173">
        <f t="shared" si="0"/>
        <v>44707</v>
      </c>
      <c r="D28" s="234">
        <f>'May 2022'!L755</f>
        <v>8189.2579391758673</v>
      </c>
      <c r="E28" s="235">
        <f t="shared" si="1"/>
        <v>55.024219440492082</v>
      </c>
      <c r="F28" s="236">
        <f>'May 2022'!N755</f>
        <v>450607.5259000049</v>
      </c>
      <c r="G28" s="149">
        <f>'May 2022'!AB754</f>
        <v>2000</v>
      </c>
      <c r="H28" s="150">
        <f t="shared" si="2"/>
        <v>23.734000000000002</v>
      </c>
      <c r="I28" s="150">
        <f>'May 2022'!AD754</f>
        <v>47468</v>
      </c>
      <c r="J28" s="151">
        <f>'May 2022'!BR754</f>
        <v>6380</v>
      </c>
      <c r="K28" s="152">
        <f t="shared" si="3"/>
        <v>61.842476489028215</v>
      </c>
      <c r="L28" s="153">
        <f>'May 2022'!BT754</f>
        <v>394555</v>
      </c>
      <c r="M28" s="154">
        <f>'May 2022'!CI754</f>
        <v>1550</v>
      </c>
      <c r="N28" s="155">
        <f t="shared" si="4"/>
        <v>43.87096774193548</v>
      </c>
      <c r="O28" s="156">
        <f>'May 2022'!CK754</f>
        <v>68000</v>
      </c>
      <c r="P28" s="161">
        <f>'May 2022'!L754</f>
        <v>348.25793917586736</v>
      </c>
      <c r="Q28" s="141">
        <f t="shared" si="5"/>
        <v>24.990000000000006</v>
      </c>
      <c r="R28" s="142">
        <f>'May 2022'!N754</f>
        <v>8702.9659000049269</v>
      </c>
      <c r="S28" s="143">
        <f>'May 2022'!O754</f>
        <v>560</v>
      </c>
      <c r="T28" s="144">
        <f t="shared" si="6"/>
        <v>96.278071428571437</v>
      </c>
      <c r="U28" s="145">
        <f>'May 2022'!Q754</f>
        <v>53915.72</v>
      </c>
      <c r="V28" s="146">
        <f>'May 2022'!R754</f>
        <v>451</v>
      </c>
      <c r="W28" s="147">
        <f t="shared" si="7"/>
        <v>37.840000000000003</v>
      </c>
      <c r="X28" s="148">
        <f>'May 2022'!T754</f>
        <v>17065.84</v>
      </c>
    </row>
    <row r="29" spans="1:24" ht="15.75" thickBot="1" x14ac:dyDescent="0.3">
      <c r="A29" s="122"/>
      <c r="B29" s="160">
        <v>44708</v>
      </c>
      <c r="C29" s="173">
        <f t="shared" si="0"/>
        <v>44708</v>
      </c>
      <c r="D29" s="234">
        <f>'May 2022'!L784</f>
        <v>8154.53</v>
      </c>
      <c r="E29" s="235">
        <f t="shared" si="1"/>
        <v>55.39317099820591</v>
      </c>
      <c r="F29" s="236">
        <f>'May 2022'!N784</f>
        <v>451705.27470000001</v>
      </c>
      <c r="G29" s="149">
        <f>'May 2022'!AB783</f>
        <v>2000</v>
      </c>
      <c r="H29" s="150">
        <f t="shared" si="2"/>
        <v>23.734000000000002</v>
      </c>
      <c r="I29" s="150">
        <f>'May 2022'!AD783</f>
        <v>47468</v>
      </c>
      <c r="J29" s="151">
        <f>'May 2022'!BR783</f>
        <v>6380</v>
      </c>
      <c r="K29" s="152">
        <f t="shared" si="3"/>
        <v>61.842476489028215</v>
      </c>
      <c r="L29" s="153">
        <f>'May 2022'!BT783</f>
        <v>394555</v>
      </c>
      <c r="M29" s="154">
        <f>'May 2022'!CI783</f>
        <v>1550</v>
      </c>
      <c r="N29" s="155">
        <f t="shared" si="4"/>
        <v>43.87096774193548</v>
      </c>
      <c r="O29" s="156">
        <f>'May 2022'!CK783</f>
        <v>68000</v>
      </c>
      <c r="P29" s="161">
        <f>'May 2022'!L783</f>
        <v>313.53000000000003</v>
      </c>
      <c r="Q29" s="141">
        <f t="shared" si="5"/>
        <v>24.989999999999991</v>
      </c>
      <c r="R29" s="142">
        <f>'May 2022'!N783</f>
        <v>7835.1146999999983</v>
      </c>
      <c r="S29" s="143">
        <f>'May 2022'!O783</f>
        <v>560</v>
      </c>
      <c r="T29" s="144">
        <f t="shared" si="6"/>
        <v>99.788071428571442</v>
      </c>
      <c r="U29" s="145">
        <f>'May 2022'!Q783</f>
        <v>55881.320000000007</v>
      </c>
      <c r="V29" s="146">
        <f>'May 2022'!R783</f>
        <v>451</v>
      </c>
      <c r="W29" s="147">
        <f t="shared" si="7"/>
        <v>37.840000000000003</v>
      </c>
      <c r="X29" s="148">
        <f>'May 2022'!T783</f>
        <v>17065.84</v>
      </c>
    </row>
    <row r="30" spans="1:24" ht="15.75" thickBot="1" x14ac:dyDescent="0.3">
      <c r="A30" s="122"/>
      <c r="B30" s="160">
        <v>44709</v>
      </c>
      <c r="C30" s="173">
        <f t="shared" si="0"/>
        <v>44709</v>
      </c>
      <c r="D30" s="234">
        <f>'May 2022'!L813</f>
        <v>8581.14</v>
      </c>
      <c r="E30" s="235">
        <f t="shared" si="1"/>
        <v>41.121681804515482</v>
      </c>
      <c r="F30" s="236">
        <f>'May 2022'!N813</f>
        <v>352870.90859999997</v>
      </c>
      <c r="G30" s="149">
        <f>'May 2022'!AB812</f>
        <v>2000</v>
      </c>
      <c r="H30" s="150">
        <f t="shared" si="2"/>
        <v>23.734000000000002</v>
      </c>
      <c r="I30" s="150">
        <f>'May 2022'!AD812</f>
        <v>47468</v>
      </c>
      <c r="J30" s="151">
        <f>'May 2022'!BR812</f>
        <v>6945</v>
      </c>
      <c r="K30" s="152">
        <f t="shared" si="3"/>
        <v>47.799199424046066</v>
      </c>
      <c r="L30" s="153">
        <f>'May 2022'!BT812</f>
        <v>331965.43999999994</v>
      </c>
      <c r="M30" s="154">
        <f>'May 2022'!CI812</f>
        <v>1130</v>
      </c>
      <c r="N30" s="155">
        <f t="shared" si="4"/>
        <v>53.839150442477873</v>
      </c>
      <c r="O30" s="156">
        <f>'May 2022'!CK812</f>
        <v>60838.239999999998</v>
      </c>
      <c r="P30" s="161">
        <f>'May 2022'!L812</f>
        <v>315.14</v>
      </c>
      <c r="Q30" s="141">
        <f t="shared" si="5"/>
        <v>24.990000000000002</v>
      </c>
      <c r="R30" s="142">
        <f>'May 2022'!N812</f>
        <v>7875.3486000000003</v>
      </c>
      <c r="S30" s="143">
        <f>'May 2022'!O812</f>
        <v>0</v>
      </c>
      <c r="T30" s="144" t="e">
        <f t="shared" si="6"/>
        <v>#DIV/0!</v>
      </c>
      <c r="U30" s="145">
        <f>'May 2022'!Q812</f>
        <v>11064.52</v>
      </c>
      <c r="V30" s="146">
        <f>'May 2022'!R812</f>
        <v>451</v>
      </c>
      <c r="W30" s="147">
        <f t="shared" si="7"/>
        <v>37.840000000000003</v>
      </c>
      <c r="X30" s="148">
        <f>'May 2022'!T812</f>
        <v>17065.84</v>
      </c>
    </row>
    <row r="31" spans="1:24" ht="15.75" thickBot="1" x14ac:dyDescent="0.3">
      <c r="A31" s="122"/>
      <c r="B31" s="160">
        <v>44710</v>
      </c>
      <c r="C31" s="173">
        <f t="shared" si="0"/>
        <v>44710</v>
      </c>
      <c r="D31" s="234">
        <f>'May 2022'!L842</f>
        <v>9490.17</v>
      </c>
      <c r="E31" s="235">
        <f t="shared" si="1"/>
        <v>39.439548322105914</v>
      </c>
      <c r="F31" s="236">
        <f>'May 2022'!N842</f>
        <v>374288.01829999988</v>
      </c>
      <c r="G31" s="149">
        <f>'May 2022'!AB841</f>
        <v>2400</v>
      </c>
      <c r="H31" s="150">
        <f t="shared" si="2"/>
        <v>21.61</v>
      </c>
      <c r="I31" s="150">
        <f>'May 2022'!AD841</f>
        <v>51864</v>
      </c>
      <c r="J31" s="151">
        <f>'May 2022'!BR841</f>
        <v>7205</v>
      </c>
      <c r="K31" s="152">
        <f t="shared" si="3"/>
        <v>47.424038861901444</v>
      </c>
      <c r="L31" s="153">
        <f>'May 2022'!BT841</f>
        <v>341690.1999999999</v>
      </c>
      <c r="M31" s="154">
        <f>'May 2022'!CI841</f>
        <v>895</v>
      </c>
      <c r="N31" s="155">
        <f t="shared" si="4"/>
        <v>60.625698324022345</v>
      </c>
      <c r="O31" s="156">
        <f>'May 2022'!CK841</f>
        <v>54260</v>
      </c>
      <c r="P31" s="161">
        <f>'May 2022'!L841</f>
        <v>329.17</v>
      </c>
      <c r="Q31" s="141">
        <f t="shared" si="5"/>
        <v>24.99</v>
      </c>
      <c r="R31" s="142">
        <f>'May 2022'!N841</f>
        <v>8225.9583000000002</v>
      </c>
      <c r="S31" s="143">
        <f>'May 2022'!O841</f>
        <v>0</v>
      </c>
      <c r="T31" s="144" t="e">
        <f t="shared" si="6"/>
        <v>#DIV/0!</v>
      </c>
      <c r="U31" s="145">
        <f>'May 2022'!Q841</f>
        <v>11064.52</v>
      </c>
      <c r="V31" s="146">
        <f>'May 2022'!R841</f>
        <v>451</v>
      </c>
      <c r="W31" s="147">
        <f t="shared" si="7"/>
        <v>37.840000000000003</v>
      </c>
      <c r="X31" s="148">
        <f>'May 2022'!T841</f>
        <v>17065.84</v>
      </c>
    </row>
    <row r="32" spans="1:24" ht="15.75" thickBot="1" x14ac:dyDescent="0.3">
      <c r="A32" s="122"/>
      <c r="B32" s="160">
        <v>44711</v>
      </c>
      <c r="C32" s="173">
        <f t="shared" si="0"/>
        <v>44711</v>
      </c>
      <c r="D32" s="234">
        <f>'May 2022'!L871</f>
        <v>9830.23</v>
      </c>
      <c r="E32" s="235">
        <f t="shared" si="1"/>
        <v>45.769531099475799</v>
      </c>
      <c r="F32" s="236">
        <f>'May 2022'!N871</f>
        <v>449925.01769999997</v>
      </c>
      <c r="G32" s="149">
        <f>'May 2022'!AB870</f>
        <v>2400</v>
      </c>
      <c r="H32" s="150">
        <f t="shared" si="2"/>
        <v>21.61</v>
      </c>
      <c r="I32" s="150">
        <f>'May 2022'!AD870</f>
        <v>51864</v>
      </c>
      <c r="J32" s="151">
        <f>'May 2022'!BR870</f>
        <v>8430</v>
      </c>
      <c r="K32" s="152">
        <f t="shared" si="3"/>
        <v>49.031613285883751</v>
      </c>
      <c r="L32" s="153">
        <f>'May 2022'!BT870</f>
        <v>413336.5</v>
      </c>
      <c r="M32" s="154">
        <f>'May 2022'!CI870</f>
        <v>2630</v>
      </c>
      <c r="N32" s="155">
        <f t="shared" si="4"/>
        <v>42.851711026615966</v>
      </c>
      <c r="O32" s="156">
        <f>'May 2022'!CK870</f>
        <v>112700</v>
      </c>
      <c r="P32" s="161">
        <f>'May 2022'!L870</f>
        <v>339.23000000000008</v>
      </c>
      <c r="Q32" s="141">
        <f t="shared" si="5"/>
        <v>24.989999999999995</v>
      </c>
      <c r="R32" s="142">
        <f>'May 2022'!N870</f>
        <v>8477.3577000000005</v>
      </c>
      <c r="S32" s="143">
        <f>'May 2022'!O870</f>
        <v>840</v>
      </c>
      <c r="T32" s="144">
        <f t="shared" si="6"/>
        <v>91.942047619047599</v>
      </c>
      <c r="U32" s="145">
        <f>'May 2022'!Q870</f>
        <v>77231.319999999978</v>
      </c>
      <c r="V32" s="146">
        <f>'May 2022'!R870</f>
        <v>451</v>
      </c>
      <c r="W32" s="147">
        <f t="shared" si="7"/>
        <v>37.840000000000003</v>
      </c>
      <c r="X32" s="148">
        <f>'May 2022'!T870</f>
        <v>17065.84</v>
      </c>
    </row>
    <row r="33" spans="1:24" ht="15.75" thickBot="1" x14ac:dyDescent="0.3">
      <c r="A33" s="122"/>
      <c r="B33" s="160">
        <v>44712</v>
      </c>
      <c r="C33" s="209">
        <f t="shared" si="0"/>
        <v>44712</v>
      </c>
      <c r="D33" s="176">
        <f>'May 2022'!L900</f>
        <v>8538.9444565792728</v>
      </c>
      <c r="E33" s="177">
        <f t="shared" si="1"/>
        <v>44.406254648694322</v>
      </c>
      <c r="F33" s="178">
        <f>'May 2022'!N900</f>
        <v>379182.54196991597</v>
      </c>
      <c r="G33" s="149">
        <f>'May 2022'!AB899</f>
        <v>2000</v>
      </c>
      <c r="H33" s="150">
        <f t="shared" si="2"/>
        <v>23.734000000000002</v>
      </c>
      <c r="I33" s="150">
        <f>'May 2022'!AD899</f>
        <v>47468</v>
      </c>
      <c r="J33" s="151">
        <f>'May 2022'!BR899</f>
        <v>6750</v>
      </c>
      <c r="K33" s="152">
        <f t="shared" si="3"/>
        <v>46.158888888888889</v>
      </c>
      <c r="L33" s="153">
        <f>'May 2022'!BT899</f>
        <v>311572.5</v>
      </c>
      <c r="M33" s="154">
        <f>'May 2022'!CI899</f>
        <v>1875</v>
      </c>
      <c r="N33" s="155">
        <f t="shared" si="4"/>
        <v>42.6</v>
      </c>
      <c r="O33" s="156">
        <f>'May 2022'!CK899</f>
        <v>79875</v>
      </c>
      <c r="P33" s="190">
        <f>'May 2022'!L899</f>
        <v>372.9444565792723</v>
      </c>
      <c r="Q33" s="191">
        <f t="shared" si="5"/>
        <v>24.990000000000002</v>
      </c>
      <c r="R33" s="192">
        <f>'May 2022'!N899</f>
        <v>9319.8819699160158</v>
      </c>
      <c r="S33" s="193">
        <f>'May 2022'!O899</f>
        <v>840</v>
      </c>
      <c r="T33" s="194">
        <f t="shared" si="6"/>
        <v>91.942047619047599</v>
      </c>
      <c r="U33" s="195">
        <f>'May 2022'!Q899</f>
        <v>77231.319999999978</v>
      </c>
      <c r="V33" s="196">
        <f>'May 2022'!R899</f>
        <v>451</v>
      </c>
      <c r="W33" s="197">
        <f t="shared" si="7"/>
        <v>37.840000000000003</v>
      </c>
      <c r="X33" s="198">
        <f>'May 2022'!T899</f>
        <v>17065.84</v>
      </c>
    </row>
    <row r="34" spans="1:24" ht="15.75" thickBot="1" x14ac:dyDescent="0.3">
      <c r="B34" s="199"/>
      <c r="C34" s="200"/>
      <c r="D34" s="110">
        <f>SUM(D3:D33)</f>
        <v>259900.19406297908</v>
      </c>
      <c r="E34" s="111">
        <f>F34/D34</f>
        <v>46.476935168069836</v>
      </c>
      <c r="F34" s="112">
        <f>SUM(F3:F33)</f>
        <v>12079364.469633847</v>
      </c>
      <c r="G34" s="110">
        <f>SUM(G3:G33)</f>
        <v>64400</v>
      </c>
      <c r="H34" s="111">
        <f>I34/G34</f>
        <v>23.259068322981367</v>
      </c>
      <c r="I34" s="112">
        <f>SUM(I3:I33)</f>
        <v>1497884</v>
      </c>
      <c r="J34" s="110">
        <f>SUM(J3:J33)</f>
        <v>194798</v>
      </c>
      <c r="K34" s="111">
        <f>L34/J34</f>
        <v>51.10811106890214</v>
      </c>
      <c r="L34" s="112">
        <f t="shared" ref="L34:O34" si="8">SUM(L3:L33)</f>
        <v>9955757.8199999984</v>
      </c>
      <c r="M34" s="110">
        <f>SUM(M3:M33)</f>
        <v>42997</v>
      </c>
      <c r="N34" s="111">
        <f>O34/M34</f>
        <v>39.451583598855734</v>
      </c>
      <c r="O34" s="112">
        <f t="shared" si="8"/>
        <v>1696299.74</v>
      </c>
      <c r="P34" s="110">
        <f>SUM(P3:P33)</f>
        <v>10398.194062979032</v>
      </c>
      <c r="Q34" s="111">
        <f>R34/P34</f>
        <v>24.99</v>
      </c>
      <c r="R34" s="112">
        <f>SUM(R3:R33)</f>
        <v>259850.86963384598</v>
      </c>
      <c r="S34" s="110">
        <f>SUM(S3:S33)</f>
        <v>19320</v>
      </c>
      <c r="T34" s="111">
        <f>U34/S34</f>
        <v>84.67449896480332</v>
      </c>
      <c r="U34" s="112">
        <f>SUM(U3:U33)</f>
        <v>1635911.32</v>
      </c>
      <c r="V34" s="110">
        <f>SUM(V3:V33)</f>
        <v>13981</v>
      </c>
      <c r="W34" s="111">
        <f>X34/V34</f>
        <v>37.840000000000025</v>
      </c>
      <c r="X34" s="112">
        <f>SUM(X3:X33)</f>
        <v>529041.04000000039</v>
      </c>
    </row>
    <row r="35" spans="1:24" ht="15.75" thickBot="1" x14ac:dyDescent="0.3">
      <c r="D35" s="108" t="s">
        <v>72</v>
      </c>
      <c r="E35" s="109">
        <f>E34*1.800535</f>
        <v>83.683348462840627</v>
      </c>
      <c r="G35" s="108"/>
      <c r="H35" s="118"/>
      <c r="J35" s="108"/>
      <c r="K35" s="118"/>
      <c r="M35" s="108"/>
      <c r="N35" s="118"/>
      <c r="P35" s="108"/>
      <c r="Q35" s="109"/>
      <c r="S35" s="108"/>
      <c r="T35" s="109"/>
      <c r="V35" s="108"/>
      <c r="W35" s="109"/>
    </row>
    <row r="36" spans="1:24" ht="15.75" thickBot="1" x14ac:dyDescent="0.3">
      <c r="D36" s="121">
        <f>SUM(D3:D33)</f>
        <v>259900.19406297908</v>
      </c>
      <c r="E36" s="111">
        <f>F36/D36</f>
        <v>46.476935168069836</v>
      </c>
      <c r="F36" s="112">
        <f>SUM(F3:F33)</f>
        <v>12079364.469633847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Y914"/>
  <sheetViews>
    <sheetView topLeftCell="B843" zoomScale="130" zoomScaleNormal="130" workbookViewId="0">
      <selection activeCell="J863" sqref="J863"/>
    </sheetView>
  </sheetViews>
  <sheetFormatPr defaultRowHeight="15" x14ac:dyDescent="0.25"/>
  <cols>
    <col min="2" max="2" width="11.7109375" customWidth="1"/>
    <col min="4" max="4" width="14.140625" customWidth="1"/>
    <col min="6" max="6" width="11.28515625" customWidth="1"/>
    <col min="7" max="11" width="12.5703125" customWidth="1"/>
    <col min="12" max="12" width="9.5703125" bestFit="1" customWidth="1"/>
    <col min="14" max="14" width="13.42578125" customWidth="1"/>
    <col min="17" max="17" width="12.5703125" customWidth="1"/>
    <col min="20" max="20" width="12.140625" customWidth="1"/>
    <col min="23" max="23" width="10.42578125" customWidth="1"/>
    <col min="24" max="24" width="13.7109375" customWidth="1"/>
    <col min="27" max="27" width="13.7109375" customWidth="1"/>
    <col min="30" max="30" width="14.140625" customWidth="1"/>
    <col min="31" max="31" width="11.85546875" hidden="1" customWidth="1"/>
    <col min="32" max="32" width="9.140625" hidden="1" customWidth="1"/>
    <col min="33" max="33" width="13.28515625" hidden="1" customWidth="1"/>
    <col min="34" max="35" width="9.140625" hidden="1" customWidth="1"/>
    <col min="36" max="36" width="12.85546875" hidden="1" customWidth="1"/>
    <col min="37" max="38" width="9.140625" hidden="1" customWidth="1"/>
    <col min="39" max="39" width="12.85546875" hidden="1" customWidth="1"/>
    <col min="40" max="41" width="9.140625" hidden="1" customWidth="1"/>
    <col min="42" max="42" width="12.85546875" hidden="1" customWidth="1"/>
    <col min="43" max="44" width="9.140625" hidden="1" customWidth="1"/>
    <col min="45" max="45" width="12" hidden="1" customWidth="1"/>
    <col min="46" max="47" width="9.140625" hidden="1" customWidth="1"/>
    <col min="48" max="48" width="12.42578125" hidden="1" customWidth="1"/>
    <col min="49" max="50" width="9.140625" hidden="1" customWidth="1"/>
    <col min="51" max="51" width="11.85546875" hidden="1" customWidth="1"/>
    <col min="52" max="53" width="10.7109375" hidden="1" customWidth="1"/>
    <col min="54" max="54" width="11.85546875" hidden="1" customWidth="1"/>
    <col min="55" max="56" width="10.7109375" hidden="1" customWidth="1"/>
    <col min="57" max="57" width="11.7109375" hidden="1" customWidth="1"/>
    <col min="58" max="59" width="10.7109375" hidden="1" customWidth="1"/>
    <col min="60" max="60" width="11.7109375" hidden="1" customWidth="1"/>
    <col min="61" max="62" width="10.7109375" hidden="1" customWidth="1"/>
    <col min="63" max="63" width="11.7109375" hidden="1" customWidth="1"/>
    <col min="64" max="65" width="9.140625" hidden="1" customWidth="1"/>
    <col min="66" max="66" width="12.140625" hidden="1" customWidth="1"/>
    <col min="67" max="68" width="9.140625" hidden="1" customWidth="1"/>
    <col min="69" max="69" width="11.28515625" hidden="1" customWidth="1"/>
    <col min="70" max="70" width="10.42578125" customWidth="1"/>
    <col min="71" max="71" width="10" customWidth="1"/>
    <col min="72" max="72" width="13.7109375" customWidth="1"/>
    <col min="75" max="75" width="13" customWidth="1"/>
    <col min="78" max="78" width="11.140625" customWidth="1"/>
    <col min="81" max="81" width="11.7109375" customWidth="1"/>
    <col min="82" max="83" width="10.7109375" customWidth="1"/>
    <col min="84" max="84" width="13.5703125" customWidth="1"/>
    <col min="85" max="85" width="9.85546875" customWidth="1"/>
    <col min="86" max="86" width="11.28515625" customWidth="1"/>
    <col min="88" max="88" width="10.85546875" customWidth="1"/>
    <col min="89" max="89" width="13.28515625" customWidth="1"/>
    <col min="91" max="91" width="10.28515625" customWidth="1"/>
    <col min="92" max="92" width="12.5703125" customWidth="1"/>
    <col min="95" max="95" width="13.140625" customWidth="1"/>
    <col min="98" max="98" width="11.85546875" customWidth="1"/>
    <col min="99" max="100" width="10.42578125" customWidth="1"/>
    <col min="101" max="101" width="12.140625" customWidth="1"/>
    <col min="103" max="103" width="11.28515625" customWidth="1"/>
  </cols>
  <sheetData>
    <row r="2" spans="1:103" s="1" customFormat="1" ht="13.5" thickBot="1" x14ac:dyDescent="0.25">
      <c r="B2" s="103"/>
      <c r="AE2" s="102">
        <f>B3</f>
        <v>44682</v>
      </c>
      <c r="AF2" s="103">
        <f>A3</f>
        <v>44682</v>
      </c>
      <c r="BR2" s="102">
        <f>AE2</f>
        <v>44682</v>
      </c>
    </row>
    <row r="3" spans="1:103" s="1" customFormat="1" ht="14.25" thickBot="1" x14ac:dyDescent="0.3">
      <c r="A3" s="2">
        <f>B3</f>
        <v>44682</v>
      </c>
      <c r="B3" s="3">
        <v>44682</v>
      </c>
      <c r="C3" s="249" t="s">
        <v>0</v>
      </c>
      <c r="D3" s="250"/>
      <c r="E3" s="251"/>
      <c r="F3" s="4" t="s">
        <v>1</v>
      </c>
      <c r="G3" s="5" t="s">
        <v>2</v>
      </c>
      <c r="H3" s="201" t="s">
        <v>86</v>
      </c>
      <c r="I3" s="189" t="s">
        <v>88</v>
      </c>
      <c r="J3" s="204" t="s">
        <v>90</v>
      </c>
      <c r="K3" s="206" t="s">
        <v>84</v>
      </c>
      <c r="L3" s="252" t="s">
        <v>3</v>
      </c>
      <c r="M3" s="253"/>
      <c r="N3" s="253"/>
      <c r="O3" s="253"/>
      <c r="P3" s="253"/>
      <c r="Q3" s="253"/>
      <c r="R3" s="253"/>
      <c r="S3" s="253"/>
      <c r="T3" s="254"/>
      <c r="U3" s="6"/>
      <c r="V3" s="255" t="s">
        <v>4</v>
      </c>
      <c r="W3" s="256"/>
      <c r="X3" s="257"/>
      <c r="Y3" s="258" t="s">
        <v>5</v>
      </c>
      <c r="Z3" s="259"/>
      <c r="AA3" s="260"/>
      <c r="AB3" s="255" t="s">
        <v>6</v>
      </c>
      <c r="AC3" s="256"/>
      <c r="AD3" s="257"/>
      <c r="AE3" s="261" t="s">
        <v>7</v>
      </c>
      <c r="AF3" s="262"/>
      <c r="AG3" s="262"/>
      <c r="AH3" s="262"/>
      <c r="AI3" s="262"/>
      <c r="AJ3" s="262"/>
      <c r="AK3" s="262"/>
      <c r="AL3" s="262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2"/>
      <c r="BC3" s="262"/>
      <c r="BD3" s="262"/>
      <c r="BE3" s="262"/>
      <c r="BF3" s="262"/>
      <c r="BG3" s="262"/>
      <c r="BH3" s="262"/>
      <c r="BI3" s="262"/>
      <c r="BJ3" s="262"/>
      <c r="BK3" s="262"/>
      <c r="BL3" s="262"/>
      <c r="BM3" s="262"/>
      <c r="BN3" s="263"/>
      <c r="BO3" s="7"/>
      <c r="BP3" s="7"/>
      <c r="BQ3" s="7"/>
      <c r="BR3" s="246" t="s">
        <v>8</v>
      </c>
      <c r="BS3" s="247"/>
      <c r="BT3" s="248"/>
      <c r="BU3" s="243" t="s">
        <v>9</v>
      </c>
      <c r="BV3" s="244"/>
      <c r="BW3" s="245"/>
      <c r="BX3" s="243" t="s">
        <v>10</v>
      </c>
      <c r="BY3" s="244"/>
      <c r="BZ3" s="245"/>
      <c r="CA3" s="243" t="s">
        <v>11</v>
      </c>
      <c r="CB3" s="244"/>
      <c r="CC3" s="245"/>
      <c r="CD3" s="243" t="s">
        <v>69</v>
      </c>
      <c r="CE3" s="244"/>
      <c r="CF3" s="245"/>
      <c r="CG3" s="8"/>
      <c r="CH3" s="8">
        <v>44682</v>
      </c>
      <c r="CI3" s="246" t="s">
        <v>12</v>
      </c>
      <c r="CJ3" s="247"/>
      <c r="CK3" s="248"/>
      <c r="CL3" s="240" t="s">
        <v>13</v>
      </c>
      <c r="CM3" s="241"/>
      <c r="CN3" s="242"/>
      <c r="CO3" s="240" t="s">
        <v>14</v>
      </c>
      <c r="CP3" s="241"/>
      <c r="CQ3" s="242"/>
      <c r="CR3" s="240" t="s">
        <v>15</v>
      </c>
      <c r="CS3" s="241"/>
      <c r="CT3" s="242"/>
      <c r="CU3" s="240" t="s">
        <v>71</v>
      </c>
      <c r="CV3" s="241"/>
      <c r="CW3" s="242"/>
      <c r="CX3" s="9">
        <f>CY3</f>
        <v>44682</v>
      </c>
      <c r="CY3" s="8">
        <v>44682</v>
      </c>
    </row>
    <row r="4" spans="1:103" s="1" customFormat="1" ht="14.25" thickBot="1" x14ac:dyDescent="0.3">
      <c r="A4" s="10" t="s">
        <v>17</v>
      </c>
      <c r="B4" s="10" t="s">
        <v>16</v>
      </c>
      <c r="C4" s="11" t="s">
        <v>18</v>
      </c>
      <c r="D4" s="12" t="s">
        <v>19</v>
      </c>
      <c r="E4" s="13" t="s">
        <v>1</v>
      </c>
      <c r="F4" s="14" t="s">
        <v>20</v>
      </c>
      <c r="G4" s="15" t="s">
        <v>20</v>
      </c>
      <c r="H4" s="202" t="s">
        <v>87</v>
      </c>
      <c r="I4" s="203" t="s">
        <v>89</v>
      </c>
      <c r="J4" s="205" t="s">
        <v>91</v>
      </c>
      <c r="K4" s="207" t="s">
        <v>85</v>
      </c>
      <c r="L4" s="16" t="s">
        <v>21</v>
      </c>
      <c r="M4" s="17" t="s">
        <v>22</v>
      </c>
      <c r="N4" s="18" t="s">
        <v>23</v>
      </c>
      <c r="O4" s="19" t="s">
        <v>24</v>
      </c>
      <c r="P4" s="17" t="s">
        <v>22</v>
      </c>
      <c r="Q4" s="18" t="s">
        <v>23</v>
      </c>
      <c r="R4" s="19" t="s">
        <v>25</v>
      </c>
      <c r="S4" s="17" t="s">
        <v>22</v>
      </c>
      <c r="T4" s="18" t="s">
        <v>23</v>
      </c>
      <c r="U4" s="20" t="s">
        <v>16</v>
      </c>
      <c r="V4" s="21" t="s">
        <v>26</v>
      </c>
      <c r="W4" s="22" t="s">
        <v>22</v>
      </c>
      <c r="X4" s="22" t="s">
        <v>23</v>
      </c>
      <c r="Y4" s="23" t="s">
        <v>27</v>
      </c>
      <c r="Z4" s="23" t="s">
        <v>22</v>
      </c>
      <c r="AA4" s="23" t="s">
        <v>23</v>
      </c>
      <c r="AB4" s="22" t="s">
        <v>27</v>
      </c>
      <c r="AC4" s="22" t="s">
        <v>22</v>
      </c>
      <c r="AD4" s="22" t="s">
        <v>23</v>
      </c>
      <c r="AE4" s="187" t="s">
        <v>92</v>
      </c>
      <c r="AF4" s="188" t="s">
        <v>22</v>
      </c>
      <c r="AG4" s="26" t="s">
        <v>23</v>
      </c>
      <c r="AH4" s="187" t="s">
        <v>93</v>
      </c>
      <c r="AI4" s="188" t="s">
        <v>22</v>
      </c>
      <c r="AJ4" s="26" t="s">
        <v>23</v>
      </c>
      <c r="AK4" s="187"/>
      <c r="AL4" s="188" t="s">
        <v>22</v>
      </c>
      <c r="AM4" s="26" t="s">
        <v>23</v>
      </c>
      <c r="AN4" s="187"/>
      <c r="AO4" s="188" t="s">
        <v>22</v>
      </c>
      <c r="AP4" s="26" t="s">
        <v>23</v>
      </c>
      <c r="AQ4" s="187"/>
      <c r="AR4" s="188" t="s">
        <v>22</v>
      </c>
      <c r="AS4" s="26" t="s">
        <v>23</v>
      </c>
      <c r="AT4" s="187"/>
      <c r="AU4" s="188" t="s">
        <v>22</v>
      </c>
      <c r="AV4" s="26" t="s">
        <v>23</v>
      </c>
      <c r="AW4" s="120"/>
      <c r="AX4" s="25" t="s">
        <v>22</v>
      </c>
      <c r="AY4" s="26" t="s">
        <v>23</v>
      </c>
      <c r="AZ4" s="24"/>
      <c r="BA4" s="25" t="s">
        <v>22</v>
      </c>
      <c r="BB4" s="26" t="s">
        <v>23</v>
      </c>
      <c r="BC4" s="24"/>
      <c r="BD4" s="25" t="s">
        <v>22</v>
      </c>
      <c r="BE4" s="26" t="s">
        <v>23</v>
      </c>
      <c r="BF4" s="24"/>
      <c r="BG4" s="25" t="s">
        <v>22</v>
      </c>
      <c r="BH4" s="26" t="s">
        <v>23</v>
      </c>
      <c r="BI4" s="24"/>
      <c r="BJ4" s="25" t="s">
        <v>22</v>
      </c>
      <c r="BK4" s="26" t="s">
        <v>23</v>
      </c>
      <c r="BL4" s="24"/>
      <c r="BM4" s="25" t="s">
        <v>22</v>
      </c>
      <c r="BN4" s="26" t="s">
        <v>23</v>
      </c>
      <c r="BO4" s="24"/>
      <c r="BP4" s="25" t="s">
        <v>22</v>
      </c>
      <c r="BQ4" s="26" t="s">
        <v>23</v>
      </c>
      <c r="BR4" s="27" t="s">
        <v>27</v>
      </c>
      <c r="BS4" s="28" t="s">
        <v>22</v>
      </c>
      <c r="BT4" s="29" t="s">
        <v>23</v>
      </c>
      <c r="BU4" s="30" t="s">
        <v>28</v>
      </c>
      <c r="BV4" s="31" t="s">
        <v>22</v>
      </c>
      <c r="BW4" s="32" t="s">
        <v>23</v>
      </c>
      <c r="BX4" s="30" t="s">
        <v>29</v>
      </c>
      <c r="BY4" s="31" t="s">
        <v>22</v>
      </c>
      <c r="BZ4" s="32" t="s">
        <v>23</v>
      </c>
      <c r="CA4" s="30" t="s">
        <v>30</v>
      </c>
      <c r="CB4" s="31" t="s">
        <v>22</v>
      </c>
      <c r="CC4" s="32" t="s">
        <v>23</v>
      </c>
      <c r="CD4" s="30" t="s">
        <v>70</v>
      </c>
      <c r="CE4" s="31" t="s">
        <v>22</v>
      </c>
      <c r="CF4" s="32" t="s">
        <v>23</v>
      </c>
      <c r="CG4" s="33" t="s">
        <v>17</v>
      </c>
      <c r="CH4" s="33" t="s">
        <v>16</v>
      </c>
      <c r="CI4" s="27" t="s">
        <v>27</v>
      </c>
      <c r="CJ4" s="28" t="s">
        <v>22</v>
      </c>
      <c r="CK4" s="29" t="s">
        <v>23</v>
      </c>
      <c r="CL4" s="34" t="s">
        <v>28</v>
      </c>
      <c r="CM4" s="35" t="s">
        <v>22</v>
      </c>
      <c r="CN4" s="36" t="s">
        <v>23</v>
      </c>
      <c r="CO4" s="34" t="s">
        <v>29</v>
      </c>
      <c r="CP4" s="35" t="s">
        <v>22</v>
      </c>
      <c r="CQ4" s="36" t="s">
        <v>23</v>
      </c>
      <c r="CR4" s="34" t="s">
        <v>30</v>
      </c>
      <c r="CS4" s="35" t="s">
        <v>22</v>
      </c>
      <c r="CT4" s="36" t="s">
        <v>23</v>
      </c>
      <c r="CU4" s="34" t="s">
        <v>70</v>
      </c>
      <c r="CV4" s="35" t="s">
        <v>22</v>
      </c>
      <c r="CW4" s="36" t="s">
        <v>23</v>
      </c>
      <c r="CX4" s="33" t="s">
        <v>76</v>
      </c>
      <c r="CY4" s="33" t="s">
        <v>16</v>
      </c>
    </row>
    <row r="5" spans="1:103" s="1" customFormat="1" ht="14.25" thickBot="1" x14ac:dyDescent="0.3">
      <c r="A5" s="47" t="s">
        <v>32</v>
      </c>
      <c r="B5" s="47" t="s">
        <v>32</v>
      </c>
      <c r="C5" s="37">
        <v>243</v>
      </c>
      <c r="D5" s="94">
        <f>E5-C5</f>
        <v>135</v>
      </c>
      <c r="E5" s="92">
        <v>378</v>
      </c>
      <c r="F5" s="38">
        <f>SUM(O5,R5,V5)-H5-I5-J5-K5+L5</f>
        <v>381</v>
      </c>
      <c r="G5" s="38">
        <f>F5-E5-L5</f>
        <v>3</v>
      </c>
      <c r="H5" s="182"/>
      <c r="I5" s="182"/>
      <c r="J5" s="182"/>
      <c r="K5" s="182">
        <v>0</v>
      </c>
      <c r="L5" s="211"/>
      <c r="M5" s="39">
        <v>24.99</v>
      </c>
      <c r="N5" s="179">
        <f>M5*L5</f>
        <v>0</v>
      </c>
      <c r="O5" s="225">
        <v>35</v>
      </c>
      <c r="P5" s="226">
        <v>56.8</v>
      </c>
      <c r="Q5" s="227">
        <f>P5*O5</f>
        <v>1988</v>
      </c>
      <c r="R5" s="222">
        <v>21</v>
      </c>
      <c r="S5" s="39">
        <v>37.840000000000003</v>
      </c>
      <c r="T5" s="40">
        <f>S5*R5</f>
        <v>794.6400000000001</v>
      </c>
      <c r="U5" s="41" t="s">
        <v>32</v>
      </c>
      <c r="V5" s="37">
        <f t="shared" ref="V5:V28" si="0">Y5-CI5</f>
        <v>325</v>
      </c>
      <c r="W5" s="39">
        <f>X5/V5</f>
        <v>49.341538461538462</v>
      </c>
      <c r="X5" s="40">
        <f t="shared" ref="X5:X28" si="1">AA5-CK5</f>
        <v>16036</v>
      </c>
      <c r="Y5" s="37">
        <f>AB5+BR5</f>
        <v>325</v>
      </c>
      <c r="Z5" s="39">
        <f>AA5/Y5</f>
        <v>49.341538461538462</v>
      </c>
      <c r="AA5" s="40">
        <f t="shared" ref="AA5:AA28" si="2">AD5+BT5</f>
        <v>16036</v>
      </c>
      <c r="AB5" s="37">
        <f>SUM(AE5,AH5,AK5,AN5,AQ5,AT5,AW5,AZ5,BC5,BF5,BI5,BL5,BO5)</f>
        <v>100</v>
      </c>
      <c r="AC5" s="39">
        <f>AD5/AB5</f>
        <v>21.61</v>
      </c>
      <c r="AD5" s="40">
        <f>SUM(AG5,AJ5,AM5,AP5,AS5,AV5,AY5,BB5,BE5,BH5,BK5,BN5,BQ5)</f>
        <v>2161</v>
      </c>
      <c r="AE5" s="185">
        <v>100</v>
      </c>
      <c r="AF5" s="186">
        <v>21.61</v>
      </c>
      <c r="AG5" s="53">
        <f>AE5*AF5</f>
        <v>2161</v>
      </c>
      <c r="AH5" s="185"/>
      <c r="AI5" s="186"/>
      <c r="AJ5" s="53">
        <f>AH5*AI5</f>
        <v>0</v>
      </c>
      <c r="AK5" s="185"/>
      <c r="AL5" s="186"/>
      <c r="AM5" s="53">
        <f>AK5*AL5</f>
        <v>0</v>
      </c>
      <c r="AN5" s="185"/>
      <c r="AO5" s="186"/>
      <c r="AP5" s="53">
        <f>AN5*AO5</f>
        <v>0</v>
      </c>
      <c r="AQ5" s="185"/>
      <c r="AR5" s="186"/>
      <c r="AS5" s="53">
        <f>AQ5*AR5</f>
        <v>0</v>
      </c>
      <c r="AT5" s="185"/>
      <c r="AU5" s="186"/>
      <c r="AV5" s="53">
        <f>AT5*AU5</f>
        <v>0</v>
      </c>
      <c r="AW5" s="43"/>
      <c r="AX5" s="42"/>
      <c r="AY5" s="53">
        <f t="shared" ref="AY5" si="3">AX5*AW5</f>
        <v>0</v>
      </c>
      <c r="AZ5" s="43"/>
      <c r="BA5" s="42"/>
      <c r="BB5" s="53">
        <f t="shared" ref="BB5" si="4">BA5*AZ5</f>
        <v>0</v>
      </c>
      <c r="BC5" s="43"/>
      <c r="BD5" s="42"/>
      <c r="BE5" s="53">
        <f t="shared" ref="BE5" si="5">BD5*BC5</f>
        <v>0</v>
      </c>
      <c r="BF5" s="43"/>
      <c r="BG5" s="42"/>
      <c r="BH5" s="53">
        <f t="shared" ref="BH5:BH28" si="6">BG5*BF5</f>
        <v>0</v>
      </c>
      <c r="BI5" s="43"/>
      <c r="BJ5" s="42"/>
      <c r="BK5" s="53">
        <f t="shared" ref="BK5:BK28" si="7">BJ5*BI5</f>
        <v>0</v>
      </c>
      <c r="BL5" s="43"/>
      <c r="BM5" s="42"/>
      <c r="BN5" s="53">
        <f t="shared" ref="BN5" si="8">BM5*BL5</f>
        <v>0</v>
      </c>
      <c r="BO5" s="43"/>
      <c r="BP5" s="42"/>
      <c r="BQ5" s="53">
        <f t="shared" ref="BQ5" si="9">BP5*BO5</f>
        <v>0</v>
      </c>
      <c r="BR5" s="44">
        <f>SUM(BU5,BX5,CA5,CD5)</f>
        <v>225</v>
      </c>
      <c r="BS5" s="45">
        <f>BT5/BR5</f>
        <v>61.666666666666664</v>
      </c>
      <c r="BT5" s="46">
        <f>SUM(BW5,BZ5,CC5,CF5)</f>
        <v>13875</v>
      </c>
      <c r="BU5" s="37">
        <v>225</v>
      </c>
      <c r="BV5" s="39">
        <f>BW5/BU5</f>
        <v>61.666666666666664</v>
      </c>
      <c r="BW5" s="40">
        <v>13875</v>
      </c>
      <c r="BX5" s="37"/>
      <c r="BY5" s="39" t="e">
        <f>BZ5/BX5</f>
        <v>#DIV/0!</v>
      </c>
      <c r="BZ5" s="40"/>
      <c r="CA5" s="37"/>
      <c r="CB5" s="39" t="e">
        <f>CC5/CA5</f>
        <v>#DIV/0!</v>
      </c>
      <c r="CC5" s="40"/>
      <c r="CD5" s="37"/>
      <c r="CE5" s="39" t="e">
        <f>CF5/CD5</f>
        <v>#DIV/0!</v>
      </c>
      <c r="CF5" s="40"/>
      <c r="CG5" s="47" t="s">
        <v>32</v>
      </c>
      <c r="CH5" s="47" t="s">
        <v>32</v>
      </c>
      <c r="CI5" s="44">
        <f>SUM(CL5,CO5,CR5,CU5)</f>
        <v>0</v>
      </c>
      <c r="CJ5" s="45" t="e">
        <f>CK5/CI5</f>
        <v>#DIV/0!</v>
      </c>
      <c r="CK5" s="46">
        <f>SUM(CN5,CQ5,CT5,CW5)</f>
        <v>0</v>
      </c>
      <c r="CL5" s="37"/>
      <c r="CM5" s="39" t="e">
        <f>CN5/CL5</f>
        <v>#DIV/0!</v>
      </c>
      <c r="CN5" s="40"/>
      <c r="CO5" s="37"/>
      <c r="CP5" s="39" t="e">
        <f>CQ5/CO5</f>
        <v>#DIV/0!</v>
      </c>
      <c r="CQ5" s="40"/>
      <c r="CR5" s="37"/>
      <c r="CS5" s="39" t="e">
        <f>CT5/CR5</f>
        <v>#DIV/0!</v>
      </c>
      <c r="CT5" s="40"/>
      <c r="CU5" s="37"/>
      <c r="CV5" s="39" t="e">
        <f>CW5/CU5</f>
        <v>#DIV/0!</v>
      </c>
      <c r="CW5" s="40"/>
      <c r="CX5" s="47" t="s">
        <v>32</v>
      </c>
      <c r="CY5" s="47" t="s">
        <v>32</v>
      </c>
    </row>
    <row r="6" spans="1:103" s="1" customFormat="1" ht="14.25" thickBot="1" x14ac:dyDescent="0.3">
      <c r="A6" s="47" t="s">
        <v>31</v>
      </c>
      <c r="B6" s="47" t="s">
        <v>31</v>
      </c>
      <c r="C6" s="48">
        <v>243</v>
      </c>
      <c r="D6" s="95">
        <f t="shared" ref="D6:D28" si="10">E6-C6</f>
        <v>138</v>
      </c>
      <c r="E6" s="93">
        <v>381</v>
      </c>
      <c r="F6" s="38">
        <f t="shared" ref="F6:F28" si="11">SUM(O6,R6,V6)-H6-I6-J6-K6+L6</f>
        <v>385</v>
      </c>
      <c r="G6" s="49">
        <f t="shared" ref="G6:G28" si="12">F6-E6-L6</f>
        <v>4</v>
      </c>
      <c r="H6" s="183"/>
      <c r="I6" s="183"/>
      <c r="J6" s="183"/>
      <c r="K6" s="183">
        <v>0</v>
      </c>
      <c r="L6" s="212"/>
      <c r="M6" s="50">
        <v>24.99</v>
      </c>
      <c r="N6" s="53">
        <f t="shared" ref="N6:N28" si="13">M6*L6</f>
        <v>0</v>
      </c>
      <c r="O6" s="228">
        <v>35</v>
      </c>
      <c r="P6" s="229">
        <v>56.8</v>
      </c>
      <c r="Q6" s="230">
        <f t="shared" ref="Q6:Q28" si="14">P6*O6</f>
        <v>1988</v>
      </c>
      <c r="R6" s="223">
        <v>25</v>
      </c>
      <c r="S6" s="50">
        <v>37.840000000000003</v>
      </c>
      <c r="T6" s="51">
        <f t="shared" ref="T6:T28" si="15">S6*R6</f>
        <v>946.00000000000011</v>
      </c>
      <c r="U6" s="52" t="s">
        <v>31</v>
      </c>
      <c r="V6" s="48">
        <f t="shared" si="0"/>
        <v>325</v>
      </c>
      <c r="W6" s="50">
        <f t="shared" ref="W6:W28" si="16">X6/V6</f>
        <v>49.341538461538462</v>
      </c>
      <c r="X6" s="51">
        <f t="shared" si="1"/>
        <v>16036</v>
      </c>
      <c r="Y6" s="48">
        <f t="shared" ref="Y6:Y28" si="17">AB6+BR6</f>
        <v>325</v>
      </c>
      <c r="Z6" s="50">
        <f t="shared" ref="Z6:Z10" si="18">AA6/Y6</f>
        <v>49.341538461538462</v>
      </c>
      <c r="AA6" s="51">
        <f t="shared" si="2"/>
        <v>16036</v>
      </c>
      <c r="AB6" s="48">
        <f t="shared" ref="AB6:AB28" si="19">SUM(AE6,AH6,AK6,AN6,AQ6,AT6,AW6,AZ6,BC6,BF6,BI6,BL6,BO6)</f>
        <v>100</v>
      </c>
      <c r="AC6" s="50">
        <f t="shared" ref="AC6:AC28" si="20">AD6/AB6</f>
        <v>21.61</v>
      </c>
      <c r="AD6" s="51">
        <f t="shared" ref="AD6:AD28" si="21">SUM(AG6,AJ6,AM6,AP6,AS6,AV6,AY6,BB6,BE6,BH6,BK6,BN6,BQ6)</f>
        <v>2161</v>
      </c>
      <c r="AE6" s="43">
        <v>100</v>
      </c>
      <c r="AF6" s="42">
        <v>21.61</v>
      </c>
      <c r="AG6" s="53">
        <f>AE6*AF6</f>
        <v>2161</v>
      </c>
      <c r="AH6" s="43"/>
      <c r="AI6" s="42"/>
      <c r="AJ6" s="53">
        <f>AH6*AI6</f>
        <v>0</v>
      </c>
      <c r="AK6" s="43"/>
      <c r="AL6" s="42"/>
      <c r="AM6" s="53">
        <f>AK6*AL6</f>
        <v>0</v>
      </c>
      <c r="AN6" s="43"/>
      <c r="AO6" s="42"/>
      <c r="AP6" s="53">
        <f>AN6*AO6</f>
        <v>0</v>
      </c>
      <c r="AQ6" s="43"/>
      <c r="AR6" s="42"/>
      <c r="AS6" s="53">
        <f>AQ6*AR6</f>
        <v>0</v>
      </c>
      <c r="AT6" s="43"/>
      <c r="AU6" s="42"/>
      <c r="AV6" s="53">
        <f>AT6*AU6</f>
        <v>0</v>
      </c>
      <c r="AW6" s="43"/>
      <c r="AX6" s="42"/>
      <c r="AY6" s="53">
        <f t="shared" ref="AY6:AY28" si="22">AX6*AW6</f>
        <v>0</v>
      </c>
      <c r="AZ6" s="43"/>
      <c r="BA6" s="42"/>
      <c r="BB6" s="53">
        <f t="shared" ref="BB6:BB28" si="23">BA6*AZ6</f>
        <v>0</v>
      </c>
      <c r="BC6" s="43"/>
      <c r="BD6" s="42"/>
      <c r="BE6" s="53">
        <f t="shared" ref="BE6:BE28" si="24">BD6*BC6</f>
        <v>0</v>
      </c>
      <c r="BF6" s="43"/>
      <c r="BG6" s="42"/>
      <c r="BH6" s="53">
        <f t="shared" si="6"/>
        <v>0</v>
      </c>
      <c r="BI6" s="43"/>
      <c r="BJ6" s="42"/>
      <c r="BK6" s="53">
        <f t="shared" si="7"/>
        <v>0</v>
      </c>
      <c r="BL6" s="43"/>
      <c r="BM6" s="42"/>
      <c r="BN6" s="53">
        <f t="shared" ref="BN6:BN28" si="25">BM6*BL6</f>
        <v>0</v>
      </c>
      <c r="BO6" s="43"/>
      <c r="BP6" s="42"/>
      <c r="BQ6" s="53">
        <f t="shared" ref="BQ6:BQ28" si="26">BP6*BO6</f>
        <v>0</v>
      </c>
      <c r="BR6" s="54">
        <f t="shared" ref="BR6:BR28" si="27">SUM(BU6,BX6,CA6,CD6)</f>
        <v>225</v>
      </c>
      <c r="BS6" s="55">
        <f t="shared" ref="BS6:BS28" si="28">BT6/BR6</f>
        <v>61.666666666666664</v>
      </c>
      <c r="BT6" s="56">
        <f t="shared" ref="BT6:BT28" si="29">SUM(BW6,BZ6,CC6,CF6)</f>
        <v>13875</v>
      </c>
      <c r="BU6" s="48">
        <v>225</v>
      </c>
      <c r="BV6" s="50">
        <f t="shared" ref="BV6:BV28" si="30">BW6/BU6</f>
        <v>61.666666666666664</v>
      </c>
      <c r="BW6" s="51">
        <v>13875</v>
      </c>
      <c r="BX6" s="48"/>
      <c r="BY6" s="50" t="e">
        <f t="shared" ref="BY6:BY28" si="31">BZ6/BX6</f>
        <v>#DIV/0!</v>
      </c>
      <c r="BZ6" s="51"/>
      <c r="CA6" s="48"/>
      <c r="CB6" s="50" t="e">
        <f t="shared" ref="CB6:CB28" si="32">CC6/CA6</f>
        <v>#DIV/0!</v>
      </c>
      <c r="CC6" s="51"/>
      <c r="CD6" s="48"/>
      <c r="CE6" s="50" t="e">
        <f t="shared" ref="CE6:CE28" si="33">CF6/CD6</f>
        <v>#DIV/0!</v>
      </c>
      <c r="CF6" s="51"/>
      <c r="CG6" s="47" t="s">
        <v>31</v>
      </c>
      <c r="CH6" s="47" t="s">
        <v>31</v>
      </c>
      <c r="CI6" s="54">
        <f t="shared" ref="CI6:CI28" si="34">SUM(CL6,CO6,CR6,CU6)</f>
        <v>0</v>
      </c>
      <c r="CJ6" s="55" t="e">
        <f t="shared" ref="CJ6:CJ28" si="35">CK6/CI6</f>
        <v>#DIV/0!</v>
      </c>
      <c r="CK6" s="56">
        <f t="shared" ref="CK6:CK28" si="36">SUM(CN6,CQ6,CT6,CW6)</f>
        <v>0</v>
      </c>
      <c r="CL6" s="48"/>
      <c r="CM6" s="50" t="e">
        <f t="shared" ref="CM6:CM28" si="37">CN6/CL6</f>
        <v>#DIV/0!</v>
      </c>
      <c r="CN6" s="51"/>
      <c r="CO6" s="48"/>
      <c r="CP6" s="50" t="e">
        <f t="shared" ref="CP6:CP28" si="38">CQ6/CO6</f>
        <v>#DIV/0!</v>
      </c>
      <c r="CQ6" s="51"/>
      <c r="CR6" s="48"/>
      <c r="CS6" s="50" t="e">
        <f t="shared" ref="CS6:CS28" si="39">CT6/CR6</f>
        <v>#DIV/0!</v>
      </c>
      <c r="CT6" s="51"/>
      <c r="CU6" s="48"/>
      <c r="CV6" s="50" t="e">
        <f t="shared" ref="CV6:CV28" si="40">CW6/CU6</f>
        <v>#DIV/0!</v>
      </c>
      <c r="CW6" s="51"/>
      <c r="CX6" s="47" t="s">
        <v>31</v>
      </c>
      <c r="CY6" s="47" t="s">
        <v>31</v>
      </c>
    </row>
    <row r="7" spans="1:103" s="1" customFormat="1" ht="14.25" thickBot="1" x14ac:dyDescent="0.3">
      <c r="A7" s="47" t="s">
        <v>33</v>
      </c>
      <c r="B7" s="47" t="s">
        <v>33</v>
      </c>
      <c r="C7" s="48">
        <v>243</v>
      </c>
      <c r="D7" s="95">
        <f t="shared" si="10"/>
        <v>140</v>
      </c>
      <c r="E7" s="93">
        <v>383</v>
      </c>
      <c r="F7" s="38">
        <f t="shared" si="11"/>
        <v>387</v>
      </c>
      <c r="G7" s="49">
        <f t="shared" si="12"/>
        <v>4</v>
      </c>
      <c r="H7" s="183"/>
      <c r="I7" s="183"/>
      <c r="J7" s="183"/>
      <c r="K7" s="183">
        <v>0</v>
      </c>
      <c r="L7" s="212"/>
      <c r="M7" s="50">
        <v>24.99</v>
      </c>
      <c r="N7" s="53">
        <f t="shared" si="13"/>
        <v>0</v>
      </c>
      <c r="O7" s="228">
        <v>35</v>
      </c>
      <c r="P7" s="229">
        <v>56.8</v>
      </c>
      <c r="Q7" s="230">
        <f t="shared" si="14"/>
        <v>1988</v>
      </c>
      <c r="R7" s="223">
        <v>27</v>
      </c>
      <c r="S7" s="50">
        <v>37.840000000000003</v>
      </c>
      <c r="T7" s="51">
        <f t="shared" si="15"/>
        <v>1021.6800000000001</v>
      </c>
      <c r="U7" s="52" t="s">
        <v>33</v>
      </c>
      <c r="V7" s="48">
        <f t="shared" si="0"/>
        <v>325</v>
      </c>
      <c r="W7" s="50">
        <f t="shared" si="16"/>
        <v>49.341538461538462</v>
      </c>
      <c r="X7" s="51">
        <f t="shared" si="1"/>
        <v>16036</v>
      </c>
      <c r="Y7" s="48">
        <f t="shared" si="17"/>
        <v>325</v>
      </c>
      <c r="Z7" s="50">
        <f t="shared" si="18"/>
        <v>49.341538461538462</v>
      </c>
      <c r="AA7" s="51">
        <f t="shared" si="2"/>
        <v>16036</v>
      </c>
      <c r="AB7" s="48">
        <f t="shared" si="19"/>
        <v>100</v>
      </c>
      <c r="AC7" s="50">
        <f t="shared" si="20"/>
        <v>21.61</v>
      </c>
      <c r="AD7" s="51">
        <f t="shared" si="21"/>
        <v>2161</v>
      </c>
      <c r="AE7" s="43">
        <v>100</v>
      </c>
      <c r="AF7" s="42">
        <v>21.61</v>
      </c>
      <c r="AG7" s="53">
        <f t="shared" ref="AG7:AG27" si="41">AE7*AF7</f>
        <v>2161</v>
      </c>
      <c r="AH7" s="43"/>
      <c r="AI7" s="42"/>
      <c r="AJ7" s="53">
        <f t="shared" ref="AJ7:AJ27" si="42">AH7*AI7</f>
        <v>0</v>
      </c>
      <c r="AK7" s="43"/>
      <c r="AL7" s="42"/>
      <c r="AM7" s="53">
        <f t="shared" ref="AM7:AM27" si="43">AK7*AL7</f>
        <v>0</v>
      </c>
      <c r="AN7" s="43"/>
      <c r="AO7" s="42"/>
      <c r="AP7" s="53">
        <f t="shared" ref="AP7:AP27" si="44">AN7*AO7</f>
        <v>0</v>
      </c>
      <c r="AQ7" s="43"/>
      <c r="AR7" s="42"/>
      <c r="AS7" s="53">
        <f t="shared" ref="AS7:AS27" si="45">AQ7*AR7</f>
        <v>0</v>
      </c>
      <c r="AT7" s="43"/>
      <c r="AU7" s="42"/>
      <c r="AV7" s="53">
        <f t="shared" ref="AV7:AV27" si="46">AT7*AU7</f>
        <v>0</v>
      </c>
      <c r="AW7" s="43"/>
      <c r="AX7" s="42"/>
      <c r="AY7" s="53">
        <f t="shared" si="22"/>
        <v>0</v>
      </c>
      <c r="AZ7" s="43"/>
      <c r="BA7" s="42"/>
      <c r="BB7" s="53">
        <f t="shared" si="23"/>
        <v>0</v>
      </c>
      <c r="BC7" s="43"/>
      <c r="BD7" s="42"/>
      <c r="BE7" s="53">
        <f t="shared" si="24"/>
        <v>0</v>
      </c>
      <c r="BF7" s="43"/>
      <c r="BG7" s="42"/>
      <c r="BH7" s="53">
        <f t="shared" si="6"/>
        <v>0</v>
      </c>
      <c r="BI7" s="43"/>
      <c r="BJ7" s="42"/>
      <c r="BK7" s="53">
        <f t="shared" si="7"/>
        <v>0</v>
      </c>
      <c r="BL7" s="43"/>
      <c r="BM7" s="42"/>
      <c r="BN7" s="53">
        <f t="shared" si="25"/>
        <v>0</v>
      </c>
      <c r="BO7" s="43"/>
      <c r="BP7" s="42"/>
      <c r="BQ7" s="53">
        <f t="shared" si="26"/>
        <v>0</v>
      </c>
      <c r="BR7" s="54">
        <f t="shared" si="27"/>
        <v>225</v>
      </c>
      <c r="BS7" s="55">
        <f t="shared" si="28"/>
        <v>61.666666666666664</v>
      </c>
      <c r="BT7" s="56">
        <f t="shared" si="29"/>
        <v>13875</v>
      </c>
      <c r="BU7" s="48">
        <v>225</v>
      </c>
      <c r="BV7" s="50">
        <f t="shared" si="30"/>
        <v>61.666666666666664</v>
      </c>
      <c r="BW7" s="51">
        <v>13875</v>
      </c>
      <c r="BX7" s="48"/>
      <c r="BY7" s="50" t="e">
        <f t="shared" si="31"/>
        <v>#DIV/0!</v>
      </c>
      <c r="BZ7" s="51"/>
      <c r="CA7" s="48"/>
      <c r="CB7" s="50" t="e">
        <f t="shared" si="32"/>
        <v>#DIV/0!</v>
      </c>
      <c r="CC7" s="51"/>
      <c r="CD7" s="48"/>
      <c r="CE7" s="50" t="e">
        <f t="shared" si="33"/>
        <v>#DIV/0!</v>
      </c>
      <c r="CF7" s="51"/>
      <c r="CG7" s="47" t="s">
        <v>33</v>
      </c>
      <c r="CH7" s="47" t="s">
        <v>33</v>
      </c>
      <c r="CI7" s="54">
        <f t="shared" si="34"/>
        <v>0</v>
      </c>
      <c r="CJ7" s="55" t="e">
        <f t="shared" si="35"/>
        <v>#DIV/0!</v>
      </c>
      <c r="CK7" s="56">
        <f t="shared" si="36"/>
        <v>0</v>
      </c>
      <c r="CL7" s="48"/>
      <c r="CM7" s="50" t="e">
        <f t="shared" si="37"/>
        <v>#DIV/0!</v>
      </c>
      <c r="CN7" s="51"/>
      <c r="CO7" s="48"/>
      <c r="CP7" s="50" t="e">
        <f t="shared" si="38"/>
        <v>#DIV/0!</v>
      </c>
      <c r="CQ7" s="51"/>
      <c r="CR7" s="48"/>
      <c r="CS7" s="50" t="e">
        <f t="shared" si="39"/>
        <v>#DIV/0!</v>
      </c>
      <c r="CT7" s="51"/>
      <c r="CU7" s="48"/>
      <c r="CV7" s="50" t="e">
        <f t="shared" si="40"/>
        <v>#DIV/0!</v>
      </c>
      <c r="CW7" s="51"/>
      <c r="CX7" s="47" t="s">
        <v>33</v>
      </c>
      <c r="CY7" s="47" t="s">
        <v>33</v>
      </c>
    </row>
    <row r="8" spans="1:103" s="1" customFormat="1" ht="14.25" thickBot="1" x14ac:dyDescent="0.3">
      <c r="A8" s="47" t="s">
        <v>34</v>
      </c>
      <c r="B8" s="47" t="s">
        <v>34</v>
      </c>
      <c r="C8" s="48">
        <v>243</v>
      </c>
      <c r="D8" s="95">
        <f t="shared" si="10"/>
        <v>140</v>
      </c>
      <c r="E8" s="93">
        <v>383</v>
      </c>
      <c r="F8" s="38">
        <f t="shared" si="11"/>
        <v>387</v>
      </c>
      <c r="G8" s="49">
        <f t="shared" si="12"/>
        <v>4</v>
      </c>
      <c r="H8" s="183"/>
      <c r="I8" s="183"/>
      <c r="J8" s="183"/>
      <c r="K8" s="183">
        <v>0</v>
      </c>
      <c r="L8" s="212"/>
      <c r="M8" s="50">
        <v>24.99</v>
      </c>
      <c r="N8" s="53">
        <f t="shared" si="13"/>
        <v>0</v>
      </c>
      <c r="O8" s="228">
        <v>35</v>
      </c>
      <c r="P8" s="229">
        <v>56.8</v>
      </c>
      <c r="Q8" s="230">
        <f t="shared" si="14"/>
        <v>1988</v>
      </c>
      <c r="R8" s="223">
        <v>27</v>
      </c>
      <c r="S8" s="50">
        <v>37.840000000000003</v>
      </c>
      <c r="T8" s="51">
        <f t="shared" si="15"/>
        <v>1021.6800000000001</v>
      </c>
      <c r="U8" s="52" t="s">
        <v>34</v>
      </c>
      <c r="V8" s="48">
        <f t="shared" si="0"/>
        <v>325</v>
      </c>
      <c r="W8" s="50">
        <f t="shared" si="16"/>
        <v>49.341538461538462</v>
      </c>
      <c r="X8" s="51">
        <f t="shared" si="1"/>
        <v>16036</v>
      </c>
      <c r="Y8" s="48">
        <f t="shared" si="17"/>
        <v>325</v>
      </c>
      <c r="Z8" s="50">
        <f t="shared" si="18"/>
        <v>49.341538461538462</v>
      </c>
      <c r="AA8" s="51">
        <f t="shared" si="2"/>
        <v>16036</v>
      </c>
      <c r="AB8" s="48">
        <f t="shared" si="19"/>
        <v>100</v>
      </c>
      <c r="AC8" s="50">
        <f t="shared" si="20"/>
        <v>21.61</v>
      </c>
      <c r="AD8" s="51">
        <f t="shared" si="21"/>
        <v>2161</v>
      </c>
      <c r="AE8" s="43">
        <v>100</v>
      </c>
      <c r="AF8" s="42">
        <v>21.61</v>
      </c>
      <c r="AG8" s="53">
        <f t="shared" si="41"/>
        <v>2161</v>
      </c>
      <c r="AH8" s="43"/>
      <c r="AI8" s="42"/>
      <c r="AJ8" s="53">
        <f t="shared" si="42"/>
        <v>0</v>
      </c>
      <c r="AK8" s="43"/>
      <c r="AL8" s="42"/>
      <c r="AM8" s="53">
        <f t="shared" si="43"/>
        <v>0</v>
      </c>
      <c r="AN8" s="43"/>
      <c r="AO8" s="42"/>
      <c r="AP8" s="53">
        <f t="shared" si="44"/>
        <v>0</v>
      </c>
      <c r="AQ8" s="43"/>
      <c r="AR8" s="42"/>
      <c r="AS8" s="53">
        <f t="shared" si="45"/>
        <v>0</v>
      </c>
      <c r="AT8" s="43"/>
      <c r="AU8" s="42"/>
      <c r="AV8" s="53">
        <f t="shared" si="46"/>
        <v>0</v>
      </c>
      <c r="AW8" s="43"/>
      <c r="AX8" s="42"/>
      <c r="AY8" s="53">
        <f t="shared" si="22"/>
        <v>0</v>
      </c>
      <c r="AZ8" s="43"/>
      <c r="BA8" s="42"/>
      <c r="BB8" s="53">
        <f t="shared" si="23"/>
        <v>0</v>
      </c>
      <c r="BC8" s="43"/>
      <c r="BD8" s="42"/>
      <c r="BE8" s="53">
        <f t="shared" si="24"/>
        <v>0</v>
      </c>
      <c r="BF8" s="43"/>
      <c r="BG8" s="42"/>
      <c r="BH8" s="53">
        <f t="shared" si="6"/>
        <v>0</v>
      </c>
      <c r="BI8" s="43"/>
      <c r="BJ8" s="42"/>
      <c r="BK8" s="53">
        <f t="shared" si="7"/>
        <v>0</v>
      </c>
      <c r="BL8" s="43"/>
      <c r="BM8" s="42"/>
      <c r="BN8" s="53">
        <f t="shared" si="25"/>
        <v>0</v>
      </c>
      <c r="BO8" s="43"/>
      <c r="BP8" s="42"/>
      <c r="BQ8" s="53">
        <f t="shared" si="26"/>
        <v>0</v>
      </c>
      <c r="BR8" s="54">
        <f t="shared" si="27"/>
        <v>225</v>
      </c>
      <c r="BS8" s="55">
        <f t="shared" si="28"/>
        <v>61.666666666666664</v>
      </c>
      <c r="BT8" s="56">
        <f t="shared" si="29"/>
        <v>13875</v>
      </c>
      <c r="BU8" s="48">
        <v>225</v>
      </c>
      <c r="BV8" s="50">
        <f t="shared" si="30"/>
        <v>61.666666666666664</v>
      </c>
      <c r="BW8" s="51">
        <v>13875</v>
      </c>
      <c r="BX8" s="48"/>
      <c r="BY8" s="50" t="e">
        <f t="shared" si="31"/>
        <v>#DIV/0!</v>
      </c>
      <c r="BZ8" s="51"/>
      <c r="CA8" s="48"/>
      <c r="CB8" s="50" t="e">
        <f t="shared" si="32"/>
        <v>#DIV/0!</v>
      </c>
      <c r="CC8" s="51"/>
      <c r="CD8" s="48"/>
      <c r="CE8" s="50" t="e">
        <f t="shared" si="33"/>
        <v>#DIV/0!</v>
      </c>
      <c r="CF8" s="51"/>
      <c r="CG8" s="47" t="s">
        <v>34</v>
      </c>
      <c r="CH8" s="47" t="s">
        <v>34</v>
      </c>
      <c r="CI8" s="54">
        <f t="shared" si="34"/>
        <v>0</v>
      </c>
      <c r="CJ8" s="55" t="e">
        <f t="shared" si="35"/>
        <v>#DIV/0!</v>
      </c>
      <c r="CK8" s="56">
        <f t="shared" si="36"/>
        <v>0</v>
      </c>
      <c r="CL8" s="48"/>
      <c r="CM8" s="50" t="e">
        <f t="shared" si="37"/>
        <v>#DIV/0!</v>
      </c>
      <c r="CN8" s="51"/>
      <c r="CO8" s="48"/>
      <c r="CP8" s="50" t="e">
        <f t="shared" si="38"/>
        <v>#DIV/0!</v>
      </c>
      <c r="CQ8" s="51"/>
      <c r="CR8" s="48"/>
      <c r="CS8" s="50" t="e">
        <f t="shared" si="39"/>
        <v>#DIV/0!</v>
      </c>
      <c r="CT8" s="51"/>
      <c r="CU8" s="48"/>
      <c r="CV8" s="50" t="e">
        <f t="shared" si="40"/>
        <v>#DIV/0!</v>
      </c>
      <c r="CW8" s="51"/>
      <c r="CX8" s="47" t="s">
        <v>34</v>
      </c>
      <c r="CY8" s="47" t="s">
        <v>34</v>
      </c>
    </row>
    <row r="9" spans="1:103" s="1" customFormat="1" ht="14.25" thickBot="1" x14ac:dyDescent="0.3">
      <c r="A9" s="47" t="s">
        <v>35</v>
      </c>
      <c r="B9" s="47" t="s">
        <v>35</v>
      </c>
      <c r="C9" s="48">
        <v>243</v>
      </c>
      <c r="D9" s="95">
        <f t="shared" si="10"/>
        <v>142</v>
      </c>
      <c r="E9" s="93">
        <v>385</v>
      </c>
      <c r="F9" s="38">
        <f t="shared" si="11"/>
        <v>389</v>
      </c>
      <c r="G9" s="49">
        <f t="shared" si="12"/>
        <v>4</v>
      </c>
      <c r="H9" s="183"/>
      <c r="I9" s="183"/>
      <c r="J9" s="183"/>
      <c r="K9" s="183">
        <v>0</v>
      </c>
      <c r="L9" s="212"/>
      <c r="M9" s="50">
        <v>24.99</v>
      </c>
      <c r="N9" s="53">
        <f t="shared" si="13"/>
        <v>0</v>
      </c>
      <c r="O9" s="228">
        <v>35</v>
      </c>
      <c r="P9" s="229">
        <v>56.8</v>
      </c>
      <c r="Q9" s="230">
        <f t="shared" si="14"/>
        <v>1988</v>
      </c>
      <c r="R9" s="223">
        <v>29</v>
      </c>
      <c r="S9" s="50">
        <v>37.840000000000003</v>
      </c>
      <c r="T9" s="51">
        <f t="shared" si="15"/>
        <v>1097.3600000000001</v>
      </c>
      <c r="U9" s="52" t="s">
        <v>35</v>
      </c>
      <c r="V9" s="48">
        <f t="shared" si="0"/>
        <v>325</v>
      </c>
      <c r="W9" s="50">
        <f t="shared" si="16"/>
        <v>49.341538461538462</v>
      </c>
      <c r="X9" s="51">
        <f t="shared" si="1"/>
        <v>16036</v>
      </c>
      <c r="Y9" s="48">
        <f t="shared" si="17"/>
        <v>325</v>
      </c>
      <c r="Z9" s="50">
        <f t="shared" si="18"/>
        <v>49.341538461538462</v>
      </c>
      <c r="AA9" s="51">
        <f t="shared" si="2"/>
        <v>16036</v>
      </c>
      <c r="AB9" s="48">
        <f t="shared" si="19"/>
        <v>100</v>
      </c>
      <c r="AC9" s="50">
        <f t="shared" si="20"/>
        <v>21.61</v>
      </c>
      <c r="AD9" s="51">
        <f t="shared" si="21"/>
        <v>2161</v>
      </c>
      <c r="AE9" s="43">
        <v>100</v>
      </c>
      <c r="AF9" s="42">
        <v>21.61</v>
      </c>
      <c r="AG9" s="53">
        <f t="shared" si="41"/>
        <v>2161</v>
      </c>
      <c r="AH9" s="43"/>
      <c r="AI9" s="42"/>
      <c r="AJ9" s="53">
        <f t="shared" si="42"/>
        <v>0</v>
      </c>
      <c r="AK9" s="43"/>
      <c r="AL9" s="42"/>
      <c r="AM9" s="53">
        <f t="shared" si="43"/>
        <v>0</v>
      </c>
      <c r="AN9" s="43"/>
      <c r="AO9" s="42"/>
      <c r="AP9" s="53">
        <f t="shared" si="44"/>
        <v>0</v>
      </c>
      <c r="AQ9" s="43"/>
      <c r="AR9" s="42"/>
      <c r="AS9" s="53">
        <f t="shared" si="45"/>
        <v>0</v>
      </c>
      <c r="AT9" s="43"/>
      <c r="AU9" s="42"/>
      <c r="AV9" s="53">
        <f t="shared" si="46"/>
        <v>0</v>
      </c>
      <c r="AW9" s="43"/>
      <c r="AX9" s="42"/>
      <c r="AY9" s="53">
        <f t="shared" si="22"/>
        <v>0</v>
      </c>
      <c r="AZ9" s="43"/>
      <c r="BA9" s="42"/>
      <c r="BB9" s="53">
        <f t="shared" si="23"/>
        <v>0</v>
      </c>
      <c r="BC9" s="43"/>
      <c r="BD9" s="42"/>
      <c r="BE9" s="53">
        <f t="shared" si="24"/>
        <v>0</v>
      </c>
      <c r="BF9" s="43"/>
      <c r="BG9" s="42"/>
      <c r="BH9" s="53">
        <f t="shared" si="6"/>
        <v>0</v>
      </c>
      <c r="BI9" s="43"/>
      <c r="BJ9" s="42"/>
      <c r="BK9" s="53">
        <f t="shared" si="7"/>
        <v>0</v>
      </c>
      <c r="BL9" s="43"/>
      <c r="BM9" s="42"/>
      <c r="BN9" s="53">
        <f t="shared" si="25"/>
        <v>0</v>
      </c>
      <c r="BO9" s="43"/>
      <c r="BP9" s="42"/>
      <c r="BQ9" s="53">
        <f t="shared" si="26"/>
        <v>0</v>
      </c>
      <c r="BR9" s="54">
        <f t="shared" si="27"/>
        <v>225</v>
      </c>
      <c r="BS9" s="55">
        <f t="shared" si="28"/>
        <v>61.666666666666664</v>
      </c>
      <c r="BT9" s="56">
        <f t="shared" si="29"/>
        <v>13875</v>
      </c>
      <c r="BU9" s="48">
        <v>225</v>
      </c>
      <c r="BV9" s="50">
        <f t="shared" si="30"/>
        <v>61.666666666666664</v>
      </c>
      <c r="BW9" s="51">
        <v>13875</v>
      </c>
      <c r="BX9" s="48"/>
      <c r="BY9" s="50" t="e">
        <f t="shared" si="31"/>
        <v>#DIV/0!</v>
      </c>
      <c r="BZ9" s="51"/>
      <c r="CA9" s="48"/>
      <c r="CB9" s="50" t="e">
        <f t="shared" si="32"/>
        <v>#DIV/0!</v>
      </c>
      <c r="CC9" s="51"/>
      <c r="CD9" s="48"/>
      <c r="CE9" s="50" t="e">
        <f t="shared" si="33"/>
        <v>#DIV/0!</v>
      </c>
      <c r="CF9" s="51"/>
      <c r="CG9" s="47" t="s">
        <v>35</v>
      </c>
      <c r="CH9" s="47" t="s">
        <v>35</v>
      </c>
      <c r="CI9" s="54">
        <f t="shared" si="34"/>
        <v>0</v>
      </c>
      <c r="CJ9" s="55" t="e">
        <f t="shared" si="35"/>
        <v>#DIV/0!</v>
      </c>
      <c r="CK9" s="56">
        <f t="shared" si="36"/>
        <v>0</v>
      </c>
      <c r="CL9" s="48"/>
      <c r="CM9" s="50" t="e">
        <f t="shared" si="37"/>
        <v>#DIV/0!</v>
      </c>
      <c r="CN9" s="51"/>
      <c r="CO9" s="48"/>
      <c r="CP9" s="50" t="e">
        <f t="shared" si="38"/>
        <v>#DIV/0!</v>
      </c>
      <c r="CQ9" s="51"/>
      <c r="CR9" s="48"/>
      <c r="CS9" s="50" t="e">
        <f t="shared" si="39"/>
        <v>#DIV/0!</v>
      </c>
      <c r="CT9" s="51"/>
      <c r="CU9" s="48"/>
      <c r="CV9" s="50" t="e">
        <f t="shared" si="40"/>
        <v>#DIV/0!</v>
      </c>
      <c r="CW9" s="51"/>
      <c r="CX9" s="47" t="s">
        <v>35</v>
      </c>
      <c r="CY9" s="47" t="s">
        <v>35</v>
      </c>
    </row>
    <row r="10" spans="1:103" s="1" customFormat="1" ht="14.25" thickBot="1" x14ac:dyDescent="0.3">
      <c r="A10" s="47" t="s">
        <v>36</v>
      </c>
      <c r="B10" s="47" t="s">
        <v>36</v>
      </c>
      <c r="C10" s="48">
        <v>243</v>
      </c>
      <c r="D10" s="95">
        <f t="shared" si="10"/>
        <v>131</v>
      </c>
      <c r="E10" s="93">
        <v>374</v>
      </c>
      <c r="F10" s="38">
        <f t="shared" si="11"/>
        <v>385</v>
      </c>
      <c r="G10" s="49">
        <f t="shared" si="12"/>
        <v>11</v>
      </c>
      <c r="H10" s="183"/>
      <c r="I10" s="183"/>
      <c r="J10" s="183"/>
      <c r="K10" s="183">
        <v>0</v>
      </c>
      <c r="L10" s="212"/>
      <c r="M10" s="50">
        <v>24.99</v>
      </c>
      <c r="N10" s="53">
        <f t="shared" si="13"/>
        <v>0</v>
      </c>
      <c r="O10" s="228">
        <v>35</v>
      </c>
      <c r="P10" s="229">
        <v>56.8</v>
      </c>
      <c r="Q10" s="230">
        <f t="shared" si="14"/>
        <v>1988</v>
      </c>
      <c r="R10" s="223">
        <v>25</v>
      </c>
      <c r="S10" s="50">
        <v>37.840000000000003</v>
      </c>
      <c r="T10" s="51">
        <f t="shared" si="15"/>
        <v>946.00000000000011</v>
      </c>
      <c r="U10" s="52" t="s">
        <v>36</v>
      </c>
      <c r="V10" s="48">
        <f t="shared" si="0"/>
        <v>325</v>
      </c>
      <c r="W10" s="50">
        <f t="shared" si="16"/>
        <v>49.341538461538462</v>
      </c>
      <c r="X10" s="51">
        <f t="shared" si="1"/>
        <v>16036</v>
      </c>
      <c r="Y10" s="48">
        <f t="shared" si="17"/>
        <v>325</v>
      </c>
      <c r="Z10" s="50">
        <f t="shared" si="18"/>
        <v>49.341538461538462</v>
      </c>
      <c r="AA10" s="51">
        <f t="shared" si="2"/>
        <v>16036</v>
      </c>
      <c r="AB10" s="48">
        <f t="shared" si="19"/>
        <v>100</v>
      </c>
      <c r="AC10" s="50">
        <f t="shared" si="20"/>
        <v>21.61</v>
      </c>
      <c r="AD10" s="51">
        <f t="shared" si="21"/>
        <v>2161</v>
      </c>
      <c r="AE10" s="43">
        <v>100</v>
      </c>
      <c r="AF10" s="42">
        <v>21.61</v>
      </c>
      <c r="AG10" s="53">
        <f t="shared" si="41"/>
        <v>2161</v>
      </c>
      <c r="AH10" s="43"/>
      <c r="AI10" s="42"/>
      <c r="AJ10" s="53">
        <f t="shared" si="42"/>
        <v>0</v>
      </c>
      <c r="AK10" s="43"/>
      <c r="AL10" s="42"/>
      <c r="AM10" s="53">
        <f t="shared" si="43"/>
        <v>0</v>
      </c>
      <c r="AN10" s="43"/>
      <c r="AO10" s="42"/>
      <c r="AP10" s="53">
        <f t="shared" si="44"/>
        <v>0</v>
      </c>
      <c r="AQ10" s="43"/>
      <c r="AR10" s="42"/>
      <c r="AS10" s="53">
        <f t="shared" si="45"/>
        <v>0</v>
      </c>
      <c r="AT10" s="43"/>
      <c r="AU10" s="42"/>
      <c r="AV10" s="53">
        <f t="shared" si="46"/>
        <v>0</v>
      </c>
      <c r="AW10" s="43"/>
      <c r="AX10" s="42"/>
      <c r="AY10" s="53">
        <f t="shared" si="22"/>
        <v>0</v>
      </c>
      <c r="AZ10" s="43"/>
      <c r="BA10" s="42"/>
      <c r="BB10" s="53">
        <f t="shared" si="23"/>
        <v>0</v>
      </c>
      <c r="BC10" s="43"/>
      <c r="BD10" s="42"/>
      <c r="BE10" s="53">
        <f t="shared" si="24"/>
        <v>0</v>
      </c>
      <c r="BF10" s="43"/>
      <c r="BG10" s="42"/>
      <c r="BH10" s="53">
        <f t="shared" si="6"/>
        <v>0</v>
      </c>
      <c r="BI10" s="43"/>
      <c r="BJ10" s="42"/>
      <c r="BK10" s="53">
        <f t="shared" si="7"/>
        <v>0</v>
      </c>
      <c r="BL10" s="43"/>
      <c r="BM10" s="42"/>
      <c r="BN10" s="53">
        <f t="shared" si="25"/>
        <v>0</v>
      </c>
      <c r="BO10" s="43"/>
      <c r="BP10" s="42"/>
      <c r="BQ10" s="53">
        <f t="shared" si="26"/>
        <v>0</v>
      </c>
      <c r="BR10" s="54">
        <f t="shared" si="27"/>
        <v>225</v>
      </c>
      <c r="BS10" s="55">
        <f t="shared" si="28"/>
        <v>61.666666666666664</v>
      </c>
      <c r="BT10" s="56">
        <f t="shared" si="29"/>
        <v>13875</v>
      </c>
      <c r="BU10" s="48">
        <v>225</v>
      </c>
      <c r="BV10" s="50">
        <f t="shared" si="30"/>
        <v>61.666666666666664</v>
      </c>
      <c r="BW10" s="51">
        <v>13875</v>
      </c>
      <c r="BX10" s="48"/>
      <c r="BY10" s="50" t="e">
        <f t="shared" si="31"/>
        <v>#DIV/0!</v>
      </c>
      <c r="BZ10" s="51"/>
      <c r="CA10" s="48"/>
      <c r="CB10" s="50" t="e">
        <f t="shared" si="32"/>
        <v>#DIV/0!</v>
      </c>
      <c r="CC10" s="51"/>
      <c r="CD10" s="48"/>
      <c r="CE10" s="50" t="e">
        <f t="shared" si="33"/>
        <v>#DIV/0!</v>
      </c>
      <c r="CF10" s="51"/>
      <c r="CG10" s="47" t="s">
        <v>36</v>
      </c>
      <c r="CH10" s="47" t="s">
        <v>36</v>
      </c>
      <c r="CI10" s="54">
        <f t="shared" si="34"/>
        <v>0</v>
      </c>
      <c r="CJ10" s="55" t="e">
        <f t="shared" si="35"/>
        <v>#DIV/0!</v>
      </c>
      <c r="CK10" s="56">
        <f t="shared" si="36"/>
        <v>0</v>
      </c>
      <c r="CL10" s="48"/>
      <c r="CM10" s="50" t="e">
        <f t="shared" si="37"/>
        <v>#DIV/0!</v>
      </c>
      <c r="CN10" s="51"/>
      <c r="CO10" s="48"/>
      <c r="CP10" s="50" t="e">
        <f t="shared" si="38"/>
        <v>#DIV/0!</v>
      </c>
      <c r="CQ10" s="51"/>
      <c r="CR10" s="48"/>
      <c r="CS10" s="50" t="e">
        <f t="shared" si="39"/>
        <v>#DIV/0!</v>
      </c>
      <c r="CT10" s="51"/>
      <c r="CU10" s="48"/>
      <c r="CV10" s="50" t="e">
        <f t="shared" si="40"/>
        <v>#DIV/0!</v>
      </c>
      <c r="CW10" s="51"/>
      <c r="CX10" s="47" t="s">
        <v>36</v>
      </c>
      <c r="CY10" s="47" t="s">
        <v>36</v>
      </c>
    </row>
    <row r="11" spans="1:103" s="1" customFormat="1" ht="14.25" thickBot="1" x14ac:dyDescent="0.3">
      <c r="A11" s="47" t="s">
        <v>37</v>
      </c>
      <c r="B11" s="47" t="s">
        <v>37</v>
      </c>
      <c r="C11" s="48">
        <v>0</v>
      </c>
      <c r="D11" s="95">
        <f t="shared" si="10"/>
        <v>157</v>
      </c>
      <c r="E11" s="93">
        <v>157</v>
      </c>
      <c r="F11" s="38">
        <f t="shared" si="11"/>
        <v>135.63999999999999</v>
      </c>
      <c r="G11" s="49">
        <f t="shared" si="12"/>
        <v>-29.000000000000014</v>
      </c>
      <c r="H11" s="183"/>
      <c r="I11" s="183"/>
      <c r="J11" s="183"/>
      <c r="K11" s="183">
        <v>6</v>
      </c>
      <c r="L11" s="224">
        <v>7.64</v>
      </c>
      <c r="M11" s="50">
        <v>24.99</v>
      </c>
      <c r="N11" s="53">
        <f t="shared" si="13"/>
        <v>190.92359999999999</v>
      </c>
      <c r="O11" s="228">
        <v>35</v>
      </c>
      <c r="P11" s="229">
        <v>56.8</v>
      </c>
      <c r="Q11" s="230">
        <f t="shared" si="14"/>
        <v>1988</v>
      </c>
      <c r="R11" s="223">
        <v>15</v>
      </c>
      <c r="S11" s="50">
        <v>37.840000000000003</v>
      </c>
      <c r="T11" s="51">
        <f t="shared" si="15"/>
        <v>567.6</v>
      </c>
      <c r="U11" s="52" t="s">
        <v>37</v>
      </c>
      <c r="V11" s="48">
        <f t="shared" si="0"/>
        <v>84</v>
      </c>
      <c r="W11" s="50">
        <f t="shared" si="16"/>
        <v>20.011904761904763</v>
      </c>
      <c r="X11" s="51">
        <f t="shared" si="1"/>
        <v>1681</v>
      </c>
      <c r="Y11" s="48">
        <f t="shared" si="17"/>
        <v>100</v>
      </c>
      <c r="Z11" s="50">
        <f>AA11/Y11</f>
        <v>21.61</v>
      </c>
      <c r="AA11" s="51">
        <f t="shared" si="2"/>
        <v>2161</v>
      </c>
      <c r="AB11" s="48">
        <f t="shared" si="19"/>
        <v>100</v>
      </c>
      <c r="AC11" s="50">
        <f>AD11/AB11</f>
        <v>21.61</v>
      </c>
      <c r="AD11" s="51">
        <f t="shared" si="21"/>
        <v>2161</v>
      </c>
      <c r="AE11" s="43">
        <v>100</v>
      </c>
      <c r="AF11" s="42">
        <v>21.61</v>
      </c>
      <c r="AG11" s="53">
        <f t="shared" si="41"/>
        <v>2161</v>
      </c>
      <c r="AH11" s="43"/>
      <c r="AI11" s="42"/>
      <c r="AJ11" s="53">
        <f t="shared" si="42"/>
        <v>0</v>
      </c>
      <c r="AK11" s="43"/>
      <c r="AL11" s="42"/>
      <c r="AM11" s="53">
        <f t="shared" si="43"/>
        <v>0</v>
      </c>
      <c r="AN11" s="43"/>
      <c r="AO11" s="42"/>
      <c r="AP11" s="53">
        <f t="shared" si="44"/>
        <v>0</v>
      </c>
      <c r="AQ11" s="43"/>
      <c r="AR11" s="42"/>
      <c r="AS11" s="53">
        <f t="shared" si="45"/>
        <v>0</v>
      </c>
      <c r="AT11" s="43"/>
      <c r="AU11" s="42"/>
      <c r="AV11" s="53">
        <f t="shared" si="46"/>
        <v>0</v>
      </c>
      <c r="AW11" s="43"/>
      <c r="AX11" s="42"/>
      <c r="AY11" s="53">
        <f t="shared" si="22"/>
        <v>0</v>
      </c>
      <c r="AZ11" s="43"/>
      <c r="BA11" s="42"/>
      <c r="BB11" s="53">
        <f t="shared" si="23"/>
        <v>0</v>
      </c>
      <c r="BC11" s="43"/>
      <c r="BD11" s="42"/>
      <c r="BE11" s="53">
        <f t="shared" si="24"/>
        <v>0</v>
      </c>
      <c r="BF11" s="43"/>
      <c r="BG11" s="42"/>
      <c r="BH11" s="53">
        <f t="shared" si="6"/>
        <v>0</v>
      </c>
      <c r="BI11" s="43"/>
      <c r="BJ11" s="42"/>
      <c r="BK11" s="53">
        <f t="shared" si="7"/>
        <v>0</v>
      </c>
      <c r="BL11" s="43"/>
      <c r="BM11" s="42"/>
      <c r="BN11" s="53">
        <f t="shared" si="25"/>
        <v>0</v>
      </c>
      <c r="BO11" s="43"/>
      <c r="BP11" s="42"/>
      <c r="BQ11" s="53">
        <f t="shared" si="26"/>
        <v>0</v>
      </c>
      <c r="BR11" s="54">
        <f t="shared" si="27"/>
        <v>0</v>
      </c>
      <c r="BS11" s="55" t="e">
        <f t="shared" si="28"/>
        <v>#DIV/0!</v>
      </c>
      <c r="BT11" s="56">
        <f t="shared" si="29"/>
        <v>0</v>
      </c>
      <c r="BU11" s="48"/>
      <c r="BV11" s="50" t="e">
        <f t="shared" si="30"/>
        <v>#DIV/0!</v>
      </c>
      <c r="BW11" s="51"/>
      <c r="BX11" s="48"/>
      <c r="BY11" s="50" t="e">
        <f t="shared" si="31"/>
        <v>#DIV/0!</v>
      </c>
      <c r="BZ11" s="51"/>
      <c r="CA11" s="48"/>
      <c r="CB11" s="50" t="e">
        <f t="shared" si="32"/>
        <v>#DIV/0!</v>
      </c>
      <c r="CC11" s="51"/>
      <c r="CD11" s="48"/>
      <c r="CE11" s="50" t="e">
        <f t="shared" si="33"/>
        <v>#DIV/0!</v>
      </c>
      <c r="CF11" s="51"/>
      <c r="CG11" s="47" t="s">
        <v>37</v>
      </c>
      <c r="CH11" s="47" t="s">
        <v>37</v>
      </c>
      <c r="CI11" s="54">
        <f t="shared" si="34"/>
        <v>16</v>
      </c>
      <c r="CJ11" s="55">
        <f t="shared" si="35"/>
        <v>30</v>
      </c>
      <c r="CK11" s="56">
        <f t="shared" si="36"/>
        <v>480</v>
      </c>
      <c r="CL11" s="48"/>
      <c r="CM11" s="50" t="e">
        <f t="shared" si="37"/>
        <v>#DIV/0!</v>
      </c>
      <c r="CN11" s="51"/>
      <c r="CO11" s="48">
        <v>16</v>
      </c>
      <c r="CP11" s="50">
        <f t="shared" si="38"/>
        <v>30</v>
      </c>
      <c r="CQ11" s="51">
        <v>480</v>
      </c>
      <c r="CR11" s="48"/>
      <c r="CS11" s="50" t="e">
        <f t="shared" si="39"/>
        <v>#DIV/0!</v>
      </c>
      <c r="CT11" s="51"/>
      <c r="CU11" s="48"/>
      <c r="CV11" s="50" t="e">
        <f t="shared" si="40"/>
        <v>#DIV/0!</v>
      </c>
      <c r="CW11" s="51"/>
      <c r="CX11" s="47" t="s">
        <v>37</v>
      </c>
      <c r="CY11" s="47" t="s">
        <v>37</v>
      </c>
    </row>
    <row r="12" spans="1:103" s="1" customFormat="1" ht="14.25" thickBot="1" x14ac:dyDescent="0.3">
      <c r="A12" s="47" t="s">
        <v>38</v>
      </c>
      <c r="B12" s="47" t="s">
        <v>38</v>
      </c>
      <c r="C12" s="48">
        <v>292</v>
      </c>
      <c r="D12" s="95">
        <f t="shared" si="10"/>
        <v>98</v>
      </c>
      <c r="E12" s="93">
        <v>390</v>
      </c>
      <c r="F12" s="38">
        <f t="shared" si="11"/>
        <v>149.67000000000002</v>
      </c>
      <c r="G12" s="49">
        <f t="shared" si="12"/>
        <v>-262</v>
      </c>
      <c r="H12" s="183"/>
      <c r="I12" s="183"/>
      <c r="J12" s="183"/>
      <c r="K12" s="183">
        <v>6</v>
      </c>
      <c r="L12" s="224">
        <v>21.67</v>
      </c>
      <c r="M12" s="50">
        <v>24.99</v>
      </c>
      <c r="N12" s="53">
        <f t="shared" si="13"/>
        <v>541.53330000000005</v>
      </c>
      <c r="O12" s="228">
        <v>35</v>
      </c>
      <c r="P12" s="229">
        <v>56.8</v>
      </c>
      <c r="Q12" s="230">
        <f t="shared" si="14"/>
        <v>1988</v>
      </c>
      <c r="R12" s="223">
        <v>15</v>
      </c>
      <c r="S12" s="50">
        <v>37.840000000000003</v>
      </c>
      <c r="T12" s="51">
        <f t="shared" si="15"/>
        <v>567.6</v>
      </c>
      <c r="U12" s="52" t="s">
        <v>38</v>
      </c>
      <c r="V12" s="48">
        <f t="shared" si="0"/>
        <v>84</v>
      </c>
      <c r="W12" s="50">
        <f t="shared" si="16"/>
        <v>21.261904761904763</v>
      </c>
      <c r="X12" s="51">
        <f t="shared" si="1"/>
        <v>1786</v>
      </c>
      <c r="Y12" s="48">
        <f t="shared" si="17"/>
        <v>135</v>
      </c>
      <c r="Z12" s="50">
        <f t="shared" ref="Z12:Z28" si="47">AA12/Y12</f>
        <v>25.859259259259261</v>
      </c>
      <c r="AA12" s="51">
        <f t="shared" si="2"/>
        <v>3491</v>
      </c>
      <c r="AB12" s="48">
        <f t="shared" si="19"/>
        <v>100</v>
      </c>
      <c r="AC12" s="50">
        <f t="shared" si="20"/>
        <v>21.61</v>
      </c>
      <c r="AD12" s="51">
        <f t="shared" si="21"/>
        <v>2161</v>
      </c>
      <c r="AE12" s="43">
        <v>100</v>
      </c>
      <c r="AF12" s="42">
        <v>21.61</v>
      </c>
      <c r="AG12" s="53">
        <f t="shared" si="41"/>
        <v>2161</v>
      </c>
      <c r="AH12" s="43"/>
      <c r="AI12" s="42"/>
      <c r="AJ12" s="53">
        <f t="shared" si="42"/>
        <v>0</v>
      </c>
      <c r="AK12" s="43"/>
      <c r="AL12" s="42"/>
      <c r="AM12" s="53">
        <f t="shared" si="43"/>
        <v>0</v>
      </c>
      <c r="AN12" s="43"/>
      <c r="AO12" s="42"/>
      <c r="AP12" s="53">
        <f t="shared" si="44"/>
        <v>0</v>
      </c>
      <c r="AQ12" s="43"/>
      <c r="AR12" s="42"/>
      <c r="AS12" s="53">
        <f t="shared" si="45"/>
        <v>0</v>
      </c>
      <c r="AT12" s="43"/>
      <c r="AU12" s="42"/>
      <c r="AV12" s="53">
        <f t="shared" si="46"/>
        <v>0</v>
      </c>
      <c r="AW12" s="43"/>
      <c r="AX12" s="42"/>
      <c r="AY12" s="53">
        <f t="shared" si="22"/>
        <v>0</v>
      </c>
      <c r="AZ12" s="43"/>
      <c r="BA12" s="42"/>
      <c r="BB12" s="53">
        <f t="shared" si="23"/>
        <v>0</v>
      </c>
      <c r="BC12" s="43"/>
      <c r="BD12" s="42"/>
      <c r="BE12" s="53">
        <f t="shared" si="24"/>
        <v>0</v>
      </c>
      <c r="BF12" s="43"/>
      <c r="BG12" s="42"/>
      <c r="BH12" s="53">
        <f t="shared" si="6"/>
        <v>0</v>
      </c>
      <c r="BI12" s="43"/>
      <c r="BJ12" s="42"/>
      <c r="BK12" s="53">
        <f t="shared" si="7"/>
        <v>0</v>
      </c>
      <c r="BL12" s="43"/>
      <c r="BM12" s="42"/>
      <c r="BN12" s="53">
        <f t="shared" si="25"/>
        <v>0</v>
      </c>
      <c r="BO12" s="43"/>
      <c r="BP12" s="42"/>
      <c r="BQ12" s="53">
        <f t="shared" si="26"/>
        <v>0</v>
      </c>
      <c r="BR12" s="54">
        <f t="shared" si="27"/>
        <v>35</v>
      </c>
      <c r="BS12" s="55">
        <f t="shared" si="28"/>
        <v>38</v>
      </c>
      <c r="BT12" s="56">
        <f t="shared" si="29"/>
        <v>1330</v>
      </c>
      <c r="BU12" s="48"/>
      <c r="BV12" s="50" t="e">
        <f t="shared" si="30"/>
        <v>#DIV/0!</v>
      </c>
      <c r="BW12" s="51"/>
      <c r="BX12" s="48"/>
      <c r="BY12" s="50" t="e">
        <f t="shared" si="31"/>
        <v>#DIV/0!</v>
      </c>
      <c r="BZ12" s="51"/>
      <c r="CA12" s="48"/>
      <c r="CB12" s="50" t="e">
        <f t="shared" si="32"/>
        <v>#DIV/0!</v>
      </c>
      <c r="CC12" s="51"/>
      <c r="CD12" s="48">
        <v>35</v>
      </c>
      <c r="CE12" s="50">
        <f t="shared" si="33"/>
        <v>38</v>
      </c>
      <c r="CF12" s="51">
        <v>1330</v>
      </c>
      <c r="CG12" s="47" t="s">
        <v>38</v>
      </c>
      <c r="CH12" s="47" t="s">
        <v>38</v>
      </c>
      <c r="CI12" s="54">
        <f t="shared" si="34"/>
        <v>51</v>
      </c>
      <c r="CJ12" s="55">
        <f t="shared" si="35"/>
        <v>33.431372549019606</v>
      </c>
      <c r="CK12" s="56">
        <f t="shared" si="36"/>
        <v>1705</v>
      </c>
      <c r="CL12" s="48"/>
      <c r="CM12" s="50" t="e">
        <f t="shared" si="37"/>
        <v>#DIV/0!</v>
      </c>
      <c r="CN12" s="51"/>
      <c r="CO12" s="48">
        <v>16</v>
      </c>
      <c r="CP12" s="50">
        <f t="shared" si="38"/>
        <v>30</v>
      </c>
      <c r="CQ12" s="51">
        <v>480</v>
      </c>
      <c r="CR12" s="48"/>
      <c r="CS12" s="50" t="e">
        <f t="shared" si="39"/>
        <v>#DIV/0!</v>
      </c>
      <c r="CT12" s="51"/>
      <c r="CU12" s="48">
        <v>35</v>
      </c>
      <c r="CV12" s="50">
        <f t="shared" si="40"/>
        <v>35</v>
      </c>
      <c r="CW12" s="51">
        <v>1225</v>
      </c>
      <c r="CX12" s="47" t="s">
        <v>38</v>
      </c>
      <c r="CY12" s="47" t="s">
        <v>38</v>
      </c>
    </row>
    <row r="13" spans="1:103" s="1" customFormat="1" ht="14.25" thickBot="1" x14ac:dyDescent="0.3">
      <c r="A13" s="47" t="s">
        <v>39</v>
      </c>
      <c r="B13" s="47" t="s">
        <v>39</v>
      </c>
      <c r="C13" s="48">
        <v>292</v>
      </c>
      <c r="D13" s="95">
        <f t="shared" si="10"/>
        <v>108</v>
      </c>
      <c r="E13" s="93">
        <v>400</v>
      </c>
      <c r="F13" s="38">
        <f t="shared" si="11"/>
        <v>422.16</v>
      </c>
      <c r="G13" s="49">
        <f t="shared" si="12"/>
        <v>-3.9999999999999751</v>
      </c>
      <c r="H13" s="183"/>
      <c r="I13" s="183"/>
      <c r="J13" s="183"/>
      <c r="K13" s="183">
        <v>6</v>
      </c>
      <c r="L13" s="224">
        <v>26.16</v>
      </c>
      <c r="M13" s="50">
        <v>24.99</v>
      </c>
      <c r="N13" s="53">
        <f t="shared" si="13"/>
        <v>653.73839999999996</v>
      </c>
      <c r="O13" s="228">
        <v>35</v>
      </c>
      <c r="P13" s="229">
        <v>56.8</v>
      </c>
      <c r="Q13" s="230">
        <f t="shared" si="14"/>
        <v>1988</v>
      </c>
      <c r="R13" s="223">
        <v>8</v>
      </c>
      <c r="S13" s="50">
        <v>37.840000000000003</v>
      </c>
      <c r="T13" s="51">
        <f t="shared" si="15"/>
        <v>302.72000000000003</v>
      </c>
      <c r="U13" s="52" t="s">
        <v>39</v>
      </c>
      <c r="V13" s="48">
        <f t="shared" si="0"/>
        <v>359</v>
      </c>
      <c r="W13" s="50">
        <f t="shared" si="16"/>
        <v>28.860724233983287</v>
      </c>
      <c r="X13" s="51">
        <f t="shared" si="1"/>
        <v>10361</v>
      </c>
      <c r="Y13" s="48">
        <f t="shared" si="17"/>
        <v>410</v>
      </c>
      <c r="Z13" s="50">
        <f t="shared" si="47"/>
        <v>29.429268292682927</v>
      </c>
      <c r="AA13" s="51">
        <f t="shared" si="2"/>
        <v>12066</v>
      </c>
      <c r="AB13" s="48">
        <f t="shared" si="19"/>
        <v>100</v>
      </c>
      <c r="AC13" s="50">
        <f t="shared" si="20"/>
        <v>21.61</v>
      </c>
      <c r="AD13" s="51">
        <f t="shared" si="21"/>
        <v>2161</v>
      </c>
      <c r="AE13" s="43">
        <v>100</v>
      </c>
      <c r="AF13" s="42">
        <v>21.61</v>
      </c>
      <c r="AG13" s="53">
        <f t="shared" si="41"/>
        <v>2161</v>
      </c>
      <c r="AH13" s="43"/>
      <c r="AI13" s="42"/>
      <c r="AJ13" s="53">
        <f t="shared" si="42"/>
        <v>0</v>
      </c>
      <c r="AK13" s="43"/>
      <c r="AL13" s="42"/>
      <c r="AM13" s="53">
        <f t="shared" si="43"/>
        <v>0</v>
      </c>
      <c r="AN13" s="43"/>
      <c r="AO13" s="42"/>
      <c r="AP13" s="53">
        <f t="shared" si="44"/>
        <v>0</v>
      </c>
      <c r="AQ13" s="43"/>
      <c r="AR13" s="42"/>
      <c r="AS13" s="53">
        <f t="shared" si="45"/>
        <v>0</v>
      </c>
      <c r="AT13" s="43"/>
      <c r="AU13" s="42"/>
      <c r="AV13" s="53">
        <f t="shared" si="46"/>
        <v>0</v>
      </c>
      <c r="AW13" s="43"/>
      <c r="AX13" s="42"/>
      <c r="AY13" s="53">
        <f t="shared" si="22"/>
        <v>0</v>
      </c>
      <c r="AZ13" s="43"/>
      <c r="BA13" s="42"/>
      <c r="BB13" s="53">
        <f t="shared" si="23"/>
        <v>0</v>
      </c>
      <c r="BC13" s="43"/>
      <c r="BD13" s="42"/>
      <c r="BE13" s="53">
        <f t="shared" si="24"/>
        <v>0</v>
      </c>
      <c r="BF13" s="43"/>
      <c r="BG13" s="42"/>
      <c r="BH13" s="53">
        <f t="shared" si="6"/>
        <v>0</v>
      </c>
      <c r="BI13" s="43"/>
      <c r="BJ13" s="42"/>
      <c r="BK13" s="53">
        <f t="shared" si="7"/>
        <v>0</v>
      </c>
      <c r="BL13" s="43"/>
      <c r="BM13" s="42"/>
      <c r="BN13" s="53">
        <f t="shared" si="25"/>
        <v>0</v>
      </c>
      <c r="BO13" s="43"/>
      <c r="BP13" s="42"/>
      <c r="BQ13" s="53">
        <f t="shared" si="26"/>
        <v>0</v>
      </c>
      <c r="BR13" s="54">
        <f t="shared" si="27"/>
        <v>310</v>
      </c>
      <c r="BS13" s="55">
        <f t="shared" si="28"/>
        <v>31.951612903225808</v>
      </c>
      <c r="BT13" s="56">
        <f t="shared" si="29"/>
        <v>9905</v>
      </c>
      <c r="BU13" s="48">
        <v>275</v>
      </c>
      <c r="BV13" s="50">
        <f t="shared" si="30"/>
        <v>31.181818181818183</v>
      </c>
      <c r="BW13" s="51">
        <v>8575</v>
      </c>
      <c r="BX13" s="48"/>
      <c r="BY13" s="50" t="e">
        <f t="shared" si="31"/>
        <v>#DIV/0!</v>
      </c>
      <c r="BZ13" s="51"/>
      <c r="CA13" s="48"/>
      <c r="CB13" s="50" t="e">
        <f t="shared" si="32"/>
        <v>#DIV/0!</v>
      </c>
      <c r="CC13" s="51"/>
      <c r="CD13" s="48">
        <v>35</v>
      </c>
      <c r="CE13" s="50">
        <f t="shared" si="33"/>
        <v>38</v>
      </c>
      <c r="CF13" s="51">
        <v>1330</v>
      </c>
      <c r="CG13" s="47" t="s">
        <v>39</v>
      </c>
      <c r="CH13" s="47" t="s">
        <v>39</v>
      </c>
      <c r="CI13" s="54">
        <f t="shared" si="34"/>
        <v>51</v>
      </c>
      <c r="CJ13" s="55">
        <f t="shared" si="35"/>
        <v>33.431372549019606</v>
      </c>
      <c r="CK13" s="56">
        <f t="shared" si="36"/>
        <v>1705</v>
      </c>
      <c r="CL13" s="48"/>
      <c r="CM13" s="50" t="e">
        <f t="shared" si="37"/>
        <v>#DIV/0!</v>
      </c>
      <c r="CN13" s="51"/>
      <c r="CO13" s="48">
        <v>16</v>
      </c>
      <c r="CP13" s="50">
        <f t="shared" si="38"/>
        <v>30</v>
      </c>
      <c r="CQ13" s="51">
        <v>480</v>
      </c>
      <c r="CR13" s="48"/>
      <c r="CS13" s="50" t="e">
        <f t="shared" si="39"/>
        <v>#DIV/0!</v>
      </c>
      <c r="CT13" s="51"/>
      <c r="CU13" s="48">
        <v>35</v>
      </c>
      <c r="CV13" s="50">
        <f t="shared" si="40"/>
        <v>35</v>
      </c>
      <c r="CW13" s="51">
        <v>1225</v>
      </c>
      <c r="CX13" s="47" t="s">
        <v>39</v>
      </c>
      <c r="CY13" s="47" t="s">
        <v>39</v>
      </c>
    </row>
    <row r="14" spans="1:103" s="1" customFormat="1" ht="14.25" thickBot="1" x14ac:dyDescent="0.3">
      <c r="A14" s="47" t="s">
        <v>40</v>
      </c>
      <c r="B14" s="47" t="s">
        <v>40</v>
      </c>
      <c r="C14" s="48">
        <v>292</v>
      </c>
      <c r="D14" s="95">
        <f t="shared" si="10"/>
        <v>108</v>
      </c>
      <c r="E14" s="93">
        <v>400</v>
      </c>
      <c r="F14" s="38">
        <f t="shared" si="11"/>
        <v>431.39</v>
      </c>
      <c r="G14" s="49">
        <f t="shared" si="12"/>
        <v>3.9999999999999858</v>
      </c>
      <c r="H14" s="183"/>
      <c r="I14" s="183"/>
      <c r="J14" s="183"/>
      <c r="K14" s="183">
        <v>6</v>
      </c>
      <c r="L14" s="224">
        <v>27.39</v>
      </c>
      <c r="M14" s="50">
        <v>24.99</v>
      </c>
      <c r="N14" s="53">
        <f t="shared" si="13"/>
        <v>684.47609999999997</v>
      </c>
      <c r="O14" s="228">
        <v>35</v>
      </c>
      <c r="P14" s="229">
        <v>56.8</v>
      </c>
      <c r="Q14" s="230">
        <f t="shared" si="14"/>
        <v>1988</v>
      </c>
      <c r="R14" s="223">
        <v>0</v>
      </c>
      <c r="S14" s="50">
        <v>37.840000000000003</v>
      </c>
      <c r="T14" s="51">
        <f t="shared" si="15"/>
        <v>0</v>
      </c>
      <c r="U14" s="52" t="s">
        <v>40</v>
      </c>
      <c r="V14" s="48">
        <f>Y14-CI14</f>
        <v>375</v>
      </c>
      <c r="W14" s="50">
        <f t="shared" si="16"/>
        <v>29.175999999999998</v>
      </c>
      <c r="X14" s="51">
        <f t="shared" si="1"/>
        <v>10941</v>
      </c>
      <c r="Y14" s="48">
        <f t="shared" si="17"/>
        <v>410</v>
      </c>
      <c r="Z14" s="50">
        <f t="shared" si="47"/>
        <v>29.673170731707316</v>
      </c>
      <c r="AA14" s="51">
        <f t="shared" si="2"/>
        <v>12166</v>
      </c>
      <c r="AB14" s="48">
        <f t="shared" si="19"/>
        <v>100</v>
      </c>
      <c r="AC14" s="50">
        <f t="shared" si="20"/>
        <v>21.61</v>
      </c>
      <c r="AD14" s="51">
        <f t="shared" si="21"/>
        <v>2161</v>
      </c>
      <c r="AE14" s="43">
        <v>100</v>
      </c>
      <c r="AF14" s="42">
        <v>21.61</v>
      </c>
      <c r="AG14" s="53">
        <f t="shared" si="41"/>
        <v>2161</v>
      </c>
      <c r="AH14" s="43"/>
      <c r="AI14" s="42"/>
      <c r="AJ14" s="53">
        <f t="shared" si="42"/>
        <v>0</v>
      </c>
      <c r="AK14" s="43"/>
      <c r="AL14" s="42"/>
      <c r="AM14" s="53">
        <f t="shared" si="43"/>
        <v>0</v>
      </c>
      <c r="AN14" s="43"/>
      <c r="AO14" s="42"/>
      <c r="AP14" s="53">
        <f t="shared" si="44"/>
        <v>0</v>
      </c>
      <c r="AQ14" s="43"/>
      <c r="AR14" s="42"/>
      <c r="AS14" s="53">
        <f t="shared" si="45"/>
        <v>0</v>
      </c>
      <c r="AT14" s="43"/>
      <c r="AU14" s="42"/>
      <c r="AV14" s="53">
        <f t="shared" si="46"/>
        <v>0</v>
      </c>
      <c r="AW14" s="43"/>
      <c r="AX14" s="42"/>
      <c r="AY14" s="53">
        <f t="shared" si="22"/>
        <v>0</v>
      </c>
      <c r="AZ14" s="43"/>
      <c r="BA14" s="42"/>
      <c r="BB14" s="53">
        <f t="shared" si="23"/>
        <v>0</v>
      </c>
      <c r="BC14" s="43"/>
      <c r="BD14" s="42"/>
      <c r="BE14" s="53">
        <f t="shared" si="24"/>
        <v>0</v>
      </c>
      <c r="BF14" s="43"/>
      <c r="BG14" s="42"/>
      <c r="BH14" s="53">
        <f t="shared" si="6"/>
        <v>0</v>
      </c>
      <c r="BI14" s="43"/>
      <c r="BJ14" s="42"/>
      <c r="BK14" s="53">
        <f t="shared" si="7"/>
        <v>0</v>
      </c>
      <c r="BL14" s="43"/>
      <c r="BM14" s="42"/>
      <c r="BN14" s="53">
        <f t="shared" si="25"/>
        <v>0</v>
      </c>
      <c r="BO14" s="43"/>
      <c r="BP14" s="42"/>
      <c r="BQ14" s="53">
        <f t="shared" si="26"/>
        <v>0</v>
      </c>
      <c r="BR14" s="54">
        <f t="shared" si="27"/>
        <v>310</v>
      </c>
      <c r="BS14" s="55">
        <f t="shared" si="28"/>
        <v>32.274193548387096</v>
      </c>
      <c r="BT14" s="56">
        <f t="shared" si="29"/>
        <v>10005</v>
      </c>
      <c r="BU14" s="48">
        <v>275</v>
      </c>
      <c r="BV14" s="50">
        <f t="shared" si="30"/>
        <v>31.545454545454547</v>
      </c>
      <c r="BW14" s="51">
        <v>8675</v>
      </c>
      <c r="BX14" s="48"/>
      <c r="BY14" s="50" t="e">
        <f t="shared" si="31"/>
        <v>#DIV/0!</v>
      </c>
      <c r="BZ14" s="51"/>
      <c r="CA14" s="48"/>
      <c r="CB14" s="50" t="e">
        <f t="shared" si="32"/>
        <v>#DIV/0!</v>
      </c>
      <c r="CC14" s="51"/>
      <c r="CD14" s="48">
        <v>35</v>
      </c>
      <c r="CE14" s="50">
        <f t="shared" si="33"/>
        <v>38</v>
      </c>
      <c r="CF14" s="51">
        <v>1330</v>
      </c>
      <c r="CG14" s="47" t="s">
        <v>40</v>
      </c>
      <c r="CH14" s="47" t="s">
        <v>40</v>
      </c>
      <c r="CI14" s="54">
        <f t="shared" si="34"/>
        <v>35</v>
      </c>
      <c r="CJ14" s="55">
        <f t="shared" si="35"/>
        <v>35</v>
      </c>
      <c r="CK14" s="56">
        <f t="shared" si="36"/>
        <v>1225</v>
      </c>
      <c r="CL14" s="48"/>
      <c r="CM14" s="50" t="e">
        <f t="shared" si="37"/>
        <v>#DIV/0!</v>
      </c>
      <c r="CN14" s="51"/>
      <c r="CO14" s="48"/>
      <c r="CP14" s="50" t="e">
        <f t="shared" si="38"/>
        <v>#DIV/0!</v>
      </c>
      <c r="CQ14" s="51"/>
      <c r="CR14" s="48"/>
      <c r="CS14" s="50" t="e">
        <f t="shared" si="39"/>
        <v>#DIV/0!</v>
      </c>
      <c r="CT14" s="51"/>
      <c r="CU14" s="48">
        <v>35</v>
      </c>
      <c r="CV14" s="50">
        <f t="shared" si="40"/>
        <v>35</v>
      </c>
      <c r="CW14" s="51">
        <v>1225</v>
      </c>
      <c r="CX14" s="47" t="s">
        <v>40</v>
      </c>
      <c r="CY14" s="47" t="s">
        <v>40</v>
      </c>
    </row>
    <row r="15" spans="1:103" s="1" customFormat="1" ht="14.25" thickBot="1" x14ac:dyDescent="0.3">
      <c r="A15" s="47" t="s">
        <v>41</v>
      </c>
      <c r="B15" s="47" t="s">
        <v>41</v>
      </c>
      <c r="C15" s="48">
        <v>292</v>
      </c>
      <c r="D15" s="95">
        <f t="shared" si="10"/>
        <v>111</v>
      </c>
      <c r="E15" s="93">
        <v>403</v>
      </c>
      <c r="F15" s="38">
        <f t="shared" si="11"/>
        <v>431.84</v>
      </c>
      <c r="G15" s="49">
        <f t="shared" si="12"/>
        <v>0.99999999999997513</v>
      </c>
      <c r="H15" s="183"/>
      <c r="I15" s="183"/>
      <c r="J15" s="183"/>
      <c r="K15" s="183">
        <v>6</v>
      </c>
      <c r="L15" s="224">
        <v>27.84</v>
      </c>
      <c r="M15" s="50">
        <v>24.99</v>
      </c>
      <c r="N15" s="53">
        <f t="shared" si="13"/>
        <v>695.72159999999997</v>
      </c>
      <c r="O15" s="228">
        <v>35</v>
      </c>
      <c r="P15" s="229">
        <v>56.8</v>
      </c>
      <c r="Q15" s="230">
        <f t="shared" si="14"/>
        <v>1988</v>
      </c>
      <c r="R15" s="223">
        <v>0</v>
      </c>
      <c r="S15" s="50">
        <v>37.840000000000003</v>
      </c>
      <c r="T15" s="51">
        <f t="shared" si="15"/>
        <v>0</v>
      </c>
      <c r="U15" s="52" t="s">
        <v>41</v>
      </c>
      <c r="V15" s="48">
        <f t="shared" si="0"/>
        <v>375</v>
      </c>
      <c r="W15" s="50">
        <f t="shared" si="16"/>
        <v>29.175999999999998</v>
      </c>
      <c r="X15" s="51">
        <f t="shared" si="1"/>
        <v>10941</v>
      </c>
      <c r="Y15" s="48">
        <f t="shared" si="17"/>
        <v>410</v>
      </c>
      <c r="Z15" s="50">
        <f t="shared" si="47"/>
        <v>29.673170731707316</v>
      </c>
      <c r="AA15" s="51">
        <f t="shared" si="2"/>
        <v>12166</v>
      </c>
      <c r="AB15" s="48">
        <f t="shared" si="19"/>
        <v>100</v>
      </c>
      <c r="AC15" s="50">
        <f t="shared" si="20"/>
        <v>21.61</v>
      </c>
      <c r="AD15" s="51">
        <f t="shared" si="21"/>
        <v>2161</v>
      </c>
      <c r="AE15" s="43">
        <v>100</v>
      </c>
      <c r="AF15" s="42">
        <v>21.61</v>
      </c>
      <c r="AG15" s="53">
        <f t="shared" si="41"/>
        <v>2161</v>
      </c>
      <c r="AH15" s="43"/>
      <c r="AI15" s="42"/>
      <c r="AJ15" s="53">
        <f t="shared" si="42"/>
        <v>0</v>
      </c>
      <c r="AK15" s="43"/>
      <c r="AL15" s="42"/>
      <c r="AM15" s="53">
        <f t="shared" si="43"/>
        <v>0</v>
      </c>
      <c r="AN15" s="43"/>
      <c r="AO15" s="42"/>
      <c r="AP15" s="53">
        <f t="shared" si="44"/>
        <v>0</v>
      </c>
      <c r="AQ15" s="43"/>
      <c r="AR15" s="42"/>
      <c r="AS15" s="53">
        <f t="shared" si="45"/>
        <v>0</v>
      </c>
      <c r="AT15" s="43"/>
      <c r="AU15" s="42"/>
      <c r="AV15" s="53">
        <f t="shared" si="46"/>
        <v>0</v>
      </c>
      <c r="AW15" s="43"/>
      <c r="AX15" s="42"/>
      <c r="AY15" s="53">
        <f t="shared" si="22"/>
        <v>0</v>
      </c>
      <c r="AZ15" s="43"/>
      <c r="BA15" s="42"/>
      <c r="BB15" s="53">
        <f t="shared" si="23"/>
        <v>0</v>
      </c>
      <c r="BC15" s="43"/>
      <c r="BD15" s="42"/>
      <c r="BE15" s="53">
        <f t="shared" si="24"/>
        <v>0</v>
      </c>
      <c r="BF15" s="43"/>
      <c r="BG15" s="42"/>
      <c r="BH15" s="53">
        <f t="shared" si="6"/>
        <v>0</v>
      </c>
      <c r="BI15" s="43"/>
      <c r="BJ15" s="42"/>
      <c r="BK15" s="53">
        <f t="shared" si="7"/>
        <v>0</v>
      </c>
      <c r="BL15" s="43"/>
      <c r="BM15" s="42"/>
      <c r="BN15" s="53">
        <f t="shared" si="25"/>
        <v>0</v>
      </c>
      <c r="BO15" s="43"/>
      <c r="BP15" s="42"/>
      <c r="BQ15" s="53">
        <f t="shared" si="26"/>
        <v>0</v>
      </c>
      <c r="BR15" s="54">
        <f t="shared" si="27"/>
        <v>310</v>
      </c>
      <c r="BS15" s="55">
        <f t="shared" si="28"/>
        <v>32.274193548387096</v>
      </c>
      <c r="BT15" s="56">
        <f t="shared" si="29"/>
        <v>10005</v>
      </c>
      <c r="BU15" s="48">
        <v>275</v>
      </c>
      <c r="BV15" s="50">
        <f t="shared" si="30"/>
        <v>31.545454545454547</v>
      </c>
      <c r="BW15" s="51">
        <v>8675</v>
      </c>
      <c r="BX15" s="48"/>
      <c r="BY15" s="50" t="e">
        <f t="shared" si="31"/>
        <v>#DIV/0!</v>
      </c>
      <c r="BZ15" s="51"/>
      <c r="CA15" s="48"/>
      <c r="CB15" s="50" t="e">
        <f t="shared" si="32"/>
        <v>#DIV/0!</v>
      </c>
      <c r="CC15" s="51"/>
      <c r="CD15" s="48">
        <v>35</v>
      </c>
      <c r="CE15" s="50">
        <f t="shared" si="33"/>
        <v>38</v>
      </c>
      <c r="CF15" s="51">
        <v>1330</v>
      </c>
      <c r="CG15" s="47" t="s">
        <v>41</v>
      </c>
      <c r="CH15" s="47" t="s">
        <v>41</v>
      </c>
      <c r="CI15" s="54">
        <f t="shared" si="34"/>
        <v>35</v>
      </c>
      <c r="CJ15" s="55">
        <f t="shared" si="35"/>
        <v>35</v>
      </c>
      <c r="CK15" s="56">
        <f t="shared" si="36"/>
        <v>1225</v>
      </c>
      <c r="CL15" s="48"/>
      <c r="CM15" s="50" t="e">
        <f t="shared" si="37"/>
        <v>#DIV/0!</v>
      </c>
      <c r="CN15" s="51"/>
      <c r="CO15" s="48"/>
      <c r="CP15" s="50" t="e">
        <f t="shared" si="38"/>
        <v>#DIV/0!</v>
      </c>
      <c r="CQ15" s="51"/>
      <c r="CR15" s="48"/>
      <c r="CS15" s="50" t="e">
        <f t="shared" si="39"/>
        <v>#DIV/0!</v>
      </c>
      <c r="CT15" s="51"/>
      <c r="CU15" s="48">
        <v>35</v>
      </c>
      <c r="CV15" s="50">
        <f t="shared" si="40"/>
        <v>35</v>
      </c>
      <c r="CW15" s="51">
        <v>1225</v>
      </c>
      <c r="CX15" s="47" t="s">
        <v>41</v>
      </c>
      <c r="CY15" s="47" t="s">
        <v>41</v>
      </c>
    </row>
    <row r="16" spans="1:103" s="1" customFormat="1" ht="14.25" thickBot="1" x14ac:dyDescent="0.3">
      <c r="A16" s="47" t="s">
        <v>42</v>
      </c>
      <c r="B16" s="47" t="s">
        <v>42</v>
      </c>
      <c r="C16" s="48">
        <v>292</v>
      </c>
      <c r="D16" s="95">
        <f t="shared" si="10"/>
        <v>112</v>
      </c>
      <c r="E16" s="93">
        <v>404</v>
      </c>
      <c r="F16" s="38">
        <f t="shared" si="11"/>
        <v>431.88</v>
      </c>
      <c r="G16" s="49">
        <f t="shared" si="12"/>
        <v>0</v>
      </c>
      <c r="H16" s="183"/>
      <c r="I16" s="183"/>
      <c r="J16" s="183"/>
      <c r="K16" s="183">
        <v>6</v>
      </c>
      <c r="L16" s="224">
        <v>27.88</v>
      </c>
      <c r="M16" s="50">
        <v>24.99</v>
      </c>
      <c r="N16" s="53">
        <f t="shared" si="13"/>
        <v>696.72119999999995</v>
      </c>
      <c r="O16" s="228">
        <v>35</v>
      </c>
      <c r="P16" s="229">
        <v>56.8</v>
      </c>
      <c r="Q16" s="230">
        <f t="shared" si="14"/>
        <v>1988</v>
      </c>
      <c r="R16" s="223">
        <v>0</v>
      </c>
      <c r="S16" s="50">
        <v>37.840000000000003</v>
      </c>
      <c r="T16" s="51">
        <f t="shared" si="15"/>
        <v>0</v>
      </c>
      <c r="U16" s="52" t="s">
        <v>42</v>
      </c>
      <c r="V16" s="48">
        <f t="shared" si="0"/>
        <v>375</v>
      </c>
      <c r="W16" s="50">
        <f t="shared" si="16"/>
        <v>29.175999999999998</v>
      </c>
      <c r="X16" s="51">
        <f t="shared" si="1"/>
        <v>10941</v>
      </c>
      <c r="Y16" s="48">
        <f t="shared" si="17"/>
        <v>410</v>
      </c>
      <c r="Z16" s="50">
        <f t="shared" si="47"/>
        <v>29.673170731707316</v>
      </c>
      <c r="AA16" s="51">
        <f t="shared" si="2"/>
        <v>12166</v>
      </c>
      <c r="AB16" s="48">
        <f t="shared" si="19"/>
        <v>100</v>
      </c>
      <c r="AC16" s="50">
        <f t="shared" si="20"/>
        <v>21.61</v>
      </c>
      <c r="AD16" s="51">
        <f t="shared" si="21"/>
        <v>2161</v>
      </c>
      <c r="AE16" s="43">
        <v>100</v>
      </c>
      <c r="AF16" s="42">
        <v>21.61</v>
      </c>
      <c r="AG16" s="53">
        <f t="shared" si="41"/>
        <v>2161</v>
      </c>
      <c r="AH16" s="43"/>
      <c r="AI16" s="42"/>
      <c r="AJ16" s="53">
        <f t="shared" si="42"/>
        <v>0</v>
      </c>
      <c r="AK16" s="43"/>
      <c r="AL16" s="42"/>
      <c r="AM16" s="53">
        <f t="shared" si="43"/>
        <v>0</v>
      </c>
      <c r="AN16" s="43"/>
      <c r="AO16" s="42"/>
      <c r="AP16" s="53">
        <f t="shared" si="44"/>
        <v>0</v>
      </c>
      <c r="AQ16" s="43"/>
      <c r="AR16" s="42"/>
      <c r="AS16" s="53">
        <f t="shared" si="45"/>
        <v>0</v>
      </c>
      <c r="AT16" s="43"/>
      <c r="AU16" s="42"/>
      <c r="AV16" s="53">
        <f t="shared" si="46"/>
        <v>0</v>
      </c>
      <c r="AW16" s="43"/>
      <c r="AX16" s="42"/>
      <c r="AY16" s="53">
        <f t="shared" si="22"/>
        <v>0</v>
      </c>
      <c r="AZ16" s="43"/>
      <c r="BA16" s="42"/>
      <c r="BB16" s="53">
        <f t="shared" si="23"/>
        <v>0</v>
      </c>
      <c r="BC16" s="43"/>
      <c r="BD16" s="42"/>
      <c r="BE16" s="53">
        <f t="shared" si="24"/>
        <v>0</v>
      </c>
      <c r="BF16" s="43"/>
      <c r="BG16" s="42"/>
      <c r="BH16" s="53">
        <f t="shared" si="6"/>
        <v>0</v>
      </c>
      <c r="BI16" s="43"/>
      <c r="BJ16" s="42"/>
      <c r="BK16" s="53">
        <f t="shared" si="7"/>
        <v>0</v>
      </c>
      <c r="BL16" s="43"/>
      <c r="BM16" s="42"/>
      <c r="BN16" s="53">
        <f t="shared" si="25"/>
        <v>0</v>
      </c>
      <c r="BO16" s="43"/>
      <c r="BP16" s="42"/>
      <c r="BQ16" s="53">
        <f t="shared" si="26"/>
        <v>0</v>
      </c>
      <c r="BR16" s="54">
        <f t="shared" si="27"/>
        <v>310</v>
      </c>
      <c r="BS16" s="55">
        <f t="shared" si="28"/>
        <v>32.274193548387096</v>
      </c>
      <c r="BT16" s="56">
        <f t="shared" si="29"/>
        <v>10005</v>
      </c>
      <c r="BU16" s="48">
        <v>275</v>
      </c>
      <c r="BV16" s="50">
        <f t="shared" si="30"/>
        <v>31.545454545454547</v>
      </c>
      <c r="BW16" s="51">
        <v>8675</v>
      </c>
      <c r="BX16" s="48"/>
      <c r="BY16" s="50" t="e">
        <f t="shared" si="31"/>
        <v>#DIV/0!</v>
      </c>
      <c r="BZ16" s="51"/>
      <c r="CA16" s="48"/>
      <c r="CB16" s="50" t="e">
        <f t="shared" si="32"/>
        <v>#DIV/0!</v>
      </c>
      <c r="CC16" s="51"/>
      <c r="CD16" s="48">
        <v>35</v>
      </c>
      <c r="CE16" s="50">
        <f t="shared" si="33"/>
        <v>38</v>
      </c>
      <c r="CF16" s="51">
        <v>1330</v>
      </c>
      <c r="CG16" s="47" t="s">
        <v>42</v>
      </c>
      <c r="CH16" s="47" t="s">
        <v>42</v>
      </c>
      <c r="CI16" s="54">
        <f t="shared" si="34"/>
        <v>35</v>
      </c>
      <c r="CJ16" s="55">
        <f t="shared" si="35"/>
        <v>35</v>
      </c>
      <c r="CK16" s="56">
        <f t="shared" si="36"/>
        <v>1225</v>
      </c>
      <c r="CL16" s="48"/>
      <c r="CM16" s="50" t="e">
        <f t="shared" si="37"/>
        <v>#DIV/0!</v>
      </c>
      <c r="CN16" s="51"/>
      <c r="CO16" s="48"/>
      <c r="CP16" s="50" t="e">
        <f t="shared" si="38"/>
        <v>#DIV/0!</v>
      </c>
      <c r="CQ16" s="51"/>
      <c r="CR16" s="48"/>
      <c r="CS16" s="50" t="e">
        <f t="shared" si="39"/>
        <v>#DIV/0!</v>
      </c>
      <c r="CT16" s="51"/>
      <c r="CU16" s="48">
        <v>35</v>
      </c>
      <c r="CV16" s="50">
        <f t="shared" si="40"/>
        <v>35</v>
      </c>
      <c r="CW16" s="51">
        <v>1225</v>
      </c>
      <c r="CX16" s="47" t="s">
        <v>42</v>
      </c>
      <c r="CY16" s="47" t="s">
        <v>42</v>
      </c>
    </row>
    <row r="17" spans="1:103" s="1" customFormat="1" ht="14.25" thickBot="1" x14ac:dyDescent="0.3">
      <c r="A17" s="47" t="s">
        <v>43</v>
      </c>
      <c r="B17" s="47" t="s">
        <v>43</v>
      </c>
      <c r="C17" s="48">
        <v>292</v>
      </c>
      <c r="D17" s="95">
        <f t="shared" si="10"/>
        <v>115</v>
      </c>
      <c r="E17" s="93">
        <v>407</v>
      </c>
      <c r="F17" s="38">
        <f t="shared" si="11"/>
        <v>431.79</v>
      </c>
      <c r="G17" s="49">
        <f t="shared" si="12"/>
        <v>-2.9999999999999787</v>
      </c>
      <c r="H17" s="183"/>
      <c r="I17" s="183"/>
      <c r="J17" s="183"/>
      <c r="K17" s="183">
        <v>6</v>
      </c>
      <c r="L17" s="224">
        <v>27.79</v>
      </c>
      <c r="M17" s="50">
        <v>24.99</v>
      </c>
      <c r="N17" s="53">
        <f t="shared" si="13"/>
        <v>694.47209999999995</v>
      </c>
      <c r="O17" s="228">
        <v>35</v>
      </c>
      <c r="P17" s="229">
        <v>56.8</v>
      </c>
      <c r="Q17" s="230">
        <f t="shared" si="14"/>
        <v>1988</v>
      </c>
      <c r="R17" s="223">
        <v>0</v>
      </c>
      <c r="S17" s="50">
        <v>37.840000000000003</v>
      </c>
      <c r="T17" s="51">
        <f t="shared" si="15"/>
        <v>0</v>
      </c>
      <c r="U17" s="52" t="s">
        <v>43</v>
      </c>
      <c r="V17" s="48">
        <f t="shared" si="0"/>
        <v>375</v>
      </c>
      <c r="W17" s="50">
        <f t="shared" si="16"/>
        <v>29.175999999999998</v>
      </c>
      <c r="X17" s="51">
        <f t="shared" si="1"/>
        <v>10941</v>
      </c>
      <c r="Y17" s="48">
        <f t="shared" si="17"/>
        <v>410</v>
      </c>
      <c r="Z17" s="50">
        <f t="shared" si="47"/>
        <v>29.673170731707316</v>
      </c>
      <c r="AA17" s="51">
        <f t="shared" si="2"/>
        <v>12166</v>
      </c>
      <c r="AB17" s="48">
        <f t="shared" si="19"/>
        <v>100</v>
      </c>
      <c r="AC17" s="50">
        <f t="shared" si="20"/>
        <v>21.61</v>
      </c>
      <c r="AD17" s="51">
        <f t="shared" si="21"/>
        <v>2161</v>
      </c>
      <c r="AE17" s="43">
        <v>100</v>
      </c>
      <c r="AF17" s="42">
        <v>21.61</v>
      </c>
      <c r="AG17" s="53">
        <f t="shared" si="41"/>
        <v>2161</v>
      </c>
      <c r="AH17" s="43"/>
      <c r="AI17" s="42"/>
      <c r="AJ17" s="53">
        <f t="shared" si="42"/>
        <v>0</v>
      </c>
      <c r="AK17" s="43"/>
      <c r="AL17" s="42"/>
      <c r="AM17" s="53">
        <f t="shared" si="43"/>
        <v>0</v>
      </c>
      <c r="AN17" s="43"/>
      <c r="AO17" s="42"/>
      <c r="AP17" s="53">
        <f t="shared" si="44"/>
        <v>0</v>
      </c>
      <c r="AQ17" s="43"/>
      <c r="AR17" s="42"/>
      <c r="AS17" s="53">
        <f t="shared" si="45"/>
        <v>0</v>
      </c>
      <c r="AT17" s="43"/>
      <c r="AU17" s="42"/>
      <c r="AV17" s="53">
        <f t="shared" si="46"/>
        <v>0</v>
      </c>
      <c r="AW17" s="43"/>
      <c r="AX17" s="42"/>
      <c r="AY17" s="53">
        <f t="shared" si="22"/>
        <v>0</v>
      </c>
      <c r="AZ17" s="43"/>
      <c r="BA17" s="42"/>
      <c r="BB17" s="53">
        <f t="shared" si="23"/>
        <v>0</v>
      </c>
      <c r="BC17" s="43"/>
      <c r="BD17" s="42"/>
      <c r="BE17" s="53">
        <f t="shared" si="24"/>
        <v>0</v>
      </c>
      <c r="BF17" s="43"/>
      <c r="BG17" s="42"/>
      <c r="BH17" s="53">
        <f t="shared" si="6"/>
        <v>0</v>
      </c>
      <c r="BI17" s="43"/>
      <c r="BJ17" s="42"/>
      <c r="BK17" s="53">
        <f t="shared" si="7"/>
        <v>0</v>
      </c>
      <c r="BL17" s="43"/>
      <c r="BM17" s="42"/>
      <c r="BN17" s="53">
        <f t="shared" si="25"/>
        <v>0</v>
      </c>
      <c r="BO17" s="43"/>
      <c r="BP17" s="42"/>
      <c r="BQ17" s="53">
        <f t="shared" si="26"/>
        <v>0</v>
      </c>
      <c r="BR17" s="54">
        <f t="shared" si="27"/>
        <v>310</v>
      </c>
      <c r="BS17" s="55">
        <f t="shared" si="28"/>
        <v>32.274193548387096</v>
      </c>
      <c r="BT17" s="56">
        <f t="shared" si="29"/>
        <v>10005</v>
      </c>
      <c r="BU17" s="48">
        <v>275</v>
      </c>
      <c r="BV17" s="50">
        <f t="shared" si="30"/>
        <v>31.545454545454547</v>
      </c>
      <c r="BW17" s="51">
        <v>8675</v>
      </c>
      <c r="BX17" s="48"/>
      <c r="BY17" s="50" t="e">
        <f t="shared" si="31"/>
        <v>#DIV/0!</v>
      </c>
      <c r="BZ17" s="51"/>
      <c r="CA17" s="48"/>
      <c r="CB17" s="50" t="e">
        <f t="shared" si="32"/>
        <v>#DIV/0!</v>
      </c>
      <c r="CC17" s="51"/>
      <c r="CD17" s="48">
        <v>35</v>
      </c>
      <c r="CE17" s="50">
        <f t="shared" si="33"/>
        <v>38</v>
      </c>
      <c r="CF17" s="51">
        <v>1330</v>
      </c>
      <c r="CG17" s="47" t="s">
        <v>43</v>
      </c>
      <c r="CH17" s="47" t="s">
        <v>43</v>
      </c>
      <c r="CI17" s="54">
        <f t="shared" si="34"/>
        <v>35</v>
      </c>
      <c r="CJ17" s="55">
        <f t="shared" si="35"/>
        <v>35</v>
      </c>
      <c r="CK17" s="56">
        <f t="shared" si="36"/>
        <v>1225</v>
      </c>
      <c r="CL17" s="48"/>
      <c r="CM17" s="50" t="e">
        <f t="shared" si="37"/>
        <v>#DIV/0!</v>
      </c>
      <c r="CN17" s="51"/>
      <c r="CO17" s="48"/>
      <c r="CP17" s="50" t="e">
        <f t="shared" si="38"/>
        <v>#DIV/0!</v>
      </c>
      <c r="CQ17" s="51"/>
      <c r="CR17" s="48"/>
      <c r="CS17" s="50" t="e">
        <f t="shared" si="39"/>
        <v>#DIV/0!</v>
      </c>
      <c r="CT17" s="51"/>
      <c r="CU17" s="48">
        <v>35</v>
      </c>
      <c r="CV17" s="50">
        <f t="shared" si="40"/>
        <v>35</v>
      </c>
      <c r="CW17" s="51">
        <v>1225</v>
      </c>
      <c r="CX17" s="47" t="s">
        <v>43</v>
      </c>
      <c r="CY17" s="47" t="s">
        <v>43</v>
      </c>
    </row>
    <row r="18" spans="1:103" s="1" customFormat="1" ht="14.25" thickBot="1" x14ac:dyDescent="0.3">
      <c r="A18" s="47" t="s">
        <v>44</v>
      </c>
      <c r="B18" s="47" t="s">
        <v>44</v>
      </c>
      <c r="C18" s="48">
        <v>292</v>
      </c>
      <c r="D18" s="95">
        <f t="shared" si="10"/>
        <v>115</v>
      </c>
      <c r="E18" s="93">
        <v>407</v>
      </c>
      <c r="F18" s="38">
        <f t="shared" si="11"/>
        <v>431.44</v>
      </c>
      <c r="G18" s="49">
        <f t="shared" si="12"/>
        <v>-3.0000000000000036</v>
      </c>
      <c r="H18" s="183"/>
      <c r="I18" s="183"/>
      <c r="J18" s="183"/>
      <c r="K18" s="183">
        <v>6</v>
      </c>
      <c r="L18" s="224">
        <v>27.44</v>
      </c>
      <c r="M18" s="50">
        <v>24.99</v>
      </c>
      <c r="N18" s="53">
        <f t="shared" si="13"/>
        <v>685.72559999999999</v>
      </c>
      <c r="O18" s="228">
        <v>35</v>
      </c>
      <c r="P18" s="229">
        <v>56.8</v>
      </c>
      <c r="Q18" s="230">
        <f t="shared" si="14"/>
        <v>1988</v>
      </c>
      <c r="R18" s="223">
        <v>0</v>
      </c>
      <c r="S18" s="50">
        <v>37.840000000000003</v>
      </c>
      <c r="T18" s="51">
        <f t="shared" si="15"/>
        <v>0</v>
      </c>
      <c r="U18" s="52" t="s">
        <v>44</v>
      </c>
      <c r="V18" s="48">
        <f t="shared" si="0"/>
        <v>375</v>
      </c>
      <c r="W18" s="50">
        <f t="shared" si="16"/>
        <v>29.175999999999998</v>
      </c>
      <c r="X18" s="51">
        <f t="shared" si="1"/>
        <v>10941</v>
      </c>
      <c r="Y18" s="48">
        <f t="shared" si="17"/>
        <v>410</v>
      </c>
      <c r="Z18" s="50">
        <f t="shared" si="47"/>
        <v>29.673170731707316</v>
      </c>
      <c r="AA18" s="51">
        <f t="shared" si="2"/>
        <v>12166</v>
      </c>
      <c r="AB18" s="48">
        <f t="shared" si="19"/>
        <v>100</v>
      </c>
      <c r="AC18" s="50">
        <f t="shared" si="20"/>
        <v>21.61</v>
      </c>
      <c r="AD18" s="51">
        <f t="shared" si="21"/>
        <v>2161</v>
      </c>
      <c r="AE18" s="43">
        <v>100</v>
      </c>
      <c r="AF18" s="42">
        <v>21.61</v>
      </c>
      <c r="AG18" s="53">
        <f t="shared" si="41"/>
        <v>2161</v>
      </c>
      <c r="AH18" s="43"/>
      <c r="AI18" s="42"/>
      <c r="AJ18" s="53">
        <f t="shared" si="42"/>
        <v>0</v>
      </c>
      <c r="AK18" s="43"/>
      <c r="AL18" s="42"/>
      <c r="AM18" s="53">
        <f t="shared" si="43"/>
        <v>0</v>
      </c>
      <c r="AN18" s="43"/>
      <c r="AO18" s="42"/>
      <c r="AP18" s="53">
        <f t="shared" si="44"/>
        <v>0</v>
      </c>
      <c r="AQ18" s="43"/>
      <c r="AR18" s="42"/>
      <c r="AS18" s="53">
        <f t="shared" si="45"/>
        <v>0</v>
      </c>
      <c r="AT18" s="43"/>
      <c r="AU18" s="42"/>
      <c r="AV18" s="53">
        <f t="shared" si="46"/>
        <v>0</v>
      </c>
      <c r="AW18" s="43"/>
      <c r="AX18" s="42"/>
      <c r="AY18" s="53">
        <f t="shared" si="22"/>
        <v>0</v>
      </c>
      <c r="AZ18" s="43"/>
      <c r="BA18" s="42"/>
      <c r="BB18" s="53">
        <f t="shared" si="23"/>
        <v>0</v>
      </c>
      <c r="BC18" s="43"/>
      <c r="BD18" s="42"/>
      <c r="BE18" s="53">
        <f t="shared" si="24"/>
        <v>0</v>
      </c>
      <c r="BF18" s="43"/>
      <c r="BG18" s="42"/>
      <c r="BH18" s="53">
        <f t="shared" si="6"/>
        <v>0</v>
      </c>
      <c r="BI18" s="43"/>
      <c r="BJ18" s="42"/>
      <c r="BK18" s="53">
        <f t="shared" si="7"/>
        <v>0</v>
      </c>
      <c r="BL18" s="43"/>
      <c r="BM18" s="42"/>
      <c r="BN18" s="53">
        <f t="shared" si="25"/>
        <v>0</v>
      </c>
      <c r="BO18" s="43"/>
      <c r="BP18" s="42"/>
      <c r="BQ18" s="53">
        <f t="shared" si="26"/>
        <v>0</v>
      </c>
      <c r="BR18" s="54">
        <f t="shared" si="27"/>
        <v>310</v>
      </c>
      <c r="BS18" s="55">
        <f t="shared" si="28"/>
        <v>32.274193548387096</v>
      </c>
      <c r="BT18" s="56">
        <f t="shared" si="29"/>
        <v>10005</v>
      </c>
      <c r="BU18" s="48">
        <v>275</v>
      </c>
      <c r="BV18" s="50">
        <f t="shared" si="30"/>
        <v>31.545454545454547</v>
      </c>
      <c r="BW18" s="51">
        <v>8675</v>
      </c>
      <c r="BX18" s="48"/>
      <c r="BY18" s="50" t="e">
        <f t="shared" si="31"/>
        <v>#DIV/0!</v>
      </c>
      <c r="BZ18" s="51"/>
      <c r="CA18" s="48"/>
      <c r="CB18" s="50" t="e">
        <f t="shared" si="32"/>
        <v>#DIV/0!</v>
      </c>
      <c r="CC18" s="51"/>
      <c r="CD18" s="48">
        <v>35</v>
      </c>
      <c r="CE18" s="50">
        <f t="shared" si="33"/>
        <v>38</v>
      </c>
      <c r="CF18" s="51">
        <v>1330</v>
      </c>
      <c r="CG18" s="47" t="s">
        <v>44</v>
      </c>
      <c r="CH18" s="47" t="s">
        <v>44</v>
      </c>
      <c r="CI18" s="54">
        <f t="shared" si="34"/>
        <v>35</v>
      </c>
      <c r="CJ18" s="55">
        <f t="shared" si="35"/>
        <v>35</v>
      </c>
      <c r="CK18" s="56">
        <f t="shared" si="36"/>
        <v>1225</v>
      </c>
      <c r="CL18" s="48"/>
      <c r="CM18" s="50" t="e">
        <f t="shared" si="37"/>
        <v>#DIV/0!</v>
      </c>
      <c r="CN18" s="51"/>
      <c r="CO18" s="48"/>
      <c r="CP18" s="50" t="e">
        <f t="shared" si="38"/>
        <v>#DIV/0!</v>
      </c>
      <c r="CQ18" s="51"/>
      <c r="CR18" s="48"/>
      <c r="CS18" s="50" t="e">
        <f t="shared" si="39"/>
        <v>#DIV/0!</v>
      </c>
      <c r="CT18" s="51"/>
      <c r="CU18" s="48">
        <v>35</v>
      </c>
      <c r="CV18" s="50">
        <f t="shared" si="40"/>
        <v>35</v>
      </c>
      <c r="CW18" s="51">
        <v>1225</v>
      </c>
      <c r="CX18" s="47" t="s">
        <v>44</v>
      </c>
      <c r="CY18" s="47" t="s">
        <v>44</v>
      </c>
    </row>
    <row r="19" spans="1:103" s="1" customFormat="1" ht="14.25" thickBot="1" x14ac:dyDescent="0.3">
      <c r="A19" s="47" t="s">
        <v>45</v>
      </c>
      <c r="B19" s="47" t="s">
        <v>45</v>
      </c>
      <c r="C19" s="48">
        <v>292</v>
      </c>
      <c r="D19" s="95">
        <f t="shared" si="10"/>
        <v>117</v>
      </c>
      <c r="E19" s="93">
        <v>409</v>
      </c>
      <c r="F19" s="38">
        <f t="shared" si="11"/>
        <v>434.52</v>
      </c>
      <c r="G19" s="49">
        <f t="shared" si="12"/>
        <v>-2.0000000000000178</v>
      </c>
      <c r="H19" s="183"/>
      <c r="I19" s="183"/>
      <c r="J19" s="183"/>
      <c r="K19" s="183">
        <v>6</v>
      </c>
      <c r="L19" s="224">
        <v>27.52</v>
      </c>
      <c r="M19" s="50">
        <v>24.99</v>
      </c>
      <c r="N19" s="53">
        <f t="shared" si="13"/>
        <v>687.72479999999996</v>
      </c>
      <c r="O19" s="228">
        <v>35</v>
      </c>
      <c r="P19" s="229">
        <v>56.8</v>
      </c>
      <c r="Q19" s="230">
        <f t="shared" si="14"/>
        <v>1988</v>
      </c>
      <c r="R19" s="223">
        <v>3</v>
      </c>
      <c r="S19" s="50">
        <v>37.840000000000003</v>
      </c>
      <c r="T19" s="51">
        <f t="shared" si="15"/>
        <v>113.52000000000001</v>
      </c>
      <c r="U19" s="52" t="s">
        <v>45</v>
      </c>
      <c r="V19" s="48">
        <f t="shared" si="0"/>
        <v>375</v>
      </c>
      <c r="W19" s="50">
        <f t="shared" si="16"/>
        <v>29.175999999999998</v>
      </c>
      <c r="X19" s="51">
        <f t="shared" si="1"/>
        <v>10941</v>
      </c>
      <c r="Y19" s="48">
        <f t="shared" si="17"/>
        <v>410</v>
      </c>
      <c r="Z19" s="50">
        <f t="shared" si="47"/>
        <v>29.673170731707316</v>
      </c>
      <c r="AA19" s="51">
        <f t="shared" si="2"/>
        <v>12166</v>
      </c>
      <c r="AB19" s="48">
        <f t="shared" si="19"/>
        <v>100</v>
      </c>
      <c r="AC19" s="50">
        <f t="shared" si="20"/>
        <v>21.61</v>
      </c>
      <c r="AD19" s="51">
        <f t="shared" si="21"/>
        <v>2161</v>
      </c>
      <c r="AE19" s="43">
        <v>100</v>
      </c>
      <c r="AF19" s="42">
        <v>21.61</v>
      </c>
      <c r="AG19" s="53">
        <f t="shared" si="41"/>
        <v>2161</v>
      </c>
      <c r="AH19" s="43"/>
      <c r="AI19" s="42"/>
      <c r="AJ19" s="53">
        <f t="shared" si="42"/>
        <v>0</v>
      </c>
      <c r="AK19" s="43"/>
      <c r="AL19" s="42"/>
      <c r="AM19" s="53">
        <f t="shared" si="43"/>
        <v>0</v>
      </c>
      <c r="AN19" s="43"/>
      <c r="AO19" s="42"/>
      <c r="AP19" s="53">
        <f t="shared" si="44"/>
        <v>0</v>
      </c>
      <c r="AQ19" s="43"/>
      <c r="AR19" s="42"/>
      <c r="AS19" s="53">
        <f t="shared" si="45"/>
        <v>0</v>
      </c>
      <c r="AT19" s="43"/>
      <c r="AU19" s="42"/>
      <c r="AV19" s="53">
        <f t="shared" si="46"/>
        <v>0</v>
      </c>
      <c r="AW19" s="43"/>
      <c r="AX19" s="42"/>
      <c r="AY19" s="53">
        <f t="shared" si="22"/>
        <v>0</v>
      </c>
      <c r="AZ19" s="43"/>
      <c r="BA19" s="42"/>
      <c r="BB19" s="53">
        <f t="shared" si="23"/>
        <v>0</v>
      </c>
      <c r="BC19" s="43"/>
      <c r="BD19" s="42"/>
      <c r="BE19" s="53">
        <f t="shared" si="24"/>
        <v>0</v>
      </c>
      <c r="BF19" s="43"/>
      <c r="BG19" s="42"/>
      <c r="BH19" s="53">
        <f t="shared" si="6"/>
        <v>0</v>
      </c>
      <c r="BI19" s="43"/>
      <c r="BJ19" s="42"/>
      <c r="BK19" s="53">
        <f t="shared" si="7"/>
        <v>0</v>
      </c>
      <c r="BL19" s="43"/>
      <c r="BM19" s="42"/>
      <c r="BN19" s="53">
        <f t="shared" si="25"/>
        <v>0</v>
      </c>
      <c r="BO19" s="43"/>
      <c r="BP19" s="42"/>
      <c r="BQ19" s="53">
        <f t="shared" si="26"/>
        <v>0</v>
      </c>
      <c r="BR19" s="54">
        <f t="shared" si="27"/>
        <v>310</v>
      </c>
      <c r="BS19" s="55">
        <f t="shared" si="28"/>
        <v>32.274193548387096</v>
      </c>
      <c r="BT19" s="56">
        <f t="shared" si="29"/>
        <v>10005</v>
      </c>
      <c r="BU19" s="48">
        <v>275</v>
      </c>
      <c r="BV19" s="50">
        <f t="shared" si="30"/>
        <v>31.545454545454547</v>
      </c>
      <c r="BW19" s="51">
        <v>8675</v>
      </c>
      <c r="BX19" s="48"/>
      <c r="BY19" s="50" t="e">
        <f t="shared" si="31"/>
        <v>#DIV/0!</v>
      </c>
      <c r="BZ19" s="51"/>
      <c r="CA19" s="48"/>
      <c r="CB19" s="50" t="e">
        <f t="shared" si="32"/>
        <v>#DIV/0!</v>
      </c>
      <c r="CC19" s="51"/>
      <c r="CD19" s="48">
        <v>35</v>
      </c>
      <c r="CE19" s="50">
        <f t="shared" si="33"/>
        <v>38</v>
      </c>
      <c r="CF19" s="51">
        <v>1330</v>
      </c>
      <c r="CG19" s="47" t="s">
        <v>45</v>
      </c>
      <c r="CH19" s="47" t="s">
        <v>45</v>
      </c>
      <c r="CI19" s="54">
        <f t="shared" si="34"/>
        <v>35</v>
      </c>
      <c r="CJ19" s="55">
        <f t="shared" si="35"/>
        <v>35</v>
      </c>
      <c r="CK19" s="56">
        <f t="shared" si="36"/>
        <v>1225</v>
      </c>
      <c r="CL19" s="48"/>
      <c r="CM19" s="50" t="e">
        <f t="shared" si="37"/>
        <v>#DIV/0!</v>
      </c>
      <c r="CN19" s="51"/>
      <c r="CO19" s="48"/>
      <c r="CP19" s="50" t="e">
        <f t="shared" si="38"/>
        <v>#DIV/0!</v>
      </c>
      <c r="CQ19" s="51"/>
      <c r="CR19" s="48"/>
      <c r="CS19" s="50" t="e">
        <f t="shared" si="39"/>
        <v>#DIV/0!</v>
      </c>
      <c r="CT19" s="51"/>
      <c r="CU19" s="48">
        <v>35</v>
      </c>
      <c r="CV19" s="50">
        <f t="shared" si="40"/>
        <v>35</v>
      </c>
      <c r="CW19" s="51">
        <v>1225</v>
      </c>
      <c r="CX19" s="47" t="s">
        <v>45</v>
      </c>
      <c r="CY19" s="47" t="s">
        <v>45</v>
      </c>
    </row>
    <row r="20" spans="1:103" s="1" customFormat="1" ht="14.25" thickBot="1" x14ac:dyDescent="0.3">
      <c r="A20" s="47" t="s">
        <v>46</v>
      </c>
      <c r="B20" s="47" t="s">
        <v>46</v>
      </c>
      <c r="C20" s="48">
        <v>292</v>
      </c>
      <c r="D20" s="95">
        <f t="shared" si="10"/>
        <v>118</v>
      </c>
      <c r="E20" s="93">
        <v>410</v>
      </c>
      <c r="F20" s="38">
        <f t="shared" si="11"/>
        <v>434.3</v>
      </c>
      <c r="G20" s="49">
        <f t="shared" si="12"/>
        <v>-2.9999999999999893</v>
      </c>
      <c r="H20" s="183"/>
      <c r="I20" s="183"/>
      <c r="J20" s="183"/>
      <c r="K20" s="183">
        <v>6</v>
      </c>
      <c r="L20" s="224">
        <v>27.3</v>
      </c>
      <c r="M20" s="50">
        <v>24.99</v>
      </c>
      <c r="N20" s="53">
        <f t="shared" si="13"/>
        <v>682.22699999999998</v>
      </c>
      <c r="O20" s="228">
        <v>35</v>
      </c>
      <c r="P20" s="229">
        <v>56.8</v>
      </c>
      <c r="Q20" s="230">
        <f t="shared" si="14"/>
        <v>1988</v>
      </c>
      <c r="R20" s="223">
        <v>3</v>
      </c>
      <c r="S20" s="50">
        <v>37.840000000000003</v>
      </c>
      <c r="T20" s="51">
        <f t="shared" si="15"/>
        <v>113.52000000000001</v>
      </c>
      <c r="U20" s="52" t="s">
        <v>46</v>
      </c>
      <c r="V20" s="48">
        <f t="shared" si="0"/>
        <v>375</v>
      </c>
      <c r="W20" s="50">
        <f t="shared" si="16"/>
        <v>29.175999999999998</v>
      </c>
      <c r="X20" s="51">
        <f t="shared" si="1"/>
        <v>10941</v>
      </c>
      <c r="Y20" s="48">
        <f t="shared" si="17"/>
        <v>410</v>
      </c>
      <c r="Z20" s="50">
        <f t="shared" si="47"/>
        <v>29.673170731707316</v>
      </c>
      <c r="AA20" s="51">
        <f t="shared" si="2"/>
        <v>12166</v>
      </c>
      <c r="AB20" s="48">
        <f t="shared" si="19"/>
        <v>100</v>
      </c>
      <c r="AC20" s="50">
        <f t="shared" si="20"/>
        <v>21.61</v>
      </c>
      <c r="AD20" s="51">
        <f t="shared" si="21"/>
        <v>2161</v>
      </c>
      <c r="AE20" s="43">
        <v>100</v>
      </c>
      <c r="AF20" s="42">
        <v>21.61</v>
      </c>
      <c r="AG20" s="53">
        <f t="shared" si="41"/>
        <v>2161</v>
      </c>
      <c r="AH20" s="43"/>
      <c r="AI20" s="42"/>
      <c r="AJ20" s="53">
        <f t="shared" si="42"/>
        <v>0</v>
      </c>
      <c r="AK20" s="43"/>
      <c r="AL20" s="42"/>
      <c r="AM20" s="53">
        <f t="shared" si="43"/>
        <v>0</v>
      </c>
      <c r="AN20" s="43"/>
      <c r="AO20" s="42"/>
      <c r="AP20" s="53">
        <f t="shared" si="44"/>
        <v>0</v>
      </c>
      <c r="AQ20" s="43"/>
      <c r="AR20" s="42"/>
      <c r="AS20" s="53">
        <f t="shared" si="45"/>
        <v>0</v>
      </c>
      <c r="AT20" s="43"/>
      <c r="AU20" s="42"/>
      <c r="AV20" s="53">
        <f t="shared" si="46"/>
        <v>0</v>
      </c>
      <c r="AW20" s="43"/>
      <c r="AX20" s="42"/>
      <c r="AY20" s="53">
        <f t="shared" si="22"/>
        <v>0</v>
      </c>
      <c r="AZ20" s="43"/>
      <c r="BA20" s="42"/>
      <c r="BB20" s="53">
        <f t="shared" si="23"/>
        <v>0</v>
      </c>
      <c r="BC20" s="43"/>
      <c r="BD20" s="42"/>
      <c r="BE20" s="53">
        <f t="shared" si="24"/>
        <v>0</v>
      </c>
      <c r="BF20" s="43"/>
      <c r="BG20" s="42"/>
      <c r="BH20" s="53">
        <f t="shared" si="6"/>
        <v>0</v>
      </c>
      <c r="BI20" s="43"/>
      <c r="BJ20" s="42"/>
      <c r="BK20" s="53">
        <f t="shared" si="7"/>
        <v>0</v>
      </c>
      <c r="BL20" s="43"/>
      <c r="BM20" s="42"/>
      <c r="BN20" s="53">
        <f t="shared" si="25"/>
        <v>0</v>
      </c>
      <c r="BO20" s="43"/>
      <c r="BP20" s="42"/>
      <c r="BQ20" s="53">
        <f t="shared" si="26"/>
        <v>0</v>
      </c>
      <c r="BR20" s="54">
        <f t="shared" si="27"/>
        <v>310</v>
      </c>
      <c r="BS20" s="55">
        <f t="shared" si="28"/>
        <v>32.274193548387096</v>
      </c>
      <c r="BT20" s="56">
        <f t="shared" si="29"/>
        <v>10005</v>
      </c>
      <c r="BU20" s="48">
        <v>275</v>
      </c>
      <c r="BV20" s="50">
        <f t="shared" si="30"/>
        <v>31.545454545454547</v>
      </c>
      <c r="BW20" s="51">
        <v>8675</v>
      </c>
      <c r="BX20" s="48"/>
      <c r="BY20" s="50" t="e">
        <f t="shared" si="31"/>
        <v>#DIV/0!</v>
      </c>
      <c r="BZ20" s="51"/>
      <c r="CA20" s="48"/>
      <c r="CB20" s="50" t="e">
        <f t="shared" si="32"/>
        <v>#DIV/0!</v>
      </c>
      <c r="CC20" s="51"/>
      <c r="CD20" s="48">
        <v>35</v>
      </c>
      <c r="CE20" s="50">
        <f t="shared" si="33"/>
        <v>38</v>
      </c>
      <c r="CF20" s="51">
        <v>1330</v>
      </c>
      <c r="CG20" s="47" t="s">
        <v>46</v>
      </c>
      <c r="CH20" s="47" t="s">
        <v>46</v>
      </c>
      <c r="CI20" s="54">
        <f t="shared" si="34"/>
        <v>35</v>
      </c>
      <c r="CJ20" s="55">
        <f t="shared" si="35"/>
        <v>35</v>
      </c>
      <c r="CK20" s="56">
        <f t="shared" si="36"/>
        <v>1225</v>
      </c>
      <c r="CL20" s="48"/>
      <c r="CM20" s="50" t="e">
        <f t="shared" si="37"/>
        <v>#DIV/0!</v>
      </c>
      <c r="CN20" s="51"/>
      <c r="CO20" s="48"/>
      <c r="CP20" s="50" t="e">
        <f t="shared" si="38"/>
        <v>#DIV/0!</v>
      </c>
      <c r="CQ20" s="51"/>
      <c r="CR20" s="48"/>
      <c r="CS20" s="50" t="e">
        <f t="shared" si="39"/>
        <v>#DIV/0!</v>
      </c>
      <c r="CT20" s="51"/>
      <c r="CU20" s="48">
        <v>35</v>
      </c>
      <c r="CV20" s="50">
        <f t="shared" si="40"/>
        <v>35</v>
      </c>
      <c r="CW20" s="51">
        <v>1225</v>
      </c>
      <c r="CX20" s="47" t="s">
        <v>46</v>
      </c>
      <c r="CY20" s="47" t="s">
        <v>46</v>
      </c>
    </row>
    <row r="21" spans="1:103" s="1" customFormat="1" ht="14.25" thickBot="1" x14ac:dyDescent="0.3">
      <c r="A21" s="47" t="s">
        <v>47</v>
      </c>
      <c r="B21" s="47" t="s">
        <v>47</v>
      </c>
      <c r="C21" s="48">
        <v>292</v>
      </c>
      <c r="D21" s="95">
        <f t="shared" si="10"/>
        <v>109</v>
      </c>
      <c r="E21" s="93">
        <v>401</v>
      </c>
      <c r="F21" s="38">
        <f t="shared" si="11"/>
        <v>433.05</v>
      </c>
      <c r="G21" s="49">
        <f t="shared" si="12"/>
        <v>6.0000000000000107</v>
      </c>
      <c r="H21" s="183"/>
      <c r="I21" s="183"/>
      <c r="J21" s="183"/>
      <c r="K21" s="183">
        <v>6</v>
      </c>
      <c r="L21" s="224">
        <v>26.05</v>
      </c>
      <c r="M21" s="50">
        <v>24.99</v>
      </c>
      <c r="N21" s="53">
        <f t="shared" si="13"/>
        <v>650.98950000000002</v>
      </c>
      <c r="O21" s="228">
        <v>35</v>
      </c>
      <c r="P21" s="229">
        <v>56.8</v>
      </c>
      <c r="Q21" s="230">
        <f t="shared" si="14"/>
        <v>1988</v>
      </c>
      <c r="R21" s="223">
        <v>3</v>
      </c>
      <c r="S21" s="50">
        <v>37.840000000000003</v>
      </c>
      <c r="T21" s="51">
        <f t="shared" si="15"/>
        <v>113.52000000000001</v>
      </c>
      <c r="U21" s="52" t="s">
        <v>47</v>
      </c>
      <c r="V21" s="48">
        <f t="shared" si="0"/>
        <v>375</v>
      </c>
      <c r="W21" s="50">
        <f t="shared" si="16"/>
        <v>41.442666666666668</v>
      </c>
      <c r="X21" s="51">
        <f t="shared" si="1"/>
        <v>15541</v>
      </c>
      <c r="Y21" s="48">
        <f t="shared" si="17"/>
        <v>410</v>
      </c>
      <c r="Z21" s="50">
        <f t="shared" si="47"/>
        <v>40.892682926829266</v>
      </c>
      <c r="AA21" s="51">
        <f t="shared" si="2"/>
        <v>16766</v>
      </c>
      <c r="AB21" s="48">
        <f t="shared" si="19"/>
        <v>100</v>
      </c>
      <c r="AC21" s="50">
        <f t="shared" si="20"/>
        <v>21.61</v>
      </c>
      <c r="AD21" s="51">
        <f t="shared" si="21"/>
        <v>2161</v>
      </c>
      <c r="AE21" s="43">
        <v>100</v>
      </c>
      <c r="AF21" s="42">
        <v>21.61</v>
      </c>
      <c r="AG21" s="53">
        <f t="shared" si="41"/>
        <v>2161</v>
      </c>
      <c r="AH21" s="43"/>
      <c r="AI21" s="42"/>
      <c r="AJ21" s="53">
        <f t="shared" si="42"/>
        <v>0</v>
      </c>
      <c r="AK21" s="43"/>
      <c r="AL21" s="42"/>
      <c r="AM21" s="53">
        <f t="shared" si="43"/>
        <v>0</v>
      </c>
      <c r="AN21" s="43"/>
      <c r="AO21" s="42"/>
      <c r="AP21" s="53">
        <f t="shared" si="44"/>
        <v>0</v>
      </c>
      <c r="AQ21" s="43"/>
      <c r="AR21" s="42"/>
      <c r="AS21" s="53">
        <f t="shared" si="45"/>
        <v>0</v>
      </c>
      <c r="AT21" s="43"/>
      <c r="AU21" s="42"/>
      <c r="AV21" s="53">
        <f t="shared" si="46"/>
        <v>0</v>
      </c>
      <c r="AW21" s="43"/>
      <c r="AX21" s="42"/>
      <c r="AY21" s="53">
        <f t="shared" si="22"/>
        <v>0</v>
      </c>
      <c r="AZ21" s="43"/>
      <c r="BA21" s="42"/>
      <c r="BB21" s="53">
        <f t="shared" si="23"/>
        <v>0</v>
      </c>
      <c r="BC21" s="43"/>
      <c r="BD21" s="42"/>
      <c r="BE21" s="53">
        <f t="shared" si="24"/>
        <v>0</v>
      </c>
      <c r="BF21" s="43"/>
      <c r="BG21" s="42"/>
      <c r="BH21" s="53">
        <f t="shared" si="6"/>
        <v>0</v>
      </c>
      <c r="BI21" s="43"/>
      <c r="BJ21" s="42"/>
      <c r="BK21" s="53">
        <f t="shared" si="7"/>
        <v>0</v>
      </c>
      <c r="BL21" s="43"/>
      <c r="BM21" s="42"/>
      <c r="BN21" s="53">
        <f t="shared" si="25"/>
        <v>0</v>
      </c>
      <c r="BO21" s="43"/>
      <c r="BP21" s="42"/>
      <c r="BQ21" s="53">
        <f t="shared" si="26"/>
        <v>0</v>
      </c>
      <c r="BR21" s="54">
        <f t="shared" si="27"/>
        <v>310</v>
      </c>
      <c r="BS21" s="55">
        <f t="shared" si="28"/>
        <v>47.112903225806448</v>
      </c>
      <c r="BT21" s="56">
        <f t="shared" si="29"/>
        <v>14605</v>
      </c>
      <c r="BU21" s="48">
        <v>275</v>
      </c>
      <c r="BV21" s="50">
        <f t="shared" si="30"/>
        <v>48.272727272727273</v>
      </c>
      <c r="BW21" s="51">
        <v>13275</v>
      </c>
      <c r="BX21" s="48"/>
      <c r="BY21" s="50" t="e">
        <f t="shared" si="31"/>
        <v>#DIV/0!</v>
      </c>
      <c r="BZ21" s="51"/>
      <c r="CA21" s="48"/>
      <c r="CB21" s="50" t="e">
        <f t="shared" si="32"/>
        <v>#DIV/0!</v>
      </c>
      <c r="CC21" s="51"/>
      <c r="CD21" s="48">
        <v>35</v>
      </c>
      <c r="CE21" s="50">
        <f t="shared" si="33"/>
        <v>38</v>
      </c>
      <c r="CF21" s="51">
        <v>1330</v>
      </c>
      <c r="CG21" s="47" t="s">
        <v>47</v>
      </c>
      <c r="CH21" s="47" t="s">
        <v>47</v>
      </c>
      <c r="CI21" s="54">
        <f t="shared" si="34"/>
        <v>35</v>
      </c>
      <c r="CJ21" s="55">
        <f t="shared" si="35"/>
        <v>35</v>
      </c>
      <c r="CK21" s="56">
        <f t="shared" si="36"/>
        <v>1225</v>
      </c>
      <c r="CL21" s="48"/>
      <c r="CM21" s="50" t="e">
        <f t="shared" si="37"/>
        <v>#DIV/0!</v>
      </c>
      <c r="CN21" s="51"/>
      <c r="CO21" s="48"/>
      <c r="CP21" s="50" t="e">
        <f t="shared" si="38"/>
        <v>#DIV/0!</v>
      </c>
      <c r="CQ21" s="51"/>
      <c r="CR21" s="48"/>
      <c r="CS21" s="50" t="e">
        <f t="shared" si="39"/>
        <v>#DIV/0!</v>
      </c>
      <c r="CT21" s="51"/>
      <c r="CU21" s="48">
        <v>35</v>
      </c>
      <c r="CV21" s="50">
        <f t="shared" si="40"/>
        <v>35</v>
      </c>
      <c r="CW21" s="51">
        <v>1225</v>
      </c>
      <c r="CX21" s="47" t="s">
        <v>47</v>
      </c>
      <c r="CY21" s="47" t="s">
        <v>47</v>
      </c>
    </row>
    <row r="22" spans="1:103" s="1" customFormat="1" ht="14.25" thickBot="1" x14ac:dyDescent="0.3">
      <c r="A22" s="47" t="s">
        <v>48</v>
      </c>
      <c r="B22" s="47" t="s">
        <v>48</v>
      </c>
      <c r="C22" s="48">
        <v>0</v>
      </c>
      <c r="D22" s="95">
        <f t="shared" si="10"/>
        <v>135</v>
      </c>
      <c r="E22" s="93">
        <v>135</v>
      </c>
      <c r="F22" s="38">
        <f t="shared" si="11"/>
        <v>150.47999999999999</v>
      </c>
      <c r="G22" s="49">
        <f t="shared" si="12"/>
        <v>-6.0000000000000107</v>
      </c>
      <c r="H22" s="183"/>
      <c r="I22" s="183"/>
      <c r="J22" s="183"/>
      <c r="K22" s="183">
        <v>6</v>
      </c>
      <c r="L22" s="224">
        <v>21.48</v>
      </c>
      <c r="M22" s="50">
        <v>24.99</v>
      </c>
      <c r="N22" s="53">
        <f t="shared" si="13"/>
        <v>536.78520000000003</v>
      </c>
      <c r="O22" s="228">
        <v>35</v>
      </c>
      <c r="P22" s="229">
        <v>56.8</v>
      </c>
      <c r="Q22" s="230">
        <f t="shared" si="14"/>
        <v>1988</v>
      </c>
      <c r="R22" s="223">
        <v>0</v>
      </c>
      <c r="S22" s="50">
        <v>37.840000000000003</v>
      </c>
      <c r="T22" s="51">
        <f t="shared" si="15"/>
        <v>0</v>
      </c>
      <c r="U22" s="52" t="s">
        <v>48</v>
      </c>
      <c r="V22" s="48">
        <f t="shared" si="0"/>
        <v>100</v>
      </c>
      <c r="W22" s="50">
        <f t="shared" si="16"/>
        <v>21.61</v>
      </c>
      <c r="X22" s="51">
        <f t="shared" si="1"/>
        <v>2161</v>
      </c>
      <c r="Y22" s="48">
        <f t="shared" si="17"/>
        <v>100</v>
      </c>
      <c r="Z22" s="50">
        <f t="shared" si="47"/>
        <v>21.61</v>
      </c>
      <c r="AA22" s="51">
        <f t="shared" si="2"/>
        <v>2161</v>
      </c>
      <c r="AB22" s="48">
        <f t="shared" si="19"/>
        <v>100</v>
      </c>
      <c r="AC22" s="50">
        <f t="shared" si="20"/>
        <v>21.61</v>
      </c>
      <c r="AD22" s="51">
        <f t="shared" si="21"/>
        <v>2161</v>
      </c>
      <c r="AE22" s="43">
        <v>100</v>
      </c>
      <c r="AF22" s="42">
        <v>21.61</v>
      </c>
      <c r="AG22" s="53">
        <f t="shared" si="41"/>
        <v>2161</v>
      </c>
      <c r="AH22" s="43"/>
      <c r="AI22" s="42"/>
      <c r="AJ22" s="53">
        <f t="shared" si="42"/>
        <v>0</v>
      </c>
      <c r="AK22" s="43"/>
      <c r="AL22" s="42"/>
      <c r="AM22" s="53">
        <f t="shared" si="43"/>
        <v>0</v>
      </c>
      <c r="AN22" s="43"/>
      <c r="AO22" s="42"/>
      <c r="AP22" s="53">
        <f t="shared" si="44"/>
        <v>0</v>
      </c>
      <c r="AQ22" s="43"/>
      <c r="AR22" s="42"/>
      <c r="AS22" s="53">
        <f t="shared" si="45"/>
        <v>0</v>
      </c>
      <c r="AT22" s="43"/>
      <c r="AU22" s="42"/>
      <c r="AV22" s="53">
        <f t="shared" si="46"/>
        <v>0</v>
      </c>
      <c r="AW22" s="43"/>
      <c r="AX22" s="42"/>
      <c r="AY22" s="53">
        <f t="shared" si="22"/>
        <v>0</v>
      </c>
      <c r="AZ22" s="43"/>
      <c r="BA22" s="42"/>
      <c r="BB22" s="53">
        <f t="shared" si="23"/>
        <v>0</v>
      </c>
      <c r="BC22" s="43"/>
      <c r="BD22" s="42"/>
      <c r="BE22" s="53">
        <f t="shared" si="24"/>
        <v>0</v>
      </c>
      <c r="BF22" s="43"/>
      <c r="BG22" s="42"/>
      <c r="BH22" s="53">
        <f t="shared" si="6"/>
        <v>0</v>
      </c>
      <c r="BI22" s="43"/>
      <c r="BJ22" s="42"/>
      <c r="BK22" s="53">
        <f t="shared" si="7"/>
        <v>0</v>
      </c>
      <c r="BL22" s="43"/>
      <c r="BM22" s="42"/>
      <c r="BN22" s="53">
        <f t="shared" si="25"/>
        <v>0</v>
      </c>
      <c r="BO22" s="43"/>
      <c r="BP22" s="42"/>
      <c r="BQ22" s="53">
        <f t="shared" si="26"/>
        <v>0</v>
      </c>
      <c r="BR22" s="54">
        <f t="shared" si="27"/>
        <v>0</v>
      </c>
      <c r="BS22" s="55" t="e">
        <f t="shared" si="28"/>
        <v>#DIV/0!</v>
      </c>
      <c r="BT22" s="56">
        <f t="shared" si="29"/>
        <v>0</v>
      </c>
      <c r="BU22" s="48"/>
      <c r="BV22" s="50" t="e">
        <f t="shared" si="30"/>
        <v>#DIV/0!</v>
      </c>
      <c r="BW22" s="51"/>
      <c r="BX22" s="48"/>
      <c r="BY22" s="50" t="e">
        <f t="shared" si="31"/>
        <v>#DIV/0!</v>
      </c>
      <c r="BZ22" s="51"/>
      <c r="CA22" s="48"/>
      <c r="CB22" s="50" t="e">
        <f t="shared" si="32"/>
        <v>#DIV/0!</v>
      </c>
      <c r="CC22" s="51"/>
      <c r="CD22" s="48"/>
      <c r="CE22" s="50" t="e">
        <f t="shared" si="33"/>
        <v>#DIV/0!</v>
      </c>
      <c r="CF22" s="51"/>
      <c r="CG22" s="47" t="s">
        <v>48</v>
      </c>
      <c r="CH22" s="47" t="s">
        <v>48</v>
      </c>
      <c r="CI22" s="54">
        <f t="shared" si="34"/>
        <v>0</v>
      </c>
      <c r="CJ22" s="55" t="e">
        <f t="shared" si="35"/>
        <v>#DIV/0!</v>
      </c>
      <c r="CK22" s="56">
        <f t="shared" si="36"/>
        <v>0</v>
      </c>
      <c r="CL22" s="48"/>
      <c r="CM22" s="50" t="e">
        <f t="shared" si="37"/>
        <v>#DIV/0!</v>
      </c>
      <c r="CN22" s="51"/>
      <c r="CO22" s="48"/>
      <c r="CP22" s="50" t="e">
        <f t="shared" si="38"/>
        <v>#DIV/0!</v>
      </c>
      <c r="CQ22" s="51"/>
      <c r="CR22" s="48"/>
      <c r="CS22" s="50" t="e">
        <f t="shared" si="39"/>
        <v>#DIV/0!</v>
      </c>
      <c r="CT22" s="51"/>
      <c r="CU22" s="48"/>
      <c r="CV22" s="50" t="e">
        <f t="shared" si="40"/>
        <v>#DIV/0!</v>
      </c>
      <c r="CW22" s="51"/>
      <c r="CX22" s="47" t="s">
        <v>48</v>
      </c>
      <c r="CY22" s="47" t="s">
        <v>48</v>
      </c>
    </row>
    <row r="23" spans="1:103" s="1" customFormat="1" ht="14.25" thickBot="1" x14ac:dyDescent="0.3">
      <c r="A23" s="47" t="s">
        <v>49</v>
      </c>
      <c r="B23" s="47" t="s">
        <v>49</v>
      </c>
      <c r="C23" s="48">
        <v>0</v>
      </c>
      <c r="D23" s="95">
        <f t="shared" si="10"/>
        <v>143</v>
      </c>
      <c r="E23" s="93">
        <v>143</v>
      </c>
      <c r="F23" s="38">
        <f t="shared" si="11"/>
        <v>150.46</v>
      </c>
      <c r="G23" s="49">
        <f t="shared" si="12"/>
        <v>7.9936057773011271E-15</v>
      </c>
      <c r="H23" s="183"/>
      <c r="I23" s="183"/>
      <c r="J23" s="183"/>
      <c r="K23" s="183">
        <v>6</v>
      </c>
      <c r="L23" s="224">
        <v>7.46</v>
      </c>
      <c r="M23" s="50">
        <v>24.99</v>
      </c>
      <c r="N23" s="53">
        <f t="shared" si="13"/>
        <v>186.4254</v>
      </c>
      <c r="O23" s="228">
        <v>35</v>
      </c>
      <c r="P23" s="229">
        <v>56.8</v>
      </c>
      <c r="Q23" s="230">
        <f t="shared" si="14"/>
        <v>1988</v>
      </c>
      <c r="R23" s="223">
        <v>14</v>
      </c>
      <c r="S23" s="50">
        <v>37.840000000000003</v>
      </c>
      <c r="T23" s="51">
        <f t="shared" si="15"/>
        <v>529.76</v>
      </c>
      <c r="U23" s="52" t="s">
        <v>49</v>
      </c>
      <c r="V23" s="48">
        <f t="shared" si="0"/>
        <v>100</v>
      </c>
      <c r="W23" s="50">
        <f t="shared" si="16"/>
        <v>21.61</v>
      </c>
      <c r="X23" s="51">
        <f t="shared" si="1"/>
        <v>2161</v>
      </c>
      <c r="Y23" s="48">
        <f t="shared" si="17"/>
        <v>100</v>
      </c>
      <c r="Z23" s="50">
        <f t="shared" si="47"/>
        <v>21.61</v>
      </c>
      <c r="AA23" s="51">
        <f t="shared" si="2"/>
        <v>2161</v>
      </c>
      <c r="AB23" s="48">
        <f t="shared" si="19"/>
        <v>100</v>
      </c>
      <c r="AC23" s="50">
        <f t="shared" si="20"/>
        <v>21.61</v>
      </c>
      <c r="AD23" s="51">
        <f t="shared" si="21"/>
        <v>2161</v>
      </c>
      <c r="AE23" s="43">
        <v>100</v>
      </c>
      <c r="AF23" s="42">
        <v>21.61</v>
      </c>
      <c r="AG23" s="53">
        <f t="shared" si="41"/>
        <v>2161</v>
      </c>
      <c r="AH23" s="43"/>
      <c r="AI23" s="42"/>
      <c r="AJ23" s="53">
        <f t="shared" si="42"/>
        <v>0</v>
      </c>
      <c r="AK23" s="43"/>
      <c r="AL23" s="42"/>
      <c r="AM23" s="53">
        <f t="shared" si="43"/>
        <v>0</v>
      </c>
      <c r="AN23" s="43"/>
      <c r="AO23" s="42"/>
      <c r="AP23" s="53">
        <f t="shared" si="44"/>
        <v>0</v>
      </c>
      <c r="AQ23" s="43"/>
      <c r="AR23" s="42"/>
      <c r="AS23" s="53">
        <f t="shared" si="45"/>
        <v>0</v>
      </c>
      <c r="AT23" s="43"/>
      <c r="AU23" s="42"/>
      <c r="AV23" s="53">
        <f t="shared" si="46"/>
        <v>0</v>
      </c>
      <c r="AW23" s="43"/>
      <c r="AX23" s="42"/>
      <c r="AY23" s="53">
        <f t="shared" si="22"/>
        <v>0</v>
      </c>
      <c r="AZ23" s="43"/>
      <c r="BA23" s="42"/>
      <c r="BB23" s="53">
        <f t="shared" si="23"/>
        <v>0</v>
      </c>
      <c r="BC23" s="43"/>
      <c r="BD23" s="42"/>
      <c r="BE23" s="53">
        <f t="shared" si="24"/>
        <v>0</v>
      </c>
      <c r="BF23" s="43"/>
      <c r="BG23" s="42"/>
      <c r="BH23" s="53">
        <f t="shared" si="6"/>
        <v>0</v>
      </c>
      <c r="BI23" s="43"/>
      <c r="BJ23" s="42"/>
      <c r="BK23" s="53">
        <f t="shared" si="7"/>
        <v>0</v>
      </c>
      <c r="BL23" s="43"/>
      <c r="BM23" s="42"/>
      <c r="BN23" s="53">
        <f t="shared" si="25"/>
        <v>0</v>
      </c>
      <c r="BO23" s="43"/>
      <c r="BP23" s="42"/>
      <c r="BQ23" s="53">
        <f t="shared" si="26"/>
        <v>0</v>
      </c>
      <c r="BR23" s="54">
        <f t="shared" si="27"/>
        <v>0</v>
      </c>
      <c r="BS23" s="55" t="e">
        <f t="shared" si="28"/>
        <v>#DIV/0!</v>
      </c>
      <c r="BT23" s="56">
        <f t="shared" si="29"/>
        <v>0</v>
      </c>
      <c r="BU23" s="48"/>
      <c r="BV23" s="50" t="e">
        <f t="shared" si="30"/>
        <v>#DIV/0!</v>
      </c>
      <c r="BW23" s="51"/>
      <c r="BX23" s="48"/>
      <c r="BY23" s="50" t="e">
        <f t="shared" si="31"/>
        <v>#DIV/0!</v>
      </c>
      <c r="BZ23" s="51"/>
      <c r="CA23" s="48"/>
      <c r="CB23" s="50" t="e">
        <f t="shared" si="32"/>
        <v>#DIV/0!</v>
      </c>
      <c r="CC23" s="51"/>
      <c r="CD23" s="48"/>
      <c r="CE23" s="50" t="e">
        <f t="shared" si="33"/>
        <v>#DIV/0!</v>
      </c>
      <c r="CF23" s="51"/>
      <c r="CG23" s="47" t="s">
        <v>49</v>
      </c>
      <c r="CH23" s="47" t="s">
        <v>49</v>
      </c>
      <c r="CI23" s="54">
        <f t="shared" si="34"/>
        <v>0</v>
      </c>
      <c r="CJ23" s="55" t="e">
        <f t="shared" si="35"/>
        <v>#DIV/0!</v>
      </c>
      <c r="CK23" s="56">
        <f t="shared" si="36"/>
        <v>0</v>
      </c>
      <c r="CL23" s="48"/>
      <c r="CM23" s="50" t="e">
        <f t="shared" si="37"/>
        <v>#DIV/0!</v>
      </c>
      <c r="CN23" s="51"/>
      <c r="CO23" s="48"/>
      <c r="CP23" s="50" t="e">
        <f t="shared" si="38"/>
        <v>#DIV/0!</v>
      </c>
      <c r="CQ23" s="51"/>
      <c r="CR23" s="48"/>
      <c r="CS23" s="50" t="e">
        <f t="shared" si="39"/>
        <v>#DIV/0!</v>
      </c>
      <c r="CT23" s="51"/>
      <c r="CU23" s="48"/>
      <c r="CV23" s="50" t="e">
        <f t="shared" si="40"/>
        <v>#DIV/0!</v>
      </c>
      <c r="CW23" s="51"/>
      <c r="CX23" s="47" t="s">
        <v>49</v>
      </c>
      <c r="CY23" s="47" t="s">
        <v>49</v>
      </c>
    </row>
    <row r="24" spans="1:103" s="1" customFormat="1" ht="14.25" thickBot="1" x14ac:dyDescent="0.3">
      <c r="A24" s="47" t="s">
        <v>50</v>
      </c>
      <c r="B24" s="47" t="s">
        <v>50</v>
      </c>
      <c r="C24" s="48">
        <v>0</v>
      </c>
      <c r="D24" s="95">
        <f t="shared" si="10"/>
        <v>150</v>
      </c>
      <c r="E24" s="93">
        <v>150</v>
      </c>
      <c r="F24" s="38">
        <f t="shared" si="11"/>
        <v>152.03</v>
      </c>
      <c r="G24" s="49">
        <f t="shared" si="12"/>
        <v>2.0000000000000013</v>
      </c>
      <c r="H24" s="183"/>
      <c r="I24" s="183"/>
      <c r="J24" s="183"/>
      <c r="K24" s="183">
        <v>6</v>
      </c>
      <c r="L24" s="224">
        <v>0.03</v>
      </c>
      <c r="M24" s="50">
        <v>24.99</v>
      </c>
      <c r="N24" s="53">
        <f t="shared" si="13"/>
        <v>0.74969999999999992</v>
      </c>
      <c r="O24" s="228">
        <v>35</v>
      </c>
      <c r="P24" s="229">
        <v>56.8</v>
      </c>
      <c r="Q24" s="230">
        <f t="shared" si="14"/>
        <v>1988</v>
      </c>
      <c r="R24" s="223">
        <v>23</v>
      </c>
      <c r="S24" s="50">
        <v>37.840000000000003</v>
      </c>
      <c r="T24" s="51">
        <f t="shared" si="15"/>
        <v>870.32</v>
      </c>
      <c r="U24" s="52" t="s">
        <v>50</v>
      </c>
      <c r="V24" s="48">
        <f t="shared" si="0"/>
        <v>100</v>
      </c>
      <c r="W24" s="50">
        <f t="shared" si="16"/>
        <v>21.61</v>
      </c>
      <c r="X24" s="51">
        <f t="shared" si="1"/>
        <v>2161</v>
      </c>
      <c r="Y24" s="48">
        <f t="shared" si="17"/>
        <v>100</v>
      </c>
      <c r="Z24" s="50">
        <f t="shared" si="47"/>
        <v>21.61</v>
      </c>
      <c r="AA24" s="51">
        <f t="shared" si="2"/>
        <v>2161</v>
      </c>
      <c r="AB24" s="48">
        <f t="shared" si="19"/>
        <v>100</v>
      </c>
      <c r="AC24" s="50">
        <f t="shared" si="20"/>
        <v>21.61</v>
      </c>
      <c r="AD24" s="51">
        <f t="shared" si="21"/>
        <v>2161</v>
      </c>
      <c r="AE24" s="43">
        <v>100</v>
      </c>
      <c r="AF24" s="42">
        <v>21.61</v>
      </c>
      <c r="AG24" s="53">
        <f t="shared" si="41"/>
        <v>2161</v>
      </c>
      <c r="AH24" s="43"/>
      <c r="AI24" s="42"/>
      <c r="AJ24" s="53">
        <f t="shared" si="42"/>
        <v>0</v>
      </c>
      <c r="AK24" s="43"/>
      <c r="AL24" s="42"/>
      <c r="AM24" s="53">
        <f t="shared" si="43"/>
        <v>0</v>
      </c>
      <c r="AN24" s="43"/>
      <c r="AO24" s="42"/>
      <c r="AP24" s="53">
        <f t="shared" si="44"/>
        <v>0</v>
      </c>
      <c r="AQ24" s="43"/>
      <c r="AR24" s="42"/>
      <c r="AS24" s="53">
        <f t="shared" si="45"/>
        <v>0</v>
      </c>
      <c r="AT24" s="43"/>
      <c r="AU24" s="42"/>
      <c r="AV24" s="53">
        <f t="shared" si="46"/>
        <v>0</v>
      </c>
      <c r="AW24" s="43"/>
      <c r="AX24" s="42"/>
      <c r="AY24" s="53">
        <f t="shared" si="22"/>
        <v>0</v>
      </c>
      <c r="AZ24" s="43"/>
      <c r="BA24" s="42"/>
      <c r="BB24" s="53">
        <f t="shared" si="23"/>
        <v>0</v>
      </c>
      <c r="BC24" s="43"/>
      <c r="BD24" s="42"/>
      <c r="BE24" s="53">
        <f t="shared" si="24"/>
        <v>0</v>
      </c>
      <c r="BF24" s="43"/>
      <c r="BG24" s="42"/>
      <c r="BH24" s="53">
        <f t="shared" si="6"/>
        <v>0</v>
      </c>
      <c r="BI24" s="43"/>
      <c r="BJ24" s="42"/>
      <c r="BK24" s="53">
        <f t="shared" si="7"/>
        <v>0</v>
      </c>
      <c r="BL24" s="43"/>
      <c r="BM24" s="42"/>
      <c r="BN24" s="53">
        <f t="shared" si="25"/>
        <v>0</v>
      </c>
      <c r="BO24" s="43"/>
      <c r="BP24" s="42"/>
      <c r="BQ24" s="53">
        <f t="shared" si="26"/>
        <v>0</v>
      </c>
      <c r="BR24" s="54">
        <f t="shared" si="27"/>
        <v>0</v>
      </c>
      <c r="BS24" s="55" t="e">
        <f t="shared" si="28"/>
        <v>#DIV/0!</v>
      </c>
      <c r="BT24" s="56">
        <f t="shared" si="29"/>
        <v>0</v>
      </c>
      <c r="BU24" s="48"/>
      <c r="BV24" s="50" t="e">
        <f t="shared" si="30"/>
        <v>#DIV/0!</v>
      </c>
      <c r="BW24" s="51"/>
      <c r="BX24" s="48"/>
      <c r="BY24" s="50" t="e">
        <f t="shared" si="31"/>
        <v>#DIV/0!</v>
      </c>
      <c r="BZ24" s="51"/>
      <c r="CA24" s="48"/>
      <c r="CB24" s="50" t="e">
        <f t="shared" si="32"/>
        <v>#DIV/0!</v>
      </c>
      <c r="CC24" s="51"/>
      <c r="CD24" s="48"/>
      <c r="CE24" s="50" t="e">
        <f t="shared" si="33"/>
        <v>#DIV/0!</v>
      </c>
      <c r="CF24" s="51"/>
      <c r="CG24" s="47" t="s">
        <v>50</v>
      </c>
      <c r="CH24" s="47" t="s">
        <v>50</v>
      </c>
      <c r="CI24" s="54">
        <f t="shared" si="34"/>
        <v>0</v>
      </c>
      <c r="CJ24" s="55" t="e">
        <f t="shared" si="35"/>
        <v>#DIV/0!</v>
      </c>
      <c r="CK24" s="56">
        <f t="shared" si="36"/>
        <v>0</v>
      </c>
      <c r="CL24" s="48"/>
      <c r="CM24" s="50" t="e">
        <f t="shared" si="37"/>
        <v>#DIV/0!</v>
      </c>
      <c r="CN24" s="51"/>
      <c r="CO24" s="48"/>
      <c r="CP24" s="50" t="e">
        <f t="shared" si="38"/>
        <v>#DIV/0!</v>
      </c>
      <c r="CQ24" s="51"/>
      <c r="CR24" s="48"/>
      <c r="CS24" s="50" t="e">
        <f t="shared" si="39"/>
        <v>#DIV/0!</v>
      </c>
      <c r="CT24" s="51"/>
      <c r="CU24" s="48"/>
      <c r="CV24" s="50" t="e">
        <f t="shared" si="40"/>
        <v>#DIV/0!</v>
      </c>
      <c r="CW24" s="51"/>
      <c r="CX24" s="47" t="s">
        <v>50</v>
      </c>
      <c r="CY24" s="47" t="s">
        <v>50</v>
      </c>
    </row>
    <row r="25" spans="1:103" s="1" customFormat="1" ht="14.25" thickBot="1" x14ac:dyDescent="0.3">
      <c r="A25" s="47" t="s">
        <v>51</v>
      </c>
      <c r="B25" s="47" t="s">
        <v>51</v>
      </c>
      <c r="C25" s="48">
        <v>0</v>
      </c>
      <c r="D25" s="95">
        <f t="shared" si="10"/>
        <v>148</v>
      </c>
      <c r="E25" s="93">
        <v>148</v>
      </c>
      <c r="F25" s="38">
        <f t="shared" si="11"/>
        <v>152</v>
      </c>
      <c r="G25" s="49">
        <f t="shared" si="12"/>
        <v>4</v>
      </c>
      <c r="H25" s="183"/>
      <c r="I25" s="183"/>
      <c r="J25" s="183"/>
      <c r="K25" s="183">
        <v>6</v>
      </c>
      <c r="L25" s="212"/>
      <c r="M25" s="50">
        <v>24.99</v>
      </c>
      <c r="N25" s="53">
        <f t="shared" si="13"/>
        <v>0</v>
      </c>
      <c r="O25" s="228">
        <v>35</v>
      </c>
      <c r="P25" s="229">
        <v>56.8</v>
      </c>
      <c r="Q25" s="230">
        <f t="shared" si="14"/>
        <v>1988</v>
      </c>
      <c r="R25" s="223">
        <v>23</v>
      </c>
      <c r="S25" s="50">
        <v>37.840000000000003</v>
      </c>
      <c r="T25" s="51">
        <f t="shared" si="15"/>
        <v>870.32</v>
      </c>
      <c r="U25" s="52" t="s">
        <v>51</v>
      </c>
      <c r="V25" s="48">
        <f t="shared" si="0"/>
        <v>100</v>
      </c>
      <c r="W25" s="50">
        <f t="shared" si="16"/>
        <v>21.61</v>
      </c>
      <c r="X25" s="51">
        <f t="shared" si="1"/>
        <v>2161</v>
      </c>
      <c r="Y25" s="48">
        <f t="shared" si="17"/>
        <v>100</v>
      </c>
      <c r="Z25" s="50">
        <f t="shared" si="47"/>
        <v>21.61</v>
      </c>
      <c r="AA25" s="51">
        <f t="shared" si="2"/>
        <v>2161</v>
      </c>
      <c r="AB25" s="48">
        <f t="shared" si="19"/>
        <v>100</v>
      </c>
      <c r="AC25" s="50">
        <f t="shared" si="20"/>
        <v>21.61</v>
      </c>
      <c r="AD25" s="51">
        <f t="shared" si="21"/>
        <v>2161</v>
      </c>
      <c r="AE25" s="43">
        <v>100</v>
      </c>
      <c r="AF25" s="42">
        <v>21.61</v>
      </c>
      <c r="AG25" s="53">
        <f t="shared" si="41"/>
        <v>2161</v>
      </c>
      <c r="AH25" s="43"/>
      <c r="AI25" s="42"/>
      <c r="AJ25" s="53">
        <f t="shared" si="42"/>
        <v>0</v>
      </c>
      <c r="AK25" s="43"/>
      <c r="AL25" s="42"/>
      <c r="AM25" s="53">
        <f t="shared" si="43"/>
        <v>0</v>
      </c>
      <c r="AN25" s="43"/>
      <c r="AO25" s="42"/>
      <c r="AP25" s="53">
        <f t="shared" si="44"/>
        <v>0</v>
      </c>
      <c r="AQ25" s="43"/>
      <c r="AR25" s="42"/>
      <c r="AS25" s="53">
        <f t="shared" si="45"/>
        <v>0</v>
      </c>
      <c r="AT25" s="43"/>
      <c r="AU25" s="42"/>
      <c r="AV25" s="53">
        <f t="shared" si="46"/>
        <v>0</v>
      </c>
      <c r="AW25" s="43"/>
      <c r="AX25" s="42"/>
      <c r="AY25" s="53">
        <f t="shared" si="22"/>
        <v>0</v>
      </c>
      <c r="AZ25" s="43"/>
      <c r="BA25" s="42"/>
      <c r="BB25" s="53">
        <f t="shared" si="23"/>
        <v>0</v>
      </c>
      <c r="BC25" s="43"/>
      <c r="BD25" s="42"/>
      <c r="BE25" s="53">
        <f t="shared" si="24"/>
        <v>0</v>
      </c>
      <c r="BF25" s="43"/>
      <c r="BG25" s="42"/>
      <c r="BH25" s="53">
        <f t="shared" si="6"/>
        <v>0</v>
      </c>
      <c r="BI25" s="43"/>
      <c r="BJ25" s="42"/>
      <c r="BK25" s="53">
        <f t="shared" si="7"/>
        <v>0</v>
      </c>
      <c r="BL25" s="43"/>
      <c r="BM25" s="42"/>
      <c r="BN25" s="53">
        <f t="shared" si="25"/>
        <v>0</v>
      </c>
      <c r="BO25" s="43"/>
      <c r="BP25" s="42"/>
      <c r="BQ25" s="53">
        <f t="shared" si="26"/>
        <v>0</v>
      </c>
      <c r="BR25" s="54">
        <f t="shared" si="27"/>
        <v>0</v>
      </c>
      <c r="BS25" s="55" t="e">
        <f t="shared" si="28"/>
        <v>#DIV/0!</v>
      </c>
      <c r="BT25" s="56">
        <f t="shared" si="29"/>
        <v>0</v>
      </c>
      <c r="BU25" s="48"/>
      <c r="BV25" s="50" t="e">
        <f t="shared" si="30"/>
        <v>#DIV/0!</v>
      </c>
      <c r="BW25" s="51"/>
      <c r="BX25" s="48"/>
      <c r="BY25" s="50" t="e">
        <f t="shared" si="31"/>
        <v>#DIV/0!</v>
      </c>
      <c r="BZ25" s="51"/>
      <c r="CA25" s="48"/>
      <c r="CB25" s="50" t="e">
        <f t="shared" si="32"/>
        <v>#DIV/0!</v>
      </c>
      <c r="CC25" s="51"/>
      <c r="CD25" s="48"/>
      <c r="CE25" s="50" t="e">
        <f t="shared" si="33"/>
        <v>#DIV/0!</v>
      </c>
      <c r="CF25" s="51"/>
      <c r="CG25" s="47" t="s">
        <v>51</v>
      </c>
      <c r="CH25" s="47" t="s">
        <v>51</v>
      </c>
      <c r="CI25" s="54">
        <f t="shared" si="34"/>
        <v>0</v>
      </c>
      <c r="CJ25" s="55" t="e">
        <f t="shared" si="35"/>
        <v>#DIV/0!</v>
      </c>
      <c r="CK25" s="56">
        <f t="shared" si="36"/>
        <v>0</v>
      </c>
      <c r="CL25" s="48"/>
      <c r="CM25" s="50" t="e">
        <f t="shared" si="37"/>
        <v>#DIV/0!</v>
      </c>
      <c r="CN25" s="51"/>
      <c r="CO25" s="48"/>
      <c r="CP25" s="50" t="e">
        <f t="shared" si="38"/>
        <v>#DIV/0!</v>
      </c>
      <c r="CQ25" s="51"/>
      <c r="CR25" s="48"/>
      <c r="CS25" s="50" t="e">
        <f t="shared" si="39"/>
        <v>#DIV/0!</v>
      </c>
      <c r="CT25" s="51"/>
      <c r="CU25" s="48"/>
      <c r="CV25" s="50" t="e">
        <f t="shared" si="40"/>
        <v>#DIV/0!</v>
      </c>
      <c r="CW25" s="51"/>
      <c r="CX25" s="47" t="s">
        <v>51</v>
      </c>
      <c r="CY25" s="47" t="s">
        <v>51</v>
      </c>
    </row>
    <row r="26" spans="1:103" s="1" customFormat="1" ht="14.25" thickBot="1" x14ac:dyDescent="0.3">
      <c r="A26" s="47" t="s">
        <v>52</v>
      </c>
      <c r="B26" s="47" t="s">
        <v>52</v>
      </c>
      <c r="C26" s="48">
        <v>0</v>
      </c>
      <c r="D26" s="95">
        <f t="shared" si="10"/>
        <v>161</v>
      </c>
      <c r="E26" s="93">
        <v>161</v>
      </c>
      <c r="F26" s="38">
        <f t="shared" si="11"/>
        <v>152</v>
      </c>
      <c r="G26" s="49">
        <f t="shared" si="12"/>
        <v>-9</v>
      </c>
      <c r="H26" s="183"/>
      <c r="I26" s="183"/>
      <c r="J26" s="183"/>
      <c r="K26" s="183">
        <v>6</v>
      </c>
      <c r="L26" s="212"/>
      <c r="M26" s="50">
        <v>24.99</v>
      </c>
      <c r="N26" s="53">
        <f t="shared" si="13"/>
        <v>0</v>
      </c>
      <c r="O26" s="228">
        <v>35</v>
      </c>
      <c r="P26" s="229">
        <v>56.8</v>
      </c>
      <c r="Q26" s="230">
        <f t="shared" si="14"/>
        <v>1988</v>
      </c>
      <c r="R26" s="223">
        <v>23</v>
      </c>
      <c r="S26" s="50">
        <v>37.840000000000003</v>
      </c>
      <c r="T26" s="51">
        <f t="shared" si="15"/>
        <v>870.32</v>
      </c>
      <c r="U26" s="52" t="s">
        <v>52</v>
      </c>
      <c r="V26" s="48">
        <f t="shared" si="0"/>
        <v>100</v>
      </c>
      <c r="W26" s="50">
        <f t="shared" si="16"/>
        <v>21.61</v>
      </c>
      <c r="X26" s="51">
        <f t="shared" si="1"/>
        <v>2161</v>
      </c>
      <c r="Y26" s="48">
        <f t="shared" si="17"/>
        <v>100</v>
      </c>
      <c r="Z26" s="50">
        <f t="shared" si="47"/>
        <v>21.61</v>
      </c>
      <c r="AA26" s="51">
        <f t="shared" si="2"/>
        <v>2161</v>
      </c>
      <c r="AB26" s="48">
        <f t="shared" si="19"/>
        <v>100</v>
      </c>
      <c r="AC26" s="50">
        <f t="shared" si="20"/>
        <v>21.61</v>
      </c>
      <c r="AD26" s="51">
        <f t="shared" si="21"/>
        <v>2161</v>
      </c>
      <c r="AE26" s="43">
        <v>100</v>
      </c>
      <c r="AF26" s="42">
        <v>21.61</v>
      </c>
      <c r="AG26" s="53">
        <f t="shared" si="41"/>
        <v>2161</v>
      </c>
      <c r="AH26" s="43"/>
      <c r="AI26" s="42"/>
      <c r="AJ26" s="53">
        <f t="shared" si="42"/>
        <v>0</v>
      </c>
      <c r="AK26" s="43"/>
      <c r="AL26" s="42"/>
      <c r="AM26" s="53">
        <f t="shared" si="43"/>
        <v>0</v>
      </c>
      <c r="AN26" s="43"/>
      <c r="AO26" s="42"/>
      <c r="AP26" s="53">
        <f t="shared" si="44"/>
        <v>0</v>
      </c>
      <c r="AQ26" s="43"/>
      <c r="AR26" s="42"/>
      <c r="AS26" s="53">
        <f t="shared" si="45"/>
        <v>0</v>
      </c>
      <c r="AT26" s="43"/>
      <c r="AU26" s="42"/>
      <c r="AV26" s="53">
        <f t="shared" si="46"/>
        <v>0</v>
      </c>
      <c r="AW26" s="43"/>
      <c r="AX26" s="42"/>
      <c r="AY26" s="53">
        <f t="shared" si="22"/>
        <v>0</v>
      </c>
      <c r="AZ26" s="43"/>
      <c r="BA26" s="42"/>
      <c r="BB26" s="53">
        <f t="shared" si="23"/>
        <v>0</v>
      </c>
      <c r="BC26" s="43"/>
      <c r="BD26" s="42"/>
      <c r="BE26" s="53">
        <f t="shared" si="24"/>
        <v>0</v>
      </c>
      <c r="BF26" s="43"/>
      <c r="BG26" s="42"/>
      <c r="BH26" s="53">
        <f t="shared" si="6"/>
        <v>0</v>
      </c>
      <c r="BI26" s="43"/>
      <c r="BJ26" s="42"/>
      <c r="BK26" s="53">
        <f t="shared" si="7"/>
        <v>0</v>
      </c>
      <c r="BL26" s="43"/>
      <c r="BM26" s="42"/>
      <c r="BN26" s="53">
        <f t="shared" si="25"/>
        <v>0</v>
      </c>
      <c r="BO26" s="43"/>
      <c r="BP26" s="42"/>
      <c r="BQ26" s="53">
        <f t="shared" si="26"/>
        <v>0</v>
      </c>
      <c r="BR26" s="54">
        <f t="shared" si="27"/>
        <v>0</v>
      </c>
      <c r="BS26" s="55" t="e">
        <f t="shared" si="28"/>
        <v>#DIV/0!</v>
      </c>
      <c r="BT26" s="56">
        <f t="shared" si="29"/>
        <v>0</v>
      </c>
      <c r="BU26" s="48"/>
      <c r="BV26" s="50" t="e">
        <f t="shared" si="30"/>
        <v>#DIV/0!</v>
      </c>
      <c r="BW26" s="51"/>
      <c r="BX26" s="48"/>
      <c r="BY26" s="50" t="e">
        <f t="shared" si="31"/>
        <v>#DIV/0!</v>
      </c>
      <c r="BZ26" s="51"/>
      <c r="CA26" s="48"/>
      <c r="CB26" s="50" t="e">
        <f t="shared" si="32"/>
        <v>#DIV/0!</v>
      </c>
      <c r="CC26" s="51"/>
      <c r="CD26" s="48"/>
      <c r="CE26" s="50" t="e">
        <f t="shared" si="33"/>
        <v>#DIV/0!</v>
      </c>
      <c r="CF26" s="51"/>
      <c r="CG26" s="47" t="s">
        <v>52</v>
      </c>
      <c r="CH26" s="47" t="s">
        <v>52</v>
      </c>
      <c r="CI26" s="54">
        <f t="shared" si="34"/>
        <v>0</v>
      </c>
      <c r="CJ26" s="55" t="e">
        <f t="shared" si="35"/>
        <v>#DIV/0!</v>
      </c>
      <c r="CK26" s="56">
        <f t="shared" si="36"/>
        <v>0</v>
      </c>
      <c r="CL26" s="48"/>
      <c r="CM26" s="50" t="e">
        <f t="shared" si="37"/>
        <v>#DIV/0!</v>
      </c>
      <c r="CN26" s="51"/>
      <c r="CO26" s="48"/>
      <c r="CP26" s="50" t="e">
        <f t="shared" si="38"/>
        <v>#DIV/0!</v>
      </c>
      <c r="CQ26" s="51"/>
      <c r="CR26" s="48"/>
      <c r="CS26" s="50" t="e">
        <f t="shared" si="39"/>
        <v>#DIV/0!</v>
      </c>
      <c r="CT26" s="51"/>
      <c r="CU26" s="48"/>
      <c r="CV26" s="50" t="e">
        <f t="shared" si="40"/>
        <v>#DIV/0!</v>
      </c>
      <c r="CW26" s="51"/>
      <c r="CX26" s="47" t="s">
        <v>52</v>
      </c>
      <c r="CY26" s="47" t="s">
        <v>52</v>
      </c>
    </row>
    <row r="27" spans="1:103" s="1" customFormat="1" ht="14.25" thickBot="1" x14ac:dyDescent="0.3">
      <c r="A27" s="47" t="s">
        <v>53</v>
      </c>
      <c r="B27" s="47" t="s">
        <v>53</v>
      </c>
      <c r="C27" s="48">
        <v>244</v>
      </c>
      <c r="D27" s="95">
        <f t="shared" si="10"/>
        <v>133</v>
      </c>
      <c r="E27" s="93">
        <v>377</v>
      </c>
      <c r="F27" s="38">
        <f t="shared" si="11"/>
        <v>402</v>
      </c>
      <c r="G27" s="49">
        <f t="shared" si="12"/>
        <v>25</v>
      </c>
      <c r="H27" s="183"/>
      <c r="I27" s="183"/>
      <c r="J27" s="183"/>
      <c r="K27" s="183">
        <v>0</v>
      </c>
      <c r="L27" s="212"/>
      <c r="M27" s="50">
        <v>24.99</v>
      </c>
      <c r="N27" s="53">
        <f t="shared" si="13"/>
        <v>0</v>
      </c>
      <c r="O27" s="228">
        <v>35</v>
      </c>
      <c r="P27" s="229">
        <v>56.8</v>
      </c>
      <c r="Q27" s="230">
        <f t="shared" si="14"/>
        <v>1988</v>
      </c>
      <c r="R27" s="223">
        <v>42</v>
      </c>
      <c r="S27" s="50">
        <v>37.840000000000003</v>
      </c>
      <c r="T27" s="51">
        <f t="shared" si="15"/>
        <v>1589.2800000000002</v>
      </c>
      <c r="U27" s="52" t="s">
        <v>53</v>
      </c>
      <c r="V27" s="48">
        <f t="shared" si="0"/>
        <v>325</v>
      </c>
      <c r="W27" s="50">
        <f t="shared" si="16"/>
        <v>49.341538461538462</v>
      </c>
      <c r="X27" s="51">
        <f t="shared" si="1"/>
        <v>16036</v>
      </c>
      <c r="Y27" s="48">
        <f t="shared" si="17"/>
        <v>325</v>
      </c>
      <c r="Z27" s="50">
        <f t="shared" si="47"/>
        <v>49.341538461538462</v>
      </c>
      <c r="AA27" s="51">
        <f t="shared" si="2"/>
        <v>16036</v>
      </c>
      <c r="AB27" s="48">
        <f t="shared" si="19"/>
        <v>100</v>
      </c>
      <c r="AC27" s="50">
        <f t="shared" si="20"/>
        <v>21.61</v>
      </c>
      <c r="AD27" s="51">
        <f t="shared" si="21"/>
        <v>2161</v>
      </c>
      <c r="AE27" s="43">
        <v>100</v>
      </c>
      <c r="AF27" s="42">
        <v>21.61</v>
      </c>
      <c r="AG27" s="53">
        <f t="shared" si="41"/>
        <v>2161</v>
      </c>
      <c r="AH27" s="43"/>
      <c r="AI27" s="42"/>
      <c r="AJ27" s="53">
        <f t="shared" si="42"/>
        <v>0</v>
      </c>
      <c r="AK27" s="43"/>
      <c r="AL27" s="42"/>
      <c r="AM27" s="53">
        <f t="shared" si="43"/>
        <v>0</v>
      </c>
      <c r="AN27" s="43"/>
      <c r="AO27" s="42"/>
      <c r="AP27" s="53">
        <f t="shared" si="44"/>
        <v>0</v>
      </c>
      <c r="AQ27" s="43"/>
      <c r="AR27" s="42"/>
      <c r="AS27" s="53">
        <f t="shared" si="45"/>
        <v>0</v>
      </c>
      <c r="AT27" s="43"/>
      <c r="AU27" s="42"/>
      <c r="AV27" s="53">
        <f t="shared" si="46"/>
        <v>0</v>
      </c>
      <c r="AW27" s="43"/>
      <c r="AX27" s="42"/>
      <c r="AY27" s="53">
        <f t="shared" si="22"/>
        <v>0</v>
      </c>
      <c r="AZ27" s="43"/>
      <c r="BA27" s="42"/>
      <c r="BB27" s="53">
        <f t="shared" si="23"/>
        <v>0</v>
      </c>
      <c r="BC27" s="43"/>
      <c r="BD27" s="42"/>
      <c r="BE27" s="53">
        <f t="shared" si="24"/>
        <v>0</v>
      </c>
      <c r="BF27" s="43"/>
      <c r="BG27" s="42"/>
      <c r="BH27" s="53">
        <f t="shared" si="6"/>
        <v>0</v>
      </c>
      <c r="BI27" s="43"/>
      <c r="BJ27" s="42"/>
      <c r="BK27" s="53">
        <f t="shared" si="7"/>
        <v>0</v>
      </c>
      <c r="BL27" s="43"/>
      <c r="BM27" s="42"/>
      <c r="BN27" s="53">
        <f t="shared" si="25"/>
        <v>0</v>
      </c>
      <c r="BO27" s="43"/>
      <c r="BP27" s="42"/>
      <c r="BQ27" s="53">
        <f t="shared" si="26"/>
        <v>0</v>
      </c>
      <c r="BR27" s="54">
        <f t="shared" si="27"/>
        <v>225</v>
      </c>
      <c r="BS27" s="55">
        <f t="shared" si="28"/>
        <v>61.666666666666664</v>
      </c>
      <c r="BT27" s="56">
        <f t="shared" si="29"/>
        <v>13875</v>
      </c>
      <c r="BU27" s="48">
        <v>225</v>
      </c>
      <c r="BV27" s="50">
        <f t="shared" si="30"/>
        <v>61.666666666666664</v>
      </c>
      <c r="BW27" s="51">
        <v>13875</v>
      </c>
      <c r="BX27" s="48"/>
      <c r="BY27" s="50" t="e">
        <f t="shared" si="31"/>
        <v>#DIV/0!</v>
      </c>
      <c r="BZ27" s="51"/>
      <c r="CA27" s="48"/>
      <c r="CB27" s="50" t="e">
        <f t="shared" si="32"/>
        <v>#DIV/0!</v>
      </c>
      <c r="CC27" s="51"/>
      <c r="CD27" s="48"/>
      <c r="CE27" s="50" t="e">
        <f t="shared" si="33"/>
        <v>#DIV/0!</v>
      </c>
      <c r="CF27" s="51"/>
      <c r="CG27" s="47" t="s">
        <v>53</v>
      </c>
      <c r="CH27" s="47" t="s">
        <v>53</v>
      </c>
      <c r="CI27" s="54">
        <f t="shared" si="34"/>
        <v>0</v>
      </c>
      <c r="CJ27" s="55" t="e">
        <f t="shared" si="35"/>
        <v>#DIV/0!</v>
      </c>
      <c r="CK27" s="56">
        <f t="shared" si="36"/>
        <v>0</v>
      </c>
      <c r="CL27" s="48"/>
      <c r="CM27" s="50" t="e">
        <f t="shared" si="37"/>
        <v>#DIV/0!</v>
      </c>
      <c r="CN27" s="51"/>
      <c r="CO27" s="48"/>
      <c r="CP27" s="50" t="e">
        <f t="shared" si="38"/>
        <v>#DIV/0!</v>
      </c>
      <c r="CQ27" s="51"/>
      <c r="CR27" s="48"/>
      <c r="CS27" s="50" t="e">
        <f t="shared" si="39"/>
        <v>#DIV/0!</v>
      </c>
      <c r="CT27" s="51"/>
      <c r="CU27" s="48"/>
      <c r="CV27" s="50" t="e">
        <f t="shared" si="40"/>
        <v>#DIV/0!</v>
      </c>
      <c r="CW27" s="51"/>
      <c r="CX27" s="47" t="s">
        <v>53</v>
      </c>
      <c r="CY27" s="47" t="s">
        <v>53</v>
      </c>
    </row>
    <row r="28" spans="1:103" s="1" customFormat="1" ht="14.25" thickBot="1" x14ac:dyDescent="0.3">
      <c r="A28" s="47" t="s">
        <v>54</v>
      </c>
      <c r="B28" s="47" t="s">
        <v>54</v>
      </c>
      <c r="C28" s="48">
        <v>244</v>
      </c>
      <c r="D28" s="95">
        <f t="shared" si="10"/>
        <v>145</v>
      </c>
      <c r="E28" s="93">
        <v>389</v>
      </c>
      <c r="F28" s="38">
        <f t="shared" si="11"/>
        <v>402</v>
      </c>
      <c r="G28" s="49">
        <f t="shared" si="12"/>
        <v>13</v>
      </c>
      <c r="H28" s="183"/>
      <c r="I28" s="183"/>
      <c r="J28" s="183"/>
      <c r="K28" s="183">
        <v>0</v>
      </c>
      <c r="L28" s="212"/>
      <c r="M28" s="50">
        <v>24.99</v>
      </c>
      <c r="N28" s="53">
        <f t="shared" si="13"/>
        <v>0</v>
      </c>
      <c r="O28" s="231">
        <v>35</v>
      </c>
      <c r="P28" s="232">
        <v>56.8</v>
      </c>
      <c r="Q28" s="233">
        <f t="shared" si="14"/>
        <v>1988</v>
      </c>
      <c r="R28" s="223">
        <v>42</v>
      </c>
      <c r="S28" s="50">
        <v>37.840000000000003</v>
      </c>
      <c r="T28" s="51">
        <f t="shared" si="15"/>
        <v>1589.2800000000002</v>
      </c>
      <c r="U28" s="52" t="s">
        <v>54</v>
      </c>
      <c r="V28" s="48">
        <f t="shared" si="0"/>
        <v>325</v>
      </c>
      <c r="W28" s="50">
        <f t="shared" si="16"/>
        <v>49.341538461538462</v>
      </c>
      <c r="X28" s="51">
        <f t="shared" si="1"/>
        <v>16036</v>
      </c>
      <c r="Y28" s="48">
        <f t="shared" si="17"/>
        <v>325</v>
      </c>
      <c r="Z28" s="50">
        <f t="shared" si="47"/>
        <v>49.341538461538462</v>
      </c>
      <c r="AA28" s="51">
        <f t="shared" si="2"/>
        <v>16036</v>
      </c>
      <c r="AB28" s="48">
        <f t="shared" si="19"/>
        <v>100</v>
      </c>
      <c r="AC28" s="50">
        <f t="shared" si="20"/>
        <v>21.61</v>
      </c>
      <c r="AD28" s="51">
        <f t="shared" si="21"/>
        <v>2161</v>
      </c>
      <c r="AE28" s="43">
        <v>100</v>
      </c>
      <c r="AF28" s="42">
        <v>21.61</v>
      </c>
      <c r="AG28" s="53">
        <f>AE28*AF28</f>
        <v>2161</v>
      </c>
      <c r="AH28" s="43"/>
      <c r="AI28" s="42"/>
      <c r="AJ28" s="53">
        <f>AH28*AI28</f>
        <v>0</v>
      </c>
      <c r="AK28" s="84"/>
      <c r="AL28" s="85"/>
      <c r="AM28" s="53">
        <f>AK28*AL28</f>
        <v>0</v>
      </c>
      <c r="AN28" s="43"/>
      <c r="AO28" s="42"/>
      <c r="AP28" s="53">
        <f>AN28*AO28</f>
        <v>0</v>
      </c>
      <c r="AQ28" s="84"/>
      <c r="AR28" s="85"/>
      <c r="AS28" s="53">
        <f>AQ28*AR28</f>
        <v>0</v>
      </c>
      <c r="AT28" s="84"/>
      <c r="AU28" s="85"/>
      <c r="AV28" s="53">
        <f>AT28*AU28</f>
        <v>0</v>
      </c>
      <c r="AW28" s="84"/>
      <c r="AX28" s="85"/>
      <c r="AY28" s="53">
        <f t="shared" si="22"/>
        <v>0</v>
      </c>
      <c r="AZ28" s="84"/>
      <c r="BA28" s="85"/>
      <c r="BB28" s="53">
        <f t="shared" si="23"/>
        <v>0</v>
      </c>
      <c r="BC28" s="84"/>
      <c r="BD28" s="85"/>
      <c r="BE28" s="53">
        <f t="shared" si="24"/>
        <v>0</v>
      </c>
      <c r="BF28" s="84"/>
      <c r="BG28" s="85"/>
      <c r="BH28" s="53">
        <f t="shared" si="6"/>
        <v>0</v>
      </c>
      <c r="BI28" s="84"/>
      <c r="BJ28" s="85"/>
      <c r="BK28" s="53">
        <f t="shared" si="7"/>
        <v>0</v>
      </c>
      <c r="BL28" s="84"/>
      <c r="BM28" s="85"/>
      <c r="BN28" s="53">
        <f t="shared" si="25"/>
        <v>0</v>
      </c>
      <c r="BO28" s="84"/>
      <c r="BP28" s="85"/>
      <c r="BQ28" s="53">
        <f t="shared" si="26"/>
        <v>0</v>
      </c>
      <c r="BR28" s="60">
        <f t="shared" si="27"/>
        <v>225</v>
      </c>
      <c r="BS28" s="61">
        <f t="shared" si="28"/>
        <v>61.666666666666664</v>
      </c>
      <c r="BT28" s="62">
        <f t="shared" si="29"/>
        <v>13875</v>
      </c>
      <c r="BU28" s="48">
        <v>225</v>
      </c>
      <c r="BV28" s="50">
        <f t="shared" si="30"/>
        <v>61.666666666666664</v>
      </c>
      <c r="BW28" s="51">
        <v>13875</v>
      </c>
      <c r="BX28" s="48"/>
      <c r="BY28" s="50" t="e">
        <f t="shared" si="31"/>
        <v>#DIV/0!</v>
      </c>
      <c r="BZ28" s="51"/>
      <c r="CA28" s="48"/>
      <c r="CB28" s="50" t="e">
        <f t="shared" si="32"/>
        <v>#DIV/0!</v>
      </c>
      <c r="CC28" s="51"/>
      <c r="CD28" s="48"/>
      <c r="CE28" s="50" t="e">
        <f t="shared" si="33"/>
        <v>#DIV/0!</v>
      </c>
      <c r="CF28" s="51"/>
      <c r="CG28" s="47" t="s">
        <v>54</v>
      </c>
      <c r="CH28" s="47" t="s">
        <v>54</v>
      </c>
      <c r="CI28" s="60">
        <f t="shared" si="34"/>
        <v>0</v>
      </c>
      <c r="CJ28" s="61" t="e">
        <f t="shared" si="35"/>
        <v>#DIV/0!</v>
      </c>
      <c r="CK28" s="62">
        <f t="shared" si="36"/>
        <v>0</v>
      </c>
      <c r="CL28" s="48"/>
      <c r="CM28" s="50" t="e">
        <f t="shared" si="37"/>
        <v>#DIV/0!</v>
      </c>
      <c r="CN28" s="51"/>
      <c r="CO28" s="48"/>
      <c r="CP28" s="50" t="e">
        <f t="shared" si="38"/>
        <v>#DIV/0!</v>
      </c>
      <c r="CQ28" s="51"/>
      <c r="CR28" s="48"/>
      <c r="CS28" s="50" t="e">
        <f t="shared" si="39"/>
        <v>#DIV/0!</v>
      </c>
      <c r="CT28" s="51"/>
      <c r="CU28" s="48"/>
      <c r="CV28" s="50" t="e">
        <f t="shared" si="40"/>
        <v>#DIV/0!</v>
      </c>
      <c r="CW28" s="51"/>
      <c r="CX28" s="47" t="s">
        <v>54</v>
      </c>
      <c r="CY28" s="47" t="s">
        <v>54</v>
      </c>
    </row>
    <row r="29" spans="1:103" s="1" customFormat="1" ht="14.25" thickBot="1" x14ac:dyDescent="0.3">
      <c r="C29" s="96">
        <f>SUM(C5:C28)</f>
        <v>4866</v>
      </c>
      <c r="D29" s="96">
        <f>SUM(D5:D28)</f>
        <v>3109</v>
      </c>
      <c r="E29" s="97">
        <f>SUM(C29:D29)</f>
        <v>7975</v>
      </c>
      <c r="F29" s="96">
        <f>SUM(F5:F28)</f>
        <v>8042.65</v>
      </c>
      <c r="G29" s="64"/>
      <c r="H29" s="184">
        <f>SUM(H5:H28)</f>
        <v>0</v>
      </c>
      <c r="I29" s="184">
        <f t="shared" ref="I29:K29" si="48">SUM(I5:I28)</f>
        <v>0</v>
      </c>
      <c r="J29" s="184"/>
      <c r="K29" s="184">
        <f t="shared" si="48"/>
        <v>96</v>
      </c>
      <c r="L29" s="65">
        <f>SUM(L5:L28)</f>
        <v>303.64999999999998</v>
      </c>
      <c r="M29" s="66">
        <f>N29/L29</f>
        <v>24.99</v>
      </c>
      <c r="N29" s="67">
        <f>SUM(N5:N28)</f>
        <v>7588.2134999999989</v>
      </c>
      <c r="O29" s="180">
        <f>SUM(O5:O28)</f>
        <v>840</v>
      </c>
      <c r="P29" s="181">
        <f>Q29/O29</f>
        <v>69.972047619047629</v>
      </c>
      <c r="Q29" s="59">
        <f>SUM(Q5:Q28)+11064.52</f>
        <v>58776.520000000004</v>
      </c>
      <c r="R29" s="68">
        <v>451</v>
      </c>
      <c r="S29" s="66">
        <v>37.840000000000003</v>
      </c>
      <c r="T29" s="67">
        <f>S29*R29</f>
        <v>17065.84</v>
      </c>
      <c r="U29" s="86"/>
      <c r="V29" s="63">
        <f>SUM(V5:V28)</f>
        <v>6627</v>
      </c>
      <c r="W29" s="66">
        <f>X29/V29</f>
        <v>36.977365323675869</v>
      </c>
      <c r="X29" s="67">
        <f>SUM(X5:X28)</f>
        <v>245049</v>
      </c>
      <c r="Y29" s="63">
        <f>SUM(Y5:Y28)</f>
        <v>7025</v>
      </c>
      <c r="Z29" s="66">
        <f>AA29/Y29</f>
        <v>36.831174377224201</v>
      </c>
      <c r="AA29" s="67">
        <f>SUM(AA5:AA28)</f>
        <v>258739</v>
      </c>
      <c r="AB29" s="63">
        <f>SUM(AB5:AB28)</f>
        <v>2400</v>
      </c>
      <c r="AC29" s="66">
        <f>AD29/AB29</f>
        <v>21.61</v>
      </c>
      <c r="AD29" s="67">
        <f>SUM(AD5:AD28)</f>
        <v>51864</v>
      </c>
      <c r="AE29" s="63">
        <f>SUM(AE5:AE28)</f>
        <v>2400</v>
      </c>
      <c r="AF29" s="66">
        <f>AG29/AE29</f>
        <v>21.61</v>
      </c>
      <c r="AG29" s="67">
        <f>SUM(AG5:AG28)</f>
        <v>51864</v>
      </c>
      <c r="AH29" s="63">
        <f>SUM(AH5:AH28)</f>
        <v>0</v>
      </c>
      <c r="AI29" s="66" t="e">
        <f>AJ29/AH29</f>
        <v>#DIV/0!</v>
      </c>
      <c r="AJ29" s="67">
        <f>SUM(AJ5:AJ28)</f>
        <v>0</v>
      </c>
      <c r="AK29" s="63">
        <f>SUM(AK5:AK28)</f>
        <v>0</v>
      </c>
      <c r="AL29" s="66" t="e">
        <f>AM29/AK29</f>
        <v>#DIV/0!</v>
      </c>
      <c r="AM29" s="67">
        <f>SUM(AM5:AM28)</f>
        <v>0</v>
      </c>
      <c r="AN29" s="63">
        <f>SUM(AN5:AN28)</f>
        <v>0</v>
      </c>
      <c r="AO29" s="66" t="e">
        <f>AP29/AN29</f>
        <v>#DIV/0!</v>
      </c>
      <c r="AP29" s="67">
        <f>SUM(AP5:AP28)</f>
        <v>0</v>
      </c>
      <c r="AQ29" s="63">
        <f>SUM(AQ5:AQ28)</f>
        <v>0</v>
      </c>
      <c r="AR29" s="66" t="e">
        <f>AS29/AQ29</f>
        <v>#DIV/0!</v>
      </c>
      <c r="AS29" s="67">
        <f>SUM(AS5:AS28)</f>
        <v>0</v>
      </c>
      <c r="AT29" s="63">
        <f>SUM(AT5:AT28)</f>
        <v>0</v>
      </c>
      <c r="AU29" s="66" t="e">
        <f>AV29/AT29</f>
        <v>#DIV/0!</v>
      </c>
      <c r="AV29" s="67">
        <f>SUM(AV6:AV28)</f>
        <v>0</v>
      </c>
      <c r="AW29" s="63">
        <f>SUM(AW6:AW28)</f>
        <v>0</v>
      </c>
      <c r="AX29" s="66" t="e">
        <f>AY29/AW29</f>
        <v>#DIV/0!</v>
      </c>
      <c r="AY29" s="67">
        <f>SUM(AY6:AY28)</f>
        <v>0</v>
      </c>
      <c r="AZ29" s="63">
        <f>SUM(AZ6:AZ28)</f>
        <v>0</v>
      </c>
      <c r="BA29" s="66" t="e">
        <f>BB29/AZ29</f>
        <v>#DIV/0!</v>
      </c>
      <c r="BB29" s="67">
        <f>SUM(BB6:BB28)</f>
        <v>0</v>
      </c>
      <c r="BC29" s="63">
        <f>SUM(BC6:BC28)</f>
        <v>0</v>
      </c>
      <c r="BD29" s="66" t="e">
        <f>BE29/BC29</f>
        <v>#DIV/0!</v>
      </c>
      <c r="BE29" s="67">
        <f>SUM(BE6:BE28)</f>
        <v>0</v>
      </c>
      <c r="BF29" s="63">
        <f>SUM(BF6:BF28)</f>
        <v>0</v>
      </c>
      <c r="BG29" s="66" t="e">
        <f>BH29/BF29</f>
        <v>#DIV/0!</v>
      </c>
      <c r="BH29" s="67">
        <f>SUM(BH6:BH28)</f>
        <v>0</v>
      </c>
      <c r="BI29" s="63">
        <f>SUM(BI6:BI28)</f>
        <v>0</v>
      </c>
      <c r="BJ29" s="66" t="e">
        <f>BK29/BI29</f>
        <v>#DIV/0!</v>
      </c>
      <c r="BK29" s="67">
        <f>SUM(BK6:BK28)</f>
        <v>0</v>
      </c>
      <c r="BL29" s="63">
        <f>SUM(BL6:BL28)</f>
        <v>0</v>
      </c>
      <c r="BM29" s="66" t="e">
        <f>BN29/BL29</f>
        <v>#DIV/0!</v>
      </c>
      <c r="BN29" s="67">
        <f>SUM(BN6:BN28)</f>
        <v>0</v>
      </c>
      <c r="BO29" s="63">
        <f>SUM(BO6:BO28)</f>
        <v>0</v>
      </c>
      <c r="BP29" s="66" t="e">
        <f>BQ29/BO29</f>
        <v>#DIV/0!</v>
      </c>
      <c r="BQ29" s="67">
        <f>SUM(BQ6:BQ28)</f>
        <v>0</v>
      </c>
      <c r="BR29" s="70">
        <f>SUM(BR5:BR28)</f>
        <v>4625</v>
      </c>
      <c r="BS29" s="71">
        <f>BT29/BR29</f>
        <v>44.956756756756754</v>
      </c>
      <c r="BT29" s="72">
        <f>SUM(BT5:BT28)+CF30</f>
        <v>207925</v>
      </c>
      <c r="BU29" s="63">
        <f>SUM(BU5:BU28)</f>
        <v>4275</v>
      </c>
      <c r="BV29" s="66">
        <f>BW29/BU29</f>
        <v>45.280701754385966</v>
      </c>
      <c r="BW29" s="67">
        <f>SUM(BW5:BW28)</f>
        <v>193575</v>
      </c>
      <c r="BX29" s="63">
        <f>SUM(BX5:BX28)</f>
        <v>0</v>
      </c>
      <c r="BY29" s="66" t="e">
        <f>BZ29/BX29</f>
        <v>#DIV/0!</v>
      </c>
      <c r="BZ29" s="67">
        <f>SUM(BZ5:BZ28)</f>
        <v>0</v>
      </c>
      <c r="CA29" s="63">
        <f>SUM(CA5:CA28)</f>
        <v>0</v>
      </c>
      <c r="CB29" s="66" t="e">
        <f>CC29/CA29</f>
        <v>#DIV/0!</v>
      </c>
      <c r="CC29" s="67">
        <f>SUM(CC5:CC28)</f>
        <v>0</v>
      </c>
      <c r="CD29" s="63">
        <f>SUM(CD5:CD28)</f>
        <v>350</v>
      </c>
      <c r="CE29" s="66">
        <f>CF29/CD29</f>
        <v>38</v>
      </c>
      <c r="CF29" s="67">
        <f>SUM(CF5:CF28)</f>
        <v>13300</v>
      </c>
      <c r="CG29" s="87"/>
      <c r="CH29" s="87"/>
      <c r="CI29" s="70">
        <f>SUM(CI5:CI28)</f>
        <v>398</v>
      </c>
      <c r="CJ29" s="71">
        <f>CK29/CI29</f>
        <v>34.396984924623112</v>
      </c>
      <c r="CK29" s="72">
        <f>SUM(CK5:CK28)</f>
        <v>13690</v>
      </c>
      <c r="CL29" s="63">
        <f>SUM(CL5:CL28)</f>
        <v>0</v>
      </c>
      <c r="CM29" s="66" t="e">
        <f>CN29/CL29</f>
        <v>#DIV/0!</v>
      </c>
      <c r="CN29" s="67">
        <f>SUM(CN5:CN28)</f>
        <v>0</v>
      </c>
      <c r="CO29" s="63">
        <f>SUM(CO5:CO28)</f>
        <v>48</v>
      </c>
      <c r="CP29" s="66">
        <f>CQ29/CO29</f>
        <v>30</v>
      </c>
      <c r="CQ29" s="67">
        <f>SUM(CQ5:CQ28)</f>
        <v>1440</v>
      </c>
      <c r="CR29" s="63">
        <f>SUM(CR5:CR28)</f>
        <v>0</v>
      </c>
      <c r="CS29" s="66" t="e">
        <f>CT29/CR29</f>
        <v>#DIV/0!</v>
      </c>
      <c r="CT29" s="67">
        <f>SUM(CT5:CT28)</f>
        <v>0</v>
      </c>
      <c r="CU29" s="63">
        <f>SUM(CU5:CU28)</f>
        <v>350</v>
      </c>
      <c r="CV29" s="66">
        <f>CW29/CU29</f>
        <v>35</v>
      </c>
      <c r="CW29" s="67">
        <f>SUM(CW5:CW28)</f>
        <v>12250</v>
      </c>
    </row>
    <row r="30" spans="1:103" ht="15.75" thickBot="1" x14ac:dyDescent="0.3">
      <c r="L30" s="88">
        <f>L29+O29+R29+V29</f>
        <v>8221.65</v>
      </c>
      <c r="M30" s="89">
        <f>N30/L30</f>
        <v>39.952998911410731</v>
      </c>
      <c r="N30" s="90">
        <f>N29+Q29+T29+X29</f>
        <v>328479.5735</v>
      </c>
      <c r="O30" s="99">
        <f>SUM(O5:O28)</f>
        <v>840</v>
      </c>
      <c r="P30" s="100">
        <f>Q30/O30</f>
        <v>56.8</v>
      </c>
      <c r="Q30" s="101">
        <f>SUM(Q5:Q28)</f>
        <v>47712</v>
      </c>
      <c r="CF30" s="91">
        <f>CF29-CW29</f>
        <v>1050</v>
      </c>
    </row>
    <row r="31" spans="1:103" ht="15.75" thickBot="1" x14ac:dyDescent="0.3">
      <c r="B31" s="103">
        <f>B32</f>
        <v>44683</v>
      </c>
      <c r="AE31" s="104">
        <f>AE2+1</f>
        <v>44683</v>
      </c>
      <c r="AF31" s="105">
        <f>AE31</f>
        <v>44683</v>
      </c>
      <c r="BR31" s="102">
        <f>AE31</f>
        <v>44683</v>
      </c>
    </row>
    <row r="32" spans="1:103" s="1" customFormat="1" ht="14.25" thickBot="1" x14ac:dyDescent="0.3">
      <c r="A32" s="2">
        <f>B32</f>
        <v>44683</v>
      </c>
      <c r="B32" s="3">
        <f>B3+1</f>
        <v>44683</v>
      </c>
      <c r="C32" s="249" t="s">
        <v>0</v>
      </c>
      <c r="D32" s="250"/>
      <c r="E32" s="251"/>
      <c r="F32" s="4" t="s">
        <v>1</v>
      </c>
      <c r="G32" s="5" t="s">
        <v>2</v>
      </c>
      <c r="H32" s="201" t="s">
        <v>86</v>
      </c>
      <c r="I32" s="189" t="s">
        <v>88</v>
      </c>
      <c r="J32" s="204" t="s">
        <v>90</v>
      </c>
      <c r="K32" s="206" t="s">
        <v>84</v>
      </c>
      <c r="L32" s="252" t="s">
        <v>3</v>
      </c>
      <c r="M32" s="253"/>
      <c r="N32" s="253"/>
      <c r="O32" s="253"/>
      <c r="P32" s="253"/>
      <c r="Q32" s="253"/>
      <c r="R32" s="253"/>
      <c r="S32" s="253"/>
      <c r="T32" s="254"/>
      <c r="U32" s="6"/>
      <c r="V32" s="255" t="s">
        <v>4</v>
      </c>
      <c r="W32" s="256"/>
      <c r="X32" s="257"/>
      <c r="Y32" s="258" t="s">
        <v>5</v>
      </c>
      <c r="Z32" s="259"/>
      <c r="AA32" s="260"/>
      <c r="AB32" s="255" t="s">
        <v>6</v>
      </c>
      <c r="AC32" s="256"/>
      <c r="AD32" s="257"/>
      <c r="AE32" s="261" t="s">
        <v>7</v>
      </c>
      <c r="AF32" s="262"/>
      <c r="AG32" s="262"/>
      <c r="AH32" s="262"/>
      <c r="AI32" s="262"/>
      <c r="AJ32" s="262"/>
      <c r="AK32" s="262"/>
      <c r="AL32" s="262"/>
      <c r="AM32" s="262"/>
      <c r="AN32" s="262"/>
      <c r="AO32" s="262"/>
      <c r="AP32" s="262"/>
      <c r="AQ32" s="262"/>
      <c r="AR32" s="262"/>
      <c r="AS32" s="262"/>
      <c r="AT32" s="262"/>
      <c r="AU32" s="262"/>
      <c r="AV32" s="262"/>
      <c r="AW32" s="262"/>
      <c r="AX32" s="262"/>
      <c r="AY32" s="262"/>
      <c r="AZ32" s="262"/>
      <c r="BA32" s="262"/>
      <c r="BB32" s="262"/>
      <c r="BC32" s="262"/>
      <c r="BD32" s="262"/>
      <c r="BE32" s="262"/>
      <c r="BF32" s="262"/>
      <c r="BG32" s="262"/>
      <c r="BH32" s="262"/>
      <c r="BI32" s="262"/>
      <c r="BJ32" s="262"/>
      <c r="BK32" s="262"/>
      <c r="BL32" s="262"/>
      <c r="BM32" s="262"/>
      <c r="BN32" s="263"/>
      <c r="BO32" s="98"/>
      <c r="BP32" s="98"/>
      <c r="BQ32" s="98"/>
      <c r="BR32" s="246" t="s">
        <v>8</v>
      </c>
      <c r="BS32" s="247"/>
      <c r="BT32" s="248"/>
      <c r="BU32" s="243" t="s">
        <v>9</v>
      </c>
      <c r="BV32" s="244"/>
      <c r="BW32" s="245"/>
      <c r="BX32" s="243" t="s">
        <v>10</v>
      </c>
      <c r="BY32" s="244"/>
      <c r="BZ32" s="245"/>
      <c r="CA32" s="243" t="s">
        <v>11</v>
      </c>
      <c r="CB32" s="244"/>
      <c r="CC32" s="245"/>
      <c r="CD32" s="243" t="s">
        <v>69</v>
      </c>
      <c r="CE32" s="244"/>
      <c r="CF32" s="245"/>
      <c r="CG32" s="8"/>
      <c r="CH32" s="8">
        <f>CH3+1</f>
        <v>44683</v>
      </c>
      <c r="CI32" s="246" t="s">
        <v>12</v>
      </c>
      <c r="CJ32" s="247"/>
      <c r="CK32" s="248"/>
      <c r="CL32" s="240" t="s">
        <v>13</v>
      </c>
      <c r="CM32" s="241"/>
      <c r="CN32" s="242"/>
      <c r="CO32" s="240" t="s">
        <v>14</v>
      </c>
      <c r="CP32" s="241"/>
      <c r="CQ32" s="242"/>
      <c r="CR32" s="240" t="s">
        <v>15</v>
      </c>
      <c r="CS32" s="241"/>
      <c r="CT32" s="242"/>
      <c r="CU32" s="240" t="s">
        <v>71</v>
      </c>
      <c r="CV32" s="241"/>
      <c r="CW32" s="242"/>
      <c r="CX32" s="9">
        <f>CY32</f>
        <v>44683</v>
      </c>
      <c r="CY32" s="8">
        <f>CY3+1</f>
        <v>44683</v>
      </c>
    </row>
    <row r="33" spans="1:103" s="1" customFormat="1" ht="14.25" thickBot="1" x14ac:dyDescent="0.3">
      <c r="A33" s="10" t="s">
        <v>17</v>
      </c>
      <c r="B33" s="10" t="s">
        <v>16</v>
      </c>
      <c r="C33" s="11" t="s">
        <v>18</v>
      </c>
      <c r="D33" s="12" t="s">
        <v>19</v>
      </c>
      <c r="E33" s="174" t="s">
        <v>1</v>
      </c>
      <c r="F33" s="14" t="s">
        <v>20</v>
      </c>
      <c r="G33" s="15" t="s">
        <v>20</v>
      </c>
      <c r="H33" s="202" t="s">
        <v>87</v>
      </c>
      <c r="I33" s="203" t="s">
        <v>89</v>
      </c>
      <c r="J33" s="205" t="s">
        <v>91</v>
      </c>
      <c r="K33" s="207" t="s">
        <v>85</v>
      </c>
      <c r="L33" s="16" t="s">
        <v>21</v>
      </c>
      <c r="M33" s="17" t="s">
        <v>22</v>
      </c>
      <c r="N33" s="18" t="s">
        <v>23</v>
      </c>
      <c r="O33" s="19" t="s">
        <v>24</v>
      </c>
      <c r="P33" s="17" t="s">
        <v>22</v>
      </c>
      <c r="Q33" s="18" t="s">
        <v>23</v>
      </c>
      <c r="R33" s="19" t="s">
        <v>25</v>
      </c>
      <c r="S33" s="17" t="s">
        <v>22</v>
      </c>
      <c r="T33" s="18" t="s">
        <v>23</v>
      </c>
      <c r="U33" s="20" t="s">
        <v>16</v>
      </c>
      <c r="V33" s="21" t="s">
        <v>26</v>
      </c>
      <c r="W33" s="22" t="s">
        <v>22</v>
      </c>
      <c r="X33" s="22" t="s">
        <v>23</v>
      </c>
      <c r="Y33" s="23" t="s">
        <v>27</v>
      </c>
      <c r="Z33" s="23" t="s">
        <v>22</v>
      </c>
      <c r="AA33" s="23" t="s">
        <v>23</v>
      </c>
      <c r="AB33" s="22" t="s">
        <v>27</v>
      </c>
      <c r="AC33" s="22" t="s">
        <v>22</v>
      </c>
      <c r="AD33" s="22" t="s">
        <v>23</v>
      </c>
      <c r="AE33" s="187" t="s">
        <v>92</v>
      </c>
      <c r="AF33" s="188" t="s">
        <v>22</v>
      </c>
      <c r="AG33" s="26" t="s">
        <v>23</v>
      </c>
      <c r="AH33" s="187" t="s">
        <v>93</v>
      </c>
      <c r="AI33" s="188" t="s">
        <v>22</v>
      </c>
      <c r="AJ33" s="26" t="s">
        <v>23</v>
      </c>
      <c r="AK33" s="187"/>
      <c r="AL33" s="188" t="s">
        <v>22</v>
      </c>
      <c r="AM33" s="26" t="s">
        <v>23</v>
      </c>
      <c r="AN33" s="187"/>
      <c r="AO33" s="188" t="s">
        <v>22</v>
      </c>
      <c r="AP33" s="26" t="s">
        <v>23</v>
      </c>
      <c r="AQ33" s="187"/>
      <c r="AR33" s="188" t="s">
        <v>22</v>
      </c>
      <c r="AS33" s="26" t="s">
        <v>23</v>
      </c>
      <c r="AT33" s="187"/>
      <c r="AU33" s="188" t="s">
        <v>22</v>
      </c>
      <c r="AV33" s="26" t="s">
        <v>23</v>
      </c>
      <c r="AW33" s="120"/>
      <c r="AX33" s="25" t="s">
        <v>22</v>
      </c>
      <c r="AY33" s="26" t="s">
        <v>23</v>
      </c>
      <c r="AZ33" s="24"/>
      <c r="BA33" s="25" t="s">
        <v>22</v>
      </c>
      <c r="BB33" s="26" t="s">
        <v>23</v>
      </c>
      <c r="BC33" s="24"/>
      <c r="BD33" s="25" t="s">
        <v>22</v>
      </c>
      <c r="BE33" s="26" t="s">
        <v>23</v>
      </c>
      <c r="BF33" s="24"/>
      <c r="BG33" s="25" t="s">
        <v>22</v>
      </c>
      <c r="BH33" s="26" t="s">
        <v>23</v>
      </c>
      <c r="BI33" s="24"/>
      <c r="BJ33" s="25" t="s">
        <v>22</v>
      </c>
      <c r="BK33" s="26" t="s">
        <v>23</v>
      </c>
      <c r="BL33" s="24"/>
      <c r="BM33" s="25" t="s">
        <v>22</v>
      </c>
      <c r="BN33" s="26" t="s">
        <v>23</v>
      </c>
      <c r="BO33" s="24"/>
      <c r="BP33" s="25" t="s">
        <v>22</v>
      </c>
      <c r="BQ33" s="26" t="s">
        <v>23</v>
      </c>
      <c r="BR33" s="27" t="s">
        <v>27</v>
      </c>
      <c r="BS33" s="28" t="s">
        <v>22</v>
      </c>
      <c r="BT33" s="29" t="s">
        <v>23</v>
      </c>
      <c r="BU33" s="30" t="s">
        <v>28</v>
      </c>
      <c r="BV33" s="31" t="s">
        <v>22</v>
      </c>
      <c r="BW33" s="32" t="s">
        <v>23</v>
      </c>
      <c r="BX33" s="30" t="s">
        <v>29</v>
      </c>
      <c r="BY33" s="31" t="s">
        <v>22</v>
      </c>
      <c r="BZ33" s="32" t="s">
        <v>23</v>
      </c>
      <c r="CA33" s="30" t="s">
        <v>30</v>
      </c>
      <c r="CB33" s="31" t="s">
        <v>22</v>
      </c>
      <c r="CC33" s="32" t="s">
        <v>23</v>
      </c>
      <c r="CD33" s="30" t="s">
        <v>70</v>
      </c>
      <c r="CE33" s="31" t="s">
        <v>22</v>
      </c>
      <c r="CF33" s="32" t="s">
        <v>23</v>
      </c>
      <c r="CG33" s="33" t="s">
        <v>17</v>
      </c>
      <c r="CH33" s="33" t="s">
        <v>16</v>
      </c>
      <c r="CI33" s="157" t="s">
        <v>27</v>
      </c>
      <c r="CJ33" s="158" t="s">
        <v>22</v>
      </c>
      <c r="CK33" s="159" t="s">
        <v>23</v>
      </c>
      <c r="CL33" s="34" t="s">
        <v>28</v>
      </c>
      <c r="CM33" s="35" t="s">
        <v>22</v>
      </c>
      <c r="CN33" s="36" t="s">
        <v>23</v>
      </c>
      <c r="CO33" s="34" t="s">
        <v>29</v>
      </c>
      <c r="CP33" s="35" t="s">
        <v>22</v>
      </c>
      <c r="CQ33" s="36" t="s">
        <v>23</v>
      </c>
      <c r="CR33" s="34" t="s">
        <v>30</v>
      </c>
      <c r="CS33" s="35" t="s">
        <v>22</v>
      </c>
      <c r="CT33" s="36" t="s">
        <v>23</v>
      </c>
      <c r="CU33" s="34" t="s">
        <v>70</v>
      </c>
      <c r="CV33" s="35" t="s">
        <v>22</v>
      </c>
      <c r="CW33" s="36" t="s">
        <v>23</v>
      </c>
      <c r="CX33" s="33" t="s">
        <v>76</v>
      </c>
      <c r="CY33" s="33" t="s">
        <v>16</v>
      </c>
    </row>
    <row r="34" spans="1:103" s="1" customFormat="1" ht="14.25" thickBot="1" x14ac:dyDescent="0.3">
      <c r="A34" s="47" t="s">
        <v>32</v>
      </c>
      <c r="B34" s="47" t="s">
        <v>32</v>
      </c>
      <c r="C34" s="37">
        <v>244</v>
      </c>
      <c r="D34" s="94">
        <f>E34-C34</f>
        <v>148</v>
      </c>
      <c r="E34" s="92">
        <v>392</v>
      </c>
      <c r="F34" s="38">
        <f>SUM(O34,R34,V34)-H34-I34-J34-K34+L34</f>
        <v>395</v>
      </c>
      <c r="G34" s="38">
        <f>F34-E34-L34</f>
        <v>3</v>
      </c>
      <c r="H34" s="182"/>
      <c r="I34" s="182"/>
      <c r="J34" s="182"/>
      <c r="K34" s="182">
        <v>0</v>
      </c>
      <c r="L34" s="211"/>
      <c r="M34" s="39">
        <v>24.99</v>
      </c>
      <c r="N34" s="179">
        <f>M34*L34</f>
        <v>0</v>
      </c>
      <c r="O34" s="225">
        <v>35</v>
      </c>
      <c r="P34" s="226">
        <v>56.64</v>
      </c>
      <c r="Q34" s="227">
        <f>P34*O34</f>
        <v>1982.4</v>
      </c>
      <c r="R34" s="222">
        <v>35</v>
      </c>
      <c r="S34" s="39">
        <v>37.840000000000003</v>
      </c>
      <c r="T34" s="40">
        <f>S34*R34</f>
        <v>1324.4</v>
      </c>
      <c r="U34" s="41" t="s">
        <v>32</v>
      </c>
      <c r="V34" s="37">
        <f t="shared" ref="V34:V57" si="49">Y34-CI34</f>
        <v>325</v>
      </c>
      <c r="W34" s="39">
        <f>X34/V34</f>
        <v>49.341538461538462</v>
      </c>
      <c r="X34" s="40">
        <f t="shared" ref="X34:X57" si="50">AA34-CK34</f>
        <v>16036</v>
      </c>
      <c r="Y34" s="37">
        <f t="shared" ref="Y34:Y57" si="51">AB34+BR34</f>
        <v>325</v>
      </c>
      <c r="Z34" s="39">
        <f>AA34/Y34</f>
        <v>49.341538461538462</v>
      </c>
      <c r="AA34" s="40">
        <f t="shared" ref="AA34:AA57" si="52">AD34+BT34</f>
        <v>16036</v>
      </c>
      <c r="AB34" s="37">
        <f>SUM(AE34,AH34,AK34,AN34,AQ34,AT34,AW34,AZ34,BC34,BF34,BI34,BL34,BO34)</f>
        <v>100</v>
      </c>
      <c r="AC34" s="39">
        <f>AD34/AB34</f>
        <v>21.61</v>
      </c>
      <c r="AD34" s="40">
        <f>SUM(AG34,AJ34,AM34,AP34,AS34,AV34,AY34,BB34,BE34,BH34,BK34,BN34,BQ34)</f>
        <v>2161</v>
      </c>
      <c r="AE34" s="185">
        <v>100</v>
      </c>
      <c r="AF34" s="186">
        <v>21.61</v>
      </c>
      <c r="AG34" s="53">
        <f>AE34*AF34</f>
        <v>2161</v>
      </c>
      <c r="AH34" s="185"/>
      <c r="AI34" s="186"/>
      <c r="AJ34" s="53">
        <f>AH34*AI34</f>
        <v>0</v>
      </c>
      <c r="AK34" s="185"/>
      <c r="AL34" s="186"/>
      <c r="AM34" s="53"/>
      <c r="AN34" s="185"/>
      <c r="AO34" s="186"/>
      <c r="AP34" s="53"/>
      <c r="AQ34" s="185"/>
      <c r="AR34" s="186"/>
      <c r="AS34" s="53"/>
      <c r="AT34" s="185"/>
      <c r="AU34" s="186"/>
      <c r="AV34" s="53"/>
      <c r="AW34" s="43"/>
      <c r="AX34" s="42"/>
      <c r="AY34" s="53">
        <f t="shared" ref="AY34:AY57" si="53">AX34*AW34</f>
        <v>0</v>
      </c>
      <c r="AZ34" s="43"/>
      <c r="BA34" s="42"/>
      <c r="BB34" s="53">
        <f t="shared" ref="BB34:BB57" si="54">BA34*AZ34</f>
        <v>0</v>
      </c>
      <c r="BC34" s="43"/>
      <c r="BD34" s="42"/>
      <c r="BE34" s="53">
        <f t="shared" ref="BE34:BE57" si="55">BD34*BC34</f>
        <v>0</v>
      </c>
      <c r="BF34" s="43"/>
      <c r="BG34" s="42"/>
      <c r="BH34" s="53">
        <f t="shared" ref="BH34:BH57" si="56">BG34*BF34</f>
        <v>0</v>
      </c>
      <c r="BI34" s="43"/>
      <c r="BJ34" s="42"/>
      <c r="BK34" s="53">
        <f t="shared" ref="BK34:BK57" si="57">BJ34*BI34</f>
        <v>0</v>
      </c>
      <c r="BL34" s="43"/>
      <c r="BM34" s="42"/>
      <c r="BN34" s="53">
        <f t="shared" ref="BN34:BN57" si="58">BM34*BL34</f>
        <v>0</v>
      </c>
      <c r="BO34" s="43"/>
      <c r="BP34" s="42"/>
      <c r="BQ34" s="53">
        <f t="shared" ref="BQ34:BQ57" si="59">BP34*BO34</f>
        <v>0</v>
      </c>
      <c r="BR34" s="44">
        <f>SUM(BU34,BX34,CA34,CD34)</f>
        <v>225</v>
      </c>
      <c r="BS34" s="45">
        <f>BT34/BR34</f>
        <v>61.666666666666664</v>
      </c>
      <c r="BT34" s="46">
        <f>SUM(BW34,BZ34,CC34,CF34)</f>
        <v>13875</v>
      </c>
      <c r="BU34" s="37">
        <v>225</v>
      </c>
      <c r="BV34" s="39">
        <f>BW34/BU34</f>
        <v>61.666666666666664</v>
      </c>
      <c r="BW34" s="40">
        <v>13875</v>
      </c>
      <c r="BX34" s="37"/>
      <c r="BY34" s="39" t="e">
        <f>BZ34/BX34</f>
        <v>#DIV/0!</v>
      </c>
      <c r="BZ34" s="40"/>
      <c r="CA34" s="37"/>
      <c r="CB34" s="39" t="e">
        <f>CC34/CA34</f>
        <v>#DIV/0!</v>
      </c>
      <c r="CC34" s="40"/>
      <c r="CD34" s="37">
        <v>0</v>
      </c>
      <c r="CE34" s="39" t="e">
        <f>CF34/CD34</f>
        <v>#DIV/0!</v>
      </c>
      <c r="CF34" s="40"/>
      <c r="CG34" s="47" t="s">
        <v>32</v>
      </c>
      <c r="CH34" s="47" t="s">
        <v>32</v>
      </c>
      <c r="CI34" s="44">
        <f>SUM(CL34,CO34,CR34,CU34)</f>
        <v>0</v>
      </c>
      <c r="CJ34" s="45" t="e">
        <f>CK34/CI34</f>
        <v>#DIV/0!</v>
      </c>
      <c r="CK34" s="46">
        <f>SUM(CN34,CQ34,CT34,CW34)</f>
        <v>0</v>
      </c>
      <c r="CL34" s="37"/>
      <c r="CM34" s="39" t="e">
        <f>CN34/CL34</f>
        <v>#DIV/0!</v>
      </c>
      <c r="CN34" s="40"/>
      <c r="CO34" s="37"/>
      <c r="CP34" s="39" t="e">
        <f>CQ34/CO34</f>
        <v>#DIV/0!</v>
      </c>
      <c r="CQ34" s="40"/>
      <c r="CR34" s="37"/>
      <c r="CS34" s="39" t="e">
        <f>CT34/CR34</f>
        <v>#DIV/0!</v>
      </c>
      <c r="CT34" s="40"/>
      <c r="CU34" s="37">
        <v>0</v>
      </c>
      <c r="CV34" s="39" t="e">
        <f>CW34/CU34</f>
        <v>#DIV/0!</v>
      </c>
      <c r="CW34" s="40"/>
      <c r="CX34" s="47" t="s">
        <v>32</v>
      </c>
      <c r="CY34" s="47" t="s">
        <v>32</v>
      </c>
    </row>
    <row r="35" spans="1:103" s="1" customFormat="1" ht="14.25" thickBot="1" x14ac:dyDescent="0.3">
      <c r="A35" s="47" t="s">
        <v>31</v>
      </c>
      <c r="B35" s="47" t="s">
        <v>31</v>
      </c>
      <c r="C35" s="48">
        <v>244</v>
      </c>
      <c r="D35" s="95">
        <f t="shared" ref="D35:D57" si="60">E35-C35</f>
        <v>148</v>
      </c>
      <c r="E35" s="93">
        <v>392</v>
      </c>
      <c r="F35" s="38">
        <f t="shared" ref="F35:F57" si="61">SUM(O35,R35,V35)-H35-I35-J35-K35+L35</f>
        <v>395</v>
      </c>
      <c r="G35" s="49">
        <f t="shared" ref="G35:G57" si="62">F35-E35-L35</f>
        <v>3</v>
      </c>
      <c r="H35" s="183"/>
      <c r="I35" s="183"/>
      <c r="J35" s="183"/>
      <c r="K35" s="183">
        <v>0</v>
      </c>
      <c r="L35" s="212"/>
      <c r="M35" s="50">
        <v>24.99</v>
      </c>
      <c r="N35" s="53">
        <f t="shared" ref="N35:N57" si="63">M35*L35</f>
        <v>0</v>
      </c>
      <c r="O35" s="228">
        <v>35</v>
      </c>
      <c r="P35" s="229">
        <v>56.64</v>
      </c>
      <c r="Q35" s="230">
        <f t="shared" ref="Q35:Q57" si="64">P35*O35</f>
        <v>1982.4</v>
      </c>
      <c r="R35" s="223">
        <v>35</v>
      </c>
      <c r="S35" s="50">
        <v>37.840000000000003</v>
      </c>
      <c r="T35" s="51">
        <f t="shared" ref="T35:T57" si="65">S35*R35</f>
        <v>1324.4</v>
      </c>
      <c r="U35" s="52" t="s">
        <v>31</v>
      </c>
      <c r="V35" s="48">
        <f t="shared" si="49"/>
        <v>325</v>
      </c>
      <c r="W35" s="50">
        <f t="shared" ref="W35:W57" si="66">X35/V35</f>
        <v>49.341538461538462</v>
      </c>
      <c r="X35" s="51">
        <f t="shared" si="50"/>
        <v>16036</v>
      </c>
      <c r="Y35" s="48">
        <f t="shared" si="51"/>
        <v>325</v>
      </c>
      <c r="Z35" s="50">
        <f t="shared" ref="Z35:Z39" si="67">AA35/Y35</f>
        <v>49.341538461538462</v>
      </c>
      <c r="AA35" s="51">
        <f t="shared" si="52"/>
        <v>16036</v>
      </c>
      <c r="AB35" s="48">
        <f t="shared" ref="AB35:AB57" si="68">SUM(AE35,AH35,AK35,AN35,AQ35,AT35,AW35,AZ35,BC35,BF35,BI35,BL35,BO35)</f>
        <v>100</v>
      </c>
      <c r="AC35" s="50">
        <f t="shared" ref="AC35:AC39" si="69">AD35/AB35</f>
        <v>21.61</v>
      </c>
      <c r="AD35" s="51">
        <f t="shared" ref="AD35:AD57" si="70">SUM(AG35,AJ35,AM35,AP35,AS35,AV35,AY35,BB35,BE35,BH35,BK35,BN35,BQ35)</f>
        <v>2161</v>
      </c>
      <c r="AE35" s="43">
        <v>100</v>
      </c>
      <c r="AF35" s="42">
        <v>21.61</v>
      </c>
      <c r="AG35" s="53">
        <f>AE35*AF35</f>
        <v>2161</v>
      </c>
      <c r="AH35" s="43"/>
      <c r="AI35" s="42"/>
      <c r="AJ35" s="53">
        <f>AH35*AI35</f>
        <v>0</v>
      </c>
      <c r="AK35" s="43"/>
      <c r="AL35" s="42"/>
      <c r="AM35" s="53"/>
      <c r="AN35" s="43"/>
      <c r="AO35" s="42"/>
      <c r="AP35" s="53"/>
      <c r="AQ35" s="43"/>
      <c r="AR35" s="42"/>
      <c r="AS35" s="53"/>
      <c r="AT35" s="43"/>
      <c r="AU35" s="42"/>
      <c r="AV35" s="53"/>
      <c r="AW35" s="43"/>
      <c r="AX35" s="42"/>
      <c r="AY35" s="53">
        <f t="shared" si="53"/>
        <v>0</v>
      </c>
      <c r="AZ35" s="43"/>
      <c r="BA35" s="42"/>
      <c r="BB35" s="53">
        <f t="shared" si="54"/>
        <v>0</v>
      </c>
      <c r="BC35" s="43"/>
      <c r="BD35" s="42"/>
      <c r="BE35" s="53">
        <f t="shared" si="55"/>
        <v>0</v>
      </c>
      <c r="BF35" s="43"/>
      <c r="BG35" s="42"/>
      <c r="BH35" s="53">
        <f t="shared" si="56"/>
        <v>0</v>
      </c>
      <c r="BI35" s="43"/>
      <c r="BJ35" s="42"/>
      <c r="BK35" s="53">
        <f t="shared" si="57"/>
        <v>0</v>
      </c>
      <c r="BL35" s="43"/>
      <c r="BM35" s="42"/>
      <c r="BN35" s="53">
        <f t="shared" si="58"/>
        <v>0</v>
      </c>
      <c r="BO35" s="43"/>
      <c r="BP35" s="42"/>
      <c r="BQ35" s="53">
        <f t="shared" si="59"/>
        <v>0</v>
      </c>
      <c r="BR35" s="54">
        <f t="shared" ref="BR35:BR57" si="71">SUM(BU35,BX35,CA35,CD35)</f>
        <v>225</v>
      </c>
      <c r="BS35" s="55">
        <f t="shared" ref="BS35:BS57" si="72">BT35/BR35</f>
        <v>61.666666666666664</v>
      </c>
      <c r="BT35" s="56">
        <f t="shared" ref="BT35:BT57" si="73">SUM(BW35,BZ35,CC35,CF35)</f>
        <v>13875</v>
      </c>
      <c r="BU35" s="48">
        <v>225</v>
      </c>
      <c r="BV35" s="50">
        <f t="shared" ref="BV35:BV57" si="74">BW35/BU35</f>
        <v>61.666666666666664</v>
      </c>
      <c r="BW35" s="51">
        <v>13875</v>
      </c>
      <c r="BX35" s="48"/>
      <c r="BY35" s="50" t="e">
        <f t="shared" ref="BY35:BY57" si="75">BZ35/BX35</f>
        <v>#DIV/0!</v>
      </c>
      <c r="BZ35" s="51"/>
      <c r="CA35" s="48"/>
      <c r="CB35" s="50" t="e">
        <f t="shared" ref="CB35:CB57" si="76">CC35/CA35</f>
        <v>#DIV/0!</v>
      </c>
      <c r="CC35" s="51"/>
      <c r="CD35" s="48">
        <v>0</v>
      </c>
      <c r="CE35" s="50" t="e">
        <f t="shared" ref="CE35:CE57" si="77">CF35/CD35</f>
        <v>#DIV/0!</v>
      </c>
      <c r="CF35" s="51"/>
      <c r="CG35" s="47" t="s">
        <v>31</v>
      </c>
      <c r="CH35" s="47" t="s">
        <v>31</v>
      </c>
      <c r="CI35" s="54">
        <f t="shared" ref="CI35:CI57" si="78">SUM(CL35,CO35,CR35,CU35)</f>
        <v>0</v>
      </c>
      <c r="CJ35" s="55" t="e">
        <f t="shared" ref="CJ35:CJ57" si="79">CK35/CI35</f>
        <v>#DIV/0!</v>
      </c>
      <c r="CK35" s="56">
        <f t="shared" ref="CK35:CK57" si="80">SUM(CN35,CQ35,CT35,CW35)</f>
        <v>0</v>
      </c>
      <c r="CL35" s="48"/>
      <c r="CM35" s="50" t="e">
        <f t="shared" ref="CM35:CM57" si="81">CN35/CL35</f>
        <v>#DIV/0!</v>
      </c>
      <c r="CN35" s="51"/>
      <c r="CO35" s="48"/>
      <c r="CP35" s="50" t="e">
        <f t="shared" ref="CP35:CP57" si="82">CQ35/CO35</f>
        <v>#DIV/0!</v>
      </c>
      <c r="CQ35" s="51"/>
      <c r="CR35" s="48"/>
      <c r="CS35" s="50" t="e">
        <f t="shared" ref="CS35:CS57" si="83">CT35/CR35</f>
        <v>#DIV/0!</v>
      </c>
      <c r="CT35" s="51"/>
      <c r="CU35" s="48">
        <v>0</v>
      </c>
      <c r="CV35" s="50" t="e">
        <f t="shared" ref="CV35:CV57" si="84">CW35/CU35</f>
        <v>#DIV/0!</v>
      </c>
      <c r="CW35" s="51"/>
      <c r="CX35" s="47" t="s">
        <v>31</v>
      </c>
      <c r="CY35" s="47" t="s">
        <v>31</v>
      </c>
    </row>
    <row r="36" spans="1:103" s="1" customFormat="1" ht="14.25" thickBot="1" x14ac:dyDescent="0.3">
      <c r="A36" s="47" t="s">
        <v>33</v>
      </c>
      <c r="B36" s="47" t="s">
        <v>33</v>
      </c>
      <c r="C36" s="48">
        <v>244</v>
      </c>
      <c r="D36" s="95">
        <f t="shared" si="60"/>
        <v>149</v>
      </c>
      <c r="E36" s="93">
        <v>393</v>
      </c>
      <c r="F36" s="38">
        <f t="shared" si="61"/>
        <v>395</v>
      </c>
      <c r="G36" s="49">
        <f t="shared" si="62"/>
        <v>2</v>
      </c>
      <c r="H36" s="183"/>
      <c r="I36" s="183"/>
      <c r="J36" s="183"/>
      <c r="K36" s="183">
        <v>0</v>
      </c>
      <c r="L36" s="212"/>
      <c r="M36" s="50">
        <v>24.99</v>
      </c>
      <c r="N36" s="53">
        <f t="shared" si="63"/>
        <v>0</v>
      </c>
      <c r="O36" s="228">
        <v>35</v>
      </c>
      <c r="P36" s="229">
        <v>56.64</v>
      </c>
      <c r="Q36" s="230">
        <f t="shared" si="64"/>
        <v>1982.4</v>
      </c>
      <c r="R36" s="223">
        <v>35</v>
      </c>
      <c r="S36" s="50">
        <v>37.840000000000003</v>
      </c>
      <c r="T36" s="51">
        <f t="shared" si="65"/>
        <v>1324.4</v>
      </c>
      <c r="U36" s="52" t="s">
        <v>33</v>
      </c>
      <c r="V36" s="48">
        <f t="shared" si="49"/>
        <v>325</v>
      </c>
      <c r="W36" s="50">
        <f t="shared" si="66"/>
        <v>49.341538461538462</v>
      </c>
      <c r="X36" s="51">
        <f t="shared" si="50"/>
        <v>16036</v>
      </c>
      <c r="Y36" s="48">
        <f t="shared" si="51"/>
        <v>325</v>
      </c>
      <c r="Z36" s="50">
        <f t="shared" si="67"/>
        <v>49.341538461538462</v>
      </c>
      <c r="AA36" s="51">
        <f t="shared" si="52"/>
        <v>16036</v>
      </c>
      <c r="AB36" s="48">
        <f t="shared" si="68"/>
        <v>100</v>
      </c>
      <c r="AC36" s="50">
        <f t="shared" si="69"/>
        <v>21.61</v>
      </c>
      <c r="AD36" s="51">
        <f t="shared" si="70"/>
        <v>2161</v>
      </c>
      <c r="AE36" s="43">
        <v>100</v>
      </c>
      <c r="AF36" s="42">
        <v>21.61</v>
      </c>
      <c r="AG36" s="53">
        <f t="shared" ref="AG36:AG56" si="85">AE36*AF36</f>
        <v>2161</v>
      </c>
      <c r="AH36" s="43"/>
      <c r="AI36" s="42"/>
      <c r="AJ36" s="53">
        <f t="shared" ref="AJ36:AJ56" si="86">AH36*AI36</f>
        <v>0</v>
      </c>
      <c r="AK36" s="43"/>
      <c r="AL36" s="42"/>
      <c r="AM36" s="53"/>
      <c r="AN36" s="43"/>
      <c r="AO36" s="42"/>
      <c r="AP36" s="53"/>
      <c r="AQ36" s="43"/>
      <c r="AR36" s="42"/>
      <c r="AS36" s="53"/>
      <c r="AT36" s="43"/>
      <c r="AU36" s="42"/>
      <c r="AV36" s="53"/>
      <c r="AW36" s="43"/>
      <c r="AX36" s="42"/>
      <c r="AY36" s="53">
        <f t="shared" si="53"/>
        <v>0</v>
      </c>
      <c r="AZ36" s="43"/>
      <c r="BA36" s="42"/>
      <c r="BB36" s="53">
        <f t="shared" si="54"/>
        <v>0</v>
      </c>
      <c r="BC36" s="43"/>
      <c r="BD36" s="42"/>
      <c r="BE36" s="53">
        <f t="shared" si="55"/>
        <v>0</v>
      </c>
      <c r="BF36" s="43"/>
      <c r="BG36" s="42"/>
      <c r="BH36" s="53">
        <f t="shared" si="56"/>
        <v>0</v>
      </c>
      <c r="BI36" s="43"/>
      <c r="BJ36" s="42"/>
      <c r="BK36" s="53">
        <f t="shared" si="57"/>
        <v>0</v>
      </c>
      <c r="BL36" s="43"/>
      <c r="BM36" s="42"/>
      <c r="BN36" s="53">
        <f t="shared" si="58"/>
        <v>0</v>
      </c>
      <c r="BO36" s="43"/>
      <c r="BP36" s="42"/>
      <c r="BQ36" s="53">
        <f t="shared" si="59"/>
        <v>0</v>
      </c>
      <c r="BR36" s="54">
        <f t="shared" si="71"/>
        <v>225</v>
      </c>
      <c r="BS36" s="55">
        <f t="shared" si="72"/>
        <v>61.666666666666664</v>
      </c>
      <c r="BT36" s="56">
        <f t="shared" si="73"/>
        <v>13875</v>
      </c>
      <c r="BU36" s="48">
        <v>225</v>
      </c>
      <c r="BV36" s="50">
        <f t="shared" si="74"/>
        <v>61.666666666666664</v>
      </c>
      <c r="BW36" s="51">
        <v>13875</v>
      </c>
      <c r="BX36" s="48"/>
      <c r="BY36" s="50" t="e">
        <f t="shared" si="75"/>
        <v>#DIV/0!</v>
      </c>
      <c r="BZ36" s="51"/>
      <c r="CA36" s="48"/>
      <c r="CB36" s="50" t="e">
        <f t="shared" si="76"/>
        <v>#DIV/0!</v>
      </c>
      <c r="CC36" s="51"/>
      <c r="CD36" s="48">
        <v>0</v>
      </c>
      <c r="CE36" s="50" t="e">
        <f t="shared" si="77"/>
        <v>#DIV/0!</v>
      </c>
      <c r="CF36" s="51"/>
      <c r="CG36" s="47" t="s">
        <v>33</v>
      </c>
      <c r="CH36" s="47" t="s">
        <v>33</v>
      </c>
      <c r="CI36" s="54">
        <f t="shared" si="78"/>
        <v>0</v>
      </c>
      <c r="CJ36" s="55" t="e">
        <f t="shared" si="79"/>
        <v>#DIV/0!</v>
      </c>
      <c r="CK36" s="56">
        <f t="shared" si="80"/>
        <v>0</v>
      </c>
      <c r="CL36" s="48"/>
      <c r="CM36" s="50" t="e">
        <f t="shared" si="81"/>
        <v>#DIV/0!</v>
      </c>
      <c r="CN36" s="51"/>
      <c r="CO36" s="48"/>
      <c r="CP36" s="50" t="e">
        <f t="shared" si="82"/>
        <v>#DIV/0!</v>
      </c>
      <c r="CQ36" s="51"/>
      <c r="CR36" s="48"/>
      <c r="CS36" s="50" t="e">
        <f t="shared" si="83"/>
        <v>#DIV/0!</v>
      </c>
      <c r="CT36" s="51"/>
      <c r="CU36" s="48">
        <v>0</v>
      </c>
      <c r="CV36" s="50" t="e">
        <f t="shared" si="84"/>
        <v>#DIV/0!</v>
      </c>
      <c r="CW36" s="51"/>
      <c r="CX36" s="47" t="s">
        <v>33</v>
      </c>
      <c r="CY36" s="47" t="s">
        <v>33</v>
      </c>
    </row>
    <row r="37" spans="1:103" s="1" customFormat="1" ht="14.25" thickBot="1" x14ac:dyDescent="0.3">
      <c r="A37" s="47" t="s">
        <v>34</v>
      </c>
      <c r="B37" s="47" t="s">
        <v>34</v>
      </c>
      <c r="C37" s="48">
        <v>244</v>
      </c>
      <c r="D37" s="95">
        <f t="shared" si="60"/>
        <v>151</v>
      </c>
      <c r="E37" s="93">
        <v>395</v>
      </c>
      <c r="F37" s="38">
        <f t="shared" si="61"/>
        <v>395</v>
      </c>
      <c r="G37" s="49">
        <f t="shared" si="62"/>
        <v>0</v>
      </c>
      <c r="H37" s="183"/>
      <c r="I37" s="183"/>
      <c r="J37" s="183"/>
      <c r="K37" s="183">
        <v>0</v>
      </c>
      <c r="L37" s="212"/>
      <c r="M37" s="50">
        <v>24.99</v>
      </c>
      <c r="N37" s="53">
        <f t="shared" si="63"/>
        <v>0</v>
      </c>
      <c r="O37" s="228">
        <v>35</v>
      </c>
      <c r="P37" s="229">
        <v>56.64</v>
      </c>
      <c r="Q37" s="230">
        <f t="shared" si="64"/>
        <v>1982.4</v>
      </c>
      <c r="R37" s="223">
        <v>35</v>
      </c>
      <c r="S37" s="50">
        <v>37.840000000000003</v>
      </c>
      <c r="T37" s="51">
        <f t="shared" si="65"/>
        <v>1324.4</v>
      </c>
      <c r="U37" s="52" t="s">
        <v>34</v>
      </c>
      <c r="V37" s="48">
        <f t="shared" si="49"/>
        <v>325</v>
      </c>
      <c r="W37" s="50">
        <f t="shared" si="66"/>
        <v>49.341538461538462</v>
      </c>
      <c r="X37" s="51">
        <f t="shared" si="50"/>
        <v>16036</v>
      </c>
      <c r="Y37" s="48">
        <f t="shared" si="51"/>
        <v>325</v>
      </c>
      <c r="Z37" s="50">
        <f t="shared" si="67"/>
        <v>49.341538461538462</v>
      </c>
      <c r="AA37" s="51">
        <f t="shared" si="52"/>
        <v>16036</v>
      </c>
      <c r="AB37" s="48">
        <f t="shared" si="68"/>
        <v>100</v>
      </c>
      <c r="AC37" s="50">
        <f t="shared" si="69"/>
        <v>21.61</v>
      </c>
      <c r="AD37" s="51">
        <f t="shared" si="70"/>
        <v>2161</v>
      </c>
      <c r="AE37" s="43">
        <v>100</v>
      </c>
      <c r="AF37" s="42">
        <v>21.61</v>
      </c>
      <c r="AG37" s="53">
        <f t="shared" si="85"/>
        <v>2161</v>
      </c>
      <c r="AH37" s="43"/>
      <c r="AI37" s="42"/>
      <c r="AJ37" s="53">
        <f t="shared" si="86"/>
        <v>0</v>
      </c>
      <c r="AK37" s="43"/>
      <c r="AL37" s="42"/>
      <c r="AM37" s="53"/>
      <c r="AN37" s="43"/>
      <c r="AO37" s="42"/>
      <c r="AP37" s="53"/>
      <c r="AQ37" s="43"/>
      <c r="AR37" s="42"/>
      <c r="AS37" s="53"/>
      <c r="AT37" s="43"/>
      <c r="AU37" s="42"/>
      <c r="AV37" s="53"/>
      <c r="AW37" s="43"/>
      <c r="AX37" s="42"/>
      <c r="AY37" s="53">
        <f t="shared" si="53"/>
        <v>0</v>
      </c>
      <c r="AZ37" s="43"/>
      <c r="BA37" s="42"/>
      <c r="BB37" s="53">
        <f t="shared" si="54"/>
        <v>0</v>
      </c>
      <c r="BC37" s="43"/>
      <c r="BD37" s="42"/>
      <c r="BE37" s="53">
        <f t="shared" si="55"/>
        <v>0</v>
      </c>
      <c r="BF37" s="43"/>
      <c r="BG37" s="42"/>
      <c r="BH37" s="53">
        <f t="shared" si="56"/>
        <v>0</v>
      </c>
      <c r="BI37" s="43"/>
      <c r="BJ37" s="42"/>
      <c r="BK37" s="53">
        <f t="shared" si="57"/>
        <v>0</v>
      </c>
      <c r="BL37" s="43"/>
      <c r="BM37" s="42"/>
      <c r="BN37" s="53">
        <f t="shared" si="58"/>
        <v>0</v>
      </c>
      <c r="BO37" s="43"/>
      <c r="BP37" s="42"/>
      <c r="BQ37" s="53">
        <f t="shared" si="59"/>
        <v>0</v>
      </c>
      <c r="BR37" s="54">
        <f t="shared" si="71"/>
        <v>225</v>
      </c>
      <c r="BS37" s="55">
        <f t="shared" si="72"/>
        <v>61.666666666666664</v>
      </c>
      <c r="BT37" s="56">
        <f t="shared" si="73"/>
        <v>13875</v>
      </c>
      <c r="BU37" s="48">
        <v>225</v>
      </c>
      <c r="BV37" s="50">
        <f t="shared" si="74"/>
        <v>61.666666666666664</v>
      </c>
      <c r="BW37" s="51">
        <v>13875</v>
      </c>
      <c r="BX37" s="48"/>
      <c r="BY37" s="50" t="e">
        <f t="shared" si="75"/>
        <v>#DIV/0!</v>
      </c>
      <c r="BZ37" s="51"/>
      <c r="CA37" s="48"/>
      <c r="CB37" s="50" t="e">
        <f t="shared" si="76"/>
        <v>#DIV/0!</v>
      </c>
      <c r="CC37" s="51"/>
      <c r="CD37" s="48">
        <v>0</v>
      </c>
      <c r="CE37" s="50" t="e">
        <f t="shared" si="77"/>
        <v>#DIV/0!</v>
      </c>
      <c r="CF37" s="51"/>
      <c r="CG37" s="47" t="s">
        <v>34</v>
      </c>
      <c r="CH37" s="47" t="s">
        <v>34</v>
      </c>
      <c r="CI37" s="54">
        <f t="shared" si="78"/>
        <v>0</v>
      </c>
      <c r="CJ37" s="55" t="e">
        <f t="shared" si="79"/>
        <v>#DIV/0!</v>
      </c>
      <c r="CK37" s="56">
        <f t="shared" si="80"/>
        <v>0</v>
      </c>
      <c r="CL37" s="48"/>
      <c r="CM37" s="50" t="e">
        <f t="shared" si="81"/>
        <v>#DIV/0!</v>
      </c>
      <c r="CN37" s="51"/>
      <c r="CO37" s="48"/>
      <c r="CP37" s="50" t="e">
        <f t="shared" si="82"/>
        <v>#DIV/0!</v>
      </c>
      <c r="CQ37" s="51"/>
      <c r="CR37" s="48"/>
      <c r="CS37" s="50" t="e">
        <f t="shared" si="83"/>
        <v>#DIV/0!</v>
      </c>
      <c r="CT37" s="51"/>
      <c r="CU37" s="48">
        <v>0</v>
      </c>
      <c r="CV37" s="50" t="e">
        <f t="shared" si="84"/>
        <v>#DIV/0!</v>
      </c>
      <c r="CW37" s="51"/>
      <c r="CX37" s="47" t="s">
        <v>34</v>
      </c>
      <c r="CY37" s="47" t="s">
        <v>34</v>
      </c>
    </row>
    <row r="38" spans="1:103" s="1" customFormat="1" ht="14.25" thickBot="1" x14ac:dyDescent="0.3">
      <c r="A38" s="47" t="s">
        <v>35</v>
      </c>
      <c r="B38" s="47" t="s">
        <v>35</v>
      </c>
      <c r="C38" s="48">
        <v>244</v>
      </c>
      <c r="D38" s="95">
        <f t="shared" si="60"/>
        <v>154</v>
      </c>
      <c r="E38" s="93">
        <v>398</v>
      </c>
      <c r="F38" s="38">
        <f t="shared" si="61"/>
        <v>402</v>
      </c>
      <c r="G38" s="49">
        <f t="shared" si="62"/>
        <v>4</v>
      </c>
      <c r="H38" s="183"/>
      <c r="I38" s="183"/>
      <c r="J38" s="183"/>
      <c r="K38" s="183">
        <v>0</v>
      </c>
      <c r="L38" s="212"/>
      <c r="M38" s="50">
        <v>24.99</v>
      </c>
      <c r="N38" s="53">
        <f t="shared" si="63"/>
        <v>0</v>
      </c>
      <c r="O38" s="228">
        <v>35</v>
      </c>
      <c r="P38" s="229">
        <v>56.64</v>
      </c>
      <c r="Q38" s="230">
        <f t="shared" si="64"/>
        <v>1982.4</v>
      </c>
      <c r="R38" s="223">
        <v>42</v>
      </c>
      <c r="S38" s="50">
        <v>37.840000000000003</v>
      </c>
      <c r="T38" s="51">
        <f t="shared" si="65"/>
        <v>1589.2800000000002</v>
      </c>
      <c r="U38" s="52" t="s">
        <v>35</v>
      </c>
      <c r="V38" s="48">
        <f t="shared" si="49"/>
        <v>325</v>
      </c>
      <c r="W38" s="50">
        <f t="shared" si="66"/>
        <v>49.341538461538462</v>
      </c>
      <c r="X38" s="51">
        <f t="shared" si="50"/>
        <v>16036</v>
      </c>
      <c r="Y38" s="48">
        <f t="shared" si="51"/>
        <v>325</v>
      </c>
      <c r="Z38" s="50">
        <f t="shared" si="67"/>
        <v>49.341538461538462</v>
      </c>
      <c r="AA38" s="51">
        <f t="shared" si="52"/>
        <v>16036</v>
      </c>
      <c r="AB38" s="48">
        <f t="shared" si="68"/>
        <v>100</v>
      </c>
      <c r="AC38" s="50">
        <f t="shared" si="69"/>
        <v>21.61</v>
      </c>
      <c r="AD38" s="51">
        <f t="shared" si="70"/>
        <v>2161</v>
      </c>
      <c r="AE38" s="43">
        <v>100</v>
      </c>
      <c r="AF38" s="42">
        <v>21.61</v>
      </c>
      <c r="AG38" s="53">
        <f t="shared" si="85"/>
        <v>2161</v>
      </c>
      <c r="AH38" s="43"/>
      <c r="AI38" s="42"/>
      <c r="AJ38" s="53">
        <f t="shared" si="86"/>
        <v>0</v>
      </c>
      <c r="AK38" s="43"/>
      <c r="AL38" s="42"/>
      <c r="AM38" s="53"/>
      <c r="AN38" s="43"/>
      <c r="AO38" s="42"/>
      <c r="AP38" s="53"/>
      <c r="AQ38" s="43"/>
      <c r="AR38" s="42"/>
      <c r="AS38" s="53"/>
      <c r="AT38" s="43"/>
      <c r="AU38" s="42"/>
      <c r="AV38" s="53"/>
      <c r="AW38" s="43"/>
      <c r="AX38" s="42"/>
      <c r="AY38" s="53">
        <f t="shared" si="53"/>
        <v>0</v>
      </c>
      <c r="AZ38" s="43"/>
      <c r="BA38" s="42"/>
      <c r="BB38" s="53">
        <f t="shared" si="54"/>
        <v>0</v>
      </c>
      <c r="BC38" s="43"/>
      <c r="BD38" s="42"/>
      <c r="BE38" s="53">
        <f t="shared" si="55"/>
        <v>0</v>
      </c>
      <c r="BF38" s="43"/>
      <c r="BG38" s="42"/>
      <c r="BH38" s="53">
        <f t="shared" si="56"/>
        <v>0</v>
      </c>
      <c r="BI38" s="43"/>
      <c r="BJ38" s="42"/>
      <c r="BK38" s="53">
        <f t="shared" si="57"/>
        <v>0</v>
      </c>
      <c r="BL38" s="43"/>
      <c r="BM38" s="42"/>
      <c r="BN38" s="53">
        <f t="shared" si="58"/>
        <v>0</v>
      </c>
      <c r="BO38" s="43"/>
      <c r="BP38" s="42"/>
      <c r="BQ38" s="53">
        <f t="shared" si="59"/>
        <v>0</v>
      </c>
      <c r="BR38" s="54">
        <f t="shared" si="71"/>
        <v>225</v>
      </c>
      <c r="BS38" s="55">
        <f t="shared" si="72"/>
        <v>61.666666666666664</v>
      </c>
      <c r="BT38" s="56">
        <f t="shared" si="73"/>
        <v>13875</v>
      </c>
      <c r="BU38" s="48">
        <v>225</v>
      </c>
      <c r="BV38" s="50">
        <f t="shared" si="74"/>
        <v>61.666666666666664</v>
      </c>
      <c r="BW38" s="51">
        <v>13875</v>
      </c>
      <c r="BX38" s="48"/>
      <c r="BY38" s="50" t="e">
        <f t="shared" si="75"/>
        <v>#DIV/0!</v>
      </c>
      <c r="BZ38" s="51"/>
      <c r="CA38" s="48"/>
      <c r="CB38" s="50" t="e">
        <f t="shared" si="76"/>
        <v>#DIV/0!</v>
      </c>
      <c r="CC38" s="51"/>
      <c r="CD38" s="48">
        <v>0</v>
      </c>
      <c r="CE38" s="50" t="e">
        <f t="shared" si="77"/>
        <v>#DIV/0!</v>
      </c>
      <c r="CF38" s="51"/>
      <c r="CG38" s="47" t="s">
        <v>35</v>
      </c>
      <c r="CH38" s="47" t="s">
        <v>35</v>
      </c>
      <c r="CI38" s="54">
        <f t="shared" si="78"/>
        <v>0</v>
      </c>
      <c r="CJ38" s="55" t="e">
        <f t="shared" si="79"/>
        <v>#DIV/0!</v>
      </c>
      <c r="CK38" s="56">
        <f t="shared" si="80"/>
        <v>0</v>
      </c>
      <c r="CL38" s="48"/>
      <c r="CM38" s="50" t="e">
        <f t="shared" si="81"/>
        <v>#DIV/0!</v>
      </c>
      <c r="CN38" s="51"/>
      <c r="CO38" s="48"/>
      <c r="CP38" s="50" t="e">
        <f t="shared" si="82"/>
        <v>#DIV/0!</v>
      </c>
      <c r="CQ38" s="51"/>
      <c r="CR38" s="48"/>
      <c r="CS38" s="50" t="e">
        <f t="shared" si="83"/>
        <v>#DIV/0!</v>
      </c>
      <c r="CT38" s="51"/>
      <c r="CU38" s="48">
        <v>0</v>
      </c>
      <c r="CV38" s="50" t="e">
        <f t="shared" si="84"/>
        <v>#DIV/0!</v>
      </c>
      <c r="CW38" s="51"/>
      <c r="CX38" s="47" t="s">
        <v>35</v>
      </c>
      <c r="CY38" s="47" t="s">
        <v>35</v>
      </c>
    </row>
    <row r="39" spans="1:103" s="1" customFormat="1" ht="14.25" thickBot="1" x14ac:dyDescent="0.3">
      <c r="A39" s="47" t="s">
        <v>36</v>
      </c>
      <c r="B39" s="47" t="s">
        <v>36</v>
      </c>
      <c r="C39" s="48">
        <v>244</v>
      </c>
      <c r="D39" s="95">
        <f t="shared" si="60"/>
        <v>154</v>
      </c>
      <c r="E39" s="93">
        <v>398</v>
      </c>
      <c r="F39" s="38">
        <f t="shared" si="61"/>
        <v>402</v>
      </c>
      <c r="G39" s="49">
        <f t="shared" si="62"/>
        <v>4</v>
      </c>
      <c r="H39" s="183"/>
      <c r="I39" s="183"/>
      <c r="J39" s="183"/>
      <c r="K39" s="183">
        <v>0</v>
      </c>
      <c r="L39" s="212"/>
      <c r="M39" s="50">
        <v>24.99</v>
      </c>
      <c r="N39" s="53">
        <f t="shared" si="63"/>
        <v>0</v>
      </c>
      <c r="O39" s="228">
        <v>35</v>
      </c>
      <c r="P39" s="229">
        <v>56.64</v>
      </c>
      <c r="Q39" s="230">
        <f t="shared" si="64"/>
        <v>1982.4</v>
      </c>
      <c r="R39" s="223">
        <v>42</v>
      </c>
      <c r="S39" s="50">
        <v>37.840000000000003</v>
      </c>
      <c r="T39" s="51">
        <f t="shared" si="65"/>
        <v>1589.2800000000002</v>
      </c>
      <c r="U39" s="52" t="s">
        <v>36</v>
      </c>
      <c r="V39" s="48">
        <f t="shared" si="49"/>
        <v>325</v>
      </c>
      <c r="W39" s="50">
        <f t="shared" si="66"/>
        <v>49.341538461538462</v>
      </c>
      <c r="X39" s="51">
        <f t="shared" si="50"/>
        <v>16036</v>
      </c>
      <c r="Y39" s="48">
        <f t="shared" si="51"/>
        <v>325</v>
      </c>
      <c r="Z39" s="50">
        <f t="shared" si="67"/>
        <v>49.341538461538462</v>
      </c>
      <c r="AA39" s="51">
        <f t="shared" si="52"/>
        <v>16036</v>
      </c>
      <c r="AB39" s="48">
        <f t="shared" si="68"/>
        <v>100</v>
      </c>
      <c r="AC39" s="50">
        <f t="shared" si="69"/>
        <v>21.61</v>
      </c>
      <c r="AD39" s="51">
        <f t="shared" si="70"/>
        <v>2161</v>
      </c>
      <c r="AE39" s="43">
        <v>100</v>
      </c>
      <c r="AF39" s="42">
        <v>21.61</v>
      </c>
      <c r="AG39" s="53">
        <f t="shared" si="85"/>
        <v>2161</v>
      </c>
      <c r="AH39" s="43"/>
      <c r="AI39" s="42"/>
      <c r="AJ39" s="53">
        <f t="shared" si="86"/>
        <v>0</v>
      </c>
      <c r="AK39" s="43"/>
      <c r="AL39" s="42"/>
      <c r="AM39" s="53"/>
      <c r="AN39" s="43"/>
      <c r="AO39" s="42"/>
      <c r="AP39" s="53"/>
      <c r="AQ39" s="43"/>
      <c r="AR39" s="42"/>
      <c r="AS39" s="53"/>
      <c r="AT39" s="43"/>
      <c r="AU39" s="42"/>
      <c r="AV39" s="53"/>
      <c r="AW39" s="43"/>
      <c r="AX39" s="42"/>
      <c r="AY39" s="53">
        <f t="shared" si="53"/>
        <v>0</v>
      </c>
      <c r="AZ39" s="43"/>
      <c r="BA39" s="42"/>
      <c r="BB39" s="53">
        <f t="shared" si="54"/>
        <v>0</v>
      </c>
      <c r="BC39" s="43"/>
      <c r="BD39" s="42"/>
      <c r="BE39" s="53">
        <f t="shared" si="55"/>
        <v>0</v>
      </c>
      <c r="BF39" s="43"/>
      <c r="BG39" s="42"/>
      <c r="BH39" s="53">
        <f t="shared" si="56"/>
        <v>0</v>
      </c>
      <c r="BI39" s="43"/>
      <c r="BJ39" s="42"/>
      <c r="BK39" s="53">
        <f t="shared" si="57"/>
        <v>0</v>
      </c>
      <c r="BL39" s="43"/>
      <c r="BM39" s="42"/>
      <c r="BN39" s="53">
        <f t="shared" si="58"/>
        <v>0</v>
      </c>
      <c r="BO39" s="43"/>
      <c r="BP39" s="42"/>
      <c r="BQ39" s="53">
        <f t="shared" si="59"/>
        <v>0</v>
      </c>
      <c r="BR39" s="54">
        <f t="shared" si="71"/>
        <v>225</v>
      </c>
      <c r="BS39" s="55">
        <f t="shared" si="72"/>
        <v>61.666666666666664</v>
      </c>
      <c r="BT39" s="56">
        <f t="shared" si="73"/>
        <v>13875</v>
      </c>
      <c r="BU39" s="48">
        <v>225</v>
      </c>
      <c r="BV39" s="50">
        <f t="shared" si="74"/>
        <v>61.666666666666664</v>
      </c>
      <c r="BW39" s="51">
        <v>13875</v>
      </c>
      <c r="BX39" s="48"/>
      <c r="BY39" s="50" t="e">
        <f t="shared" si="75"/>
        <v>#DIV/0!</v>
      </c>
      <c r="BZ39" s="51"/>
      <c r="CA39" s="48"/>
      <c r="CB39" s="50" t="e">
        <f t="shared" si="76"/>
        <v>#DIV/0!</v>
      </c>
      <c r="CC39" s="51"/>
      <c r="CD39" s="48">
        <v>0</v>
      </c>
      <c r="CE39" s="50" t="e">
        <f t="shared" si="77"/>
        <v>#DIV/0!</v>
      </c>
      <c r="CF39" s="51"/>
      <c r="CG39" s="47" t="s">
        <v>36</v>
      </c>
      <c r="CH39" s="47" t="s">
        <v>36</v>
      </c>
      <c r="CI39" s="54">
        <f t="shared" si="78"/>
        <v>0</v>
      </c>
      <c r="CJ39" s="55" t="e">
        <f t="shared" si="79"/>
        <v>#DIV/0!</v>
      </c>
      <c r="CK39" s="56">
        <f t="shared" si="80"/>
        <v>0</v>
      </c>
      <c r="CL39" s="48"/>
      <c r="CM39" s="50" t="e">
        <f t="shared" si="81"/>
        <v>#DIV/0!</v>
      </c>
      <c r="CN39" s="51"/>
      <c r="CO39" s="48"/>
      <c r="CP39" s="50" t="e">
        <f t="shared" si="82"/>
        <v>#DIV/0!</v>
      </c>
      <c r="CQ39" s="51"/>
      <c r="CR39" s="48"/>
      <c r="CS39" s="50" t="e">
        <f t="shared" si="83"/>
        <v>#DIV/0!</v>
      </c>
      <c r="CT39" s="51"/>
      <c r="CU39" s="48">
        <v>0</v>
      </c>
      <c r="CV39" s="50" t="e">
        <f t="shared" si="84"/>
        <v>#DIV/0!</v>
      </c>
      <c r="CW39" s="51"/>
      <c r="CX39" s="47" t="s">
        <v>36</v>
      </c>
      <c r="CY39" s="47" t="s">
        <v>36</v>
      </c>
    </row>
    <row r="40" spans="1:103" s="1" customFormat="1" ht="14.25" thickBot="1" x14ac:dyDescent="0.3">
      <c r="A40" s="47" t="s">
        <v>37</v>
      </c>
      <c r="B40" s="47" t="s">
        <v>37</v>
      </c>
      <c r="C40" s="48">
        <v>0</v>
      </c>
      <c r="D40" s="95">
        <f t="shared" si="60"/>
        <v>175</v>
      </c>
      <c r="E40" s="93">
        <v>175</v>
      </c>
      <c r="F40" s="38">
        <f t="shared" si="61"/>
        <v>156.05000000000001</v>
      </c>
      <c r="G40" s="49">
        <f t="shared" si="62"/>
        <v>-25.999999999999989</v>
      </c>
      <c r="H40" s="183"/>
      <c r="I40" s="183"/>
      <c r="J40" s="183"/>
      <c r="K40" s="183">
        <v>6</v>
      </c>
      <c r="L40" s="224">
        <v>7.05</v>
      </c>
      <c r="M40" s="50">
        <v>24.99</v>
      </c>
      <c r="N40" s="53">
        <f t="shared" si="63"/>
        <v>176.17949999999999</v>
      </c>
      <c r="O40" s="228">
        <v>35</v>
      </c>
      <c r="P40" s="229">
        <v>56.64</v>
      </c>
      <c r="Q40" s="230">
        <f t="shared" si="64"/>
        <v>1982.4</v>
      </c>
      <c r="R40" s="223">
        <v>45</v>
      </c>
      <c r="S40" s="50">
        <v>37.840000000000003</v>
      </c>
      <c r="T40" s="51">
        <f t="shared" si="65"/>
        <v>1702.8000000000002</v>
      </c>
      <c r="U40" s="52" t="s">
        <v>37</v>
      </c>
      <c r="V40" s="48">
        <f t="shared" si="49"/>
        <v>75</v>
      </c>
      <c r="W40" s="50">
        <f t="shared" si="66"/>
        <v>25.15</v>
      </c>
      <c r="X40" s="51">
        <f t="shared" si="50"/>
        <v>1886.25</v>
      </c>
      <c r="Y40" s="48">
        <f t="shared" si="51"/>
        <v>75</v>
      </c>
      <c r="Z40" s="50">
        <f>AA40/Y40</f>
        <v>25.15</v>
      </c>
      <c r="AA40" s="51">
        <f t="shared" si="52"/>
        <v>1886.25</v>
      </c>
      <c r="AB40" s="48">
        <f t="shared" si="68"/>
        <v>75</v>
      </c>
      <c r="AC40" s="50">
        <f>AD40/AB40</f>
        <v>25.15</v>
      </c>
      <c r="AD40" s="51">
        <f t="shared" si="70"/>
        <v>1886.25</v>
      </c>
      <c r="AE40" s="43"/>
      <c r="AF40" s="42"/>
      <c r="AG40" s="53">
        <f t="shared" si="85"/>
        <v>0</v>
      </c>
      <c r="AH40" s="43">
        <v>75</v>
      </c>
      <c r="AI40" s="42">
        <v>25.15</v>
      </c>
      <c r="AJ40" s="53">
        <f t="shared" si="86"/>
        <v>1886.25</v>
      </c>
      <c r="AK40" s="43"/>
      <c r="AL40" s="42"/>
      <c r="AM40" s="53"/>
      <c r="AN40" s="43"/>
      <c r="AO40" s="42"/>
      <c r="AP40" s="53"/>
      <c r="AQ40" s="43"/>
      <c r="AR40" s="42"/>
      <c r="AS40" s="53"/>
      <c r="AT40" s="43"/>
      <c r="AU40" s="42"/>
      <c r="AV40" s="53"/>
      <c r="AW40" s="43"/>
      <c r="AX40" s="42"/>
      <c r="AY40" s="53">
        <f t="shared" si="53"/>
        <v>0</v>
      </c>
      <c r="AZ40" s="43"/>
      <c r="BA40" s="42"/>
      <c r="BB40" s="53">
        <f t="shared" si="54"/>
        <v>0</v>
      </c>
      <c r="BC40" s="43"/>
      <c r="BD40" s="42"/>
      <c r="BE40" s="53">
        <f t="shared" si="55"/>
        <v>0</v>
      </c>
      <c r="BF40" s="43"/>
      <c r="BG40" s="42"/>
      <c r="BH40" s="53">
        <f t="shared" si="56"/>
        <v>0</v>
      </c>
      <c r="BI40" s="43"/>
      <c r="BJ40" s="42"/>
      <c r="BK40" s="53">
        <f t="shared" si="57"/>
        <v>0</v>
      </c>
      <c r="BL40" s="43"/>
      <c r="BM40" s="42"/>
      <c r="BN40" s="53">
        <f t="shared" si="58"/>
        <v>0</v>
      </c>
      <c r="BO40" s="43"/>
      <c r="BP40" s="42"/>
      <c r="BQ40" s="53">
        <f t="shared" si="59"/>
        <v>0</v>
      </c>
      <c r="BR40" s="54">
        <f t="shared" si="71"/>
        <v>0</v>
      </c>
      <c r="BS40" s="55" t="e">
        <f t="shared" si="72"/>
        <v>#DIV/0!</v>
      </c>
      <c r="BT40" s="56">
        <f t="shared" si="73"/>
        <v>0</v>
      </c>
      <c r="BU40" s="48">
        <v>0</v>
      </c>
      <c r="BV40" s="50" t="e">
        <f t="shared" si="74"/>
        <v>#DIV/0!</v>
      </c>
      <c r="BW40" s="51">
        <v>0</v>
      </c>
      <c r="BX40" s="48"/>
      <c r="BY40" s="50" t="e">
        <f t="shared" si="75"/>
        <v>#DIV/0!</v>
      </c>
      <c r="BZ40" s="51"/>
      <c r="CA40" s="48"/>
      <c r="CB40" s="50" t="e">
        <f t="shared" si="76"/>
        <v>#DIV/0!</v>
      </c>
      <c r="CC40" s="51"/>
      <c r="CD40" s="48">
        <v>0</v>
      </c>
      <c r="CE40" s="50" t="e">
        <f t="shared" si="77"/>
        <v>#DIV/0!</v>
      </c>
      <c r="CF40" s="51"/>
      <c r="CG40" s="47" t="s">
        <v>37</v>
      </c>
      <c r="CH40" s="47" t="s">
        <v>37</v>
      </c>
      <c r="CI40" s="54">
        <f t="shared" si="78"/>
        <v>0</v>
      </c>
      <c r="CJ40" s="55" t="e">
        <f t="shared" si="79"/>
        <v>#DIV/0!</v>
      </c>
      <c r="CK40" s="56">
        <f t="shared" si="80"/>
        <v>0</v>
      </c>
      <c r="CL40" s="48"/>
      <c r="CM40" s="50" t="e">
        <f t="shared" si="81"/>
        <v>#DIV/0!</v>
      </c>
      <c r="CN40" s="51"/>
      <c r="CO40" s="48"/>
      <c r="CP40" s="50" t="e">
        <f t="shared" si="82"/>
        <v>#DIV/0!</v>
      </c>
      <c r="CQ40" s="51"/>
      <c r="CR40" s="48"/>
      <c r="CS40" s="50" t="e">
        <f t="shared" si="83"/>
        <v>#DIV/0!</v>
      </c>
      <c r="CT40" s="51"/>
      <c r="CU40" s="48">
        <v>0</v>
      </c>
      <c r="CV40" s="50" t="e">
        <f t="shared" si="84"/>
        <v>#DIV/0!</v>
      </c>
      <c r="CW40" s="51"/>
      <c r="CX40" s="47" t="s">
        <v>37</v>
      </c>
      <c r="CY40" s="47" t="s">
        <v>37</v>
      </c>
    </row>
    <row r="41" spans="1:103" s="1" customFormat="1" ht="14.25" thickBot="1" x14ac:dyDescent="0.3">
      <c r="A41" s="47" t="s">
        <v>38</v>
      </c>
      <c r="B41" s="47" t="s">
        <v>38</v>
      </c>
      <c r="C41" s="48">
        <v>292</v>
      </c>
      <c r="D41" s="95">
        <f t="shared" si="60"/>
        <v>70</v>
      </c>
      <c r="E41" s="93">
        <v>362</v>
      </c>
      <c r="F41" s="38">
        <f t="shared" si="61"/>
        <v>444.5</v>
      </c>
      <c r="G41" s="49">
        <f t="shared" si="62"/>
        <v>62</v>
      </c>
      <c r="H41" s="183"/>
      <c r="I41" s="183"/>
      <c r="J41" s="183"/>
      <c r="K41" s="183">
        <v>6</v>
      </c>
      <c r="L41" s="224">
        <v>20.5</v>
      </c>
      <c r="M41" s="50">
        <v>24.99</v>
      </c>
      <c r="N41" s="53">
        <f t="shared" si="63"/>
        <v>512.29499999999996</v>
      </c>
      <c r="O41" s="228">
        <v>35</v>
      </c>
      <c r="P41" s="229">
        <v>56.64</v>
      </c>
      <c r="Q41" s="230">
        <f t="shared" si="64"/>
        <v>1982.4</v>
      </c>
      <c r="R41" s="223">
        <v>45</v>
      </c>
      <c r="S41" s="50">
        <v>37.840000000000003</v>
      </c>
      <c r="T41" s="51">
        <f t="shared" si="65"/>
        <v>1702.8000000000002</v>
      </c>
      <c r="U41" s="52" t="s">
        <v>38</v>
      </c>
      <c r="V41" s="48">
        <f t="shared" si="49"/>
        <v>350</v>
      </c>
      <c r="W41" s="50">
        <f t="shared" si="66"/>
        <v>31.380714285714287</v>
      </c>
      <c r="X41" s="51">
        <f t="shared" si="50"/>
        <v>10983.25</v>
      </c>
      <c r="Y41" s="48">
        <f t="shared" si="51"/>
        <v>524</v>
      </c>
      <c r="Z41" s="50">
        <f t="shared" ref="Z41:Z57" si="87">AA41/Y41</f>
        <v>32.582538167938928</v>
      </c>
      <c r="AA41" s="51">
        <f t="shared" si="52"/>
        <v>17073.25</v>
      </c>
      <c r="AB41" s="48">
        <f t="shared" si="68"/>
        <v>75</v>
      </c>
      <c r="AC41" s="50">
        <f t="shared" ref="AC41:AC57" si="88">AD41/AB41</f>
        <v>25.15</v>
      </c>
      <c r="AD41" s="51">
        <f t="shared" si="70"/>
        <v>1886.25</v>
      </c>
      <c r="AE41" s="43"/>
      <c r="AF41" s="42"/>
      <c r="AG41" s="53">
        <f t="shared" si="85"/>
        <v>0</v>
      </c>
      <c r="AH41" s="43">
        <v>75</v>
      </c>
      <c r="AI41" s="42">
        <v>25.15</v>
      </c>
      <c r="AJ41" s="53">
        <f t="shared" si="86"/>
        <v>1886.25</v>
      </c>
      <c r="AK41" s="43"/>
      <c r="AL41" s="42"/>
      <c r="AM41" s="53"/>
      <c r="AN41" s="43"/>
      <c r="AO41" s="42"/>
      <c r="AP41" s="53"/>
      <c r="AQ41" s="43"/>
      <c r="AR41" s="42"/>
      <c r="AS41" s="53"/>
      <c r="AT41" s="43"/>
      <c r="AU41" s="42"/>
      <c r="AV41" s="53"/>
      <c r="AW41" s="43"/>
      <c r="AX41" s="42"/>
      <c r="AY41" s="53">
        <f t="shared" si="53"/>
        <v>0</v>
      </c>
      <c r="AZ41" s="43"/>
      <c r="BA41" s="42"/>
      <c r="BB41" s="53">
        <f t="shared" si="54"/>
        <v>0</v>
      </c>
      <c r="BC41" s="43"/>
      <c r="BD41" s="42"/>
      <c r="BE41" s="53">
        <f t="shared" si="55"/>
        <v>0</v>
      </c>
      <c r="BF41" s="43"/>
      <c r="BG41" s="42"/>
      <c r="BH41" s="53">
        <f t="shared" si="56"/>
        <v>0</v>
      </c>
      <c r="BI41" s="43"/>
      <c r="BJ41" s="42"/>
      <c r="BK41" s="53">
        <f t="shared" si="57"/>
        <v>0</v>
      </c>
      <c r="BL41" s="43"/>
      <c r="BM41" s="42"/>
      <c r="BN41" s="53">
        <f t="shared" si="58"/>
        <v>0</v>
      </c>
      <c r="BO41" s="43"/>
      <c r="BP41" s="42"/>
      <c r="BQ41" s="53">
        <f t="shared" si="59"/>
        <v>0</v>
      </c>
      <c r="BR41" s="54">
        <f t="shared" si="71"/>
        <v>449</v>
      </c>
      <c r="BS41" s="55">
        <f t="shared" si="72"/>
        <v>33.824053452115812</v>
      </c>
      <c r="BT41" s="56">
        <f t="shared" si="73"/>
        <v>15187</v>
      </c>
      <c r="BU41" s="48">
        <v>275</v>
      </c>
      <c r="BV41" s="50">
        <f t="shared" si="74"/>
        <v>31.181818181818183</v>
      </c>
      <c r="BW41" s="51">
        <v>8575</v>
      </c>
      <c r="BX41" s="48"/>
      <c r="BY41" s="50" t="e">
        <f t="shared" si="75"/>
        <v>#DIV/0!</v>
      </c>
      <c r="BZ41" s="51"/>
      <c r="CA41" s="48"/>
      <c r="CB41" s="50" t="e">
        <f t="shared" si="76"/>
        <v>#DIV/0!</v>
      </c>
      <c r="CC41" s="51"/>
      <c r="CD41" s="48">
        <v>174</v>
      </c>
      <c r="CE41" s="50">
        <f t="shared" si="77"/>
        <v>38</v>
      </c>
      <c r="CF41" s="51">
        <v>6612</v>
      </c>
      <c r="CG41" s="47" t="s">
        <v>38</v>
      </c>
      <c r="CH41" s="47" t="s">
        <v>38</v>
      </c>
      <c r="CI41" s="54">
        <f t="shared" si="78"/>
        <v>174</v>
      </c>
      <c r="CJ41" s="55">
        <f t="shared" si="79"/>
        <v>35</v>
      </c>
      <c r="CK41" s="56">
        <f t="shared" si="80"/>
        <v>6090</v>
      </c>
      <c r="CL41" s="48"/>
      <c r="CM41" s="50" t="e">
        <f t="shared" si="81"/>
        <v>#DIV/0!</v>
      </c>
      <c r="CN41" s="51"/>
      <c r="CO41" s="48"/>
      <c r="CP41" s="50" t="e">
        <f t="shared" si="82"/>
        <v>#DIV/0!</v>
      </c>
      <c r="CQ41" s="51"/>
      <c r="CR41" s="48"/>
      <c r="CS41" s="50" t="e">
        <f t="shared" si="83"/>
        <v>#DIV/0!</v>
      </c>
      <c r="CT41" s="51"/>
      <c r="CU41" s="48">
        <v>174</v>
      </c>
      <c r="CV41" s="50">
        <f t="shared" si="84"/>
        <v>35</v>
      </c>
      <c r="CW41" s="51">
        <v>6090</v>
      </c>
      <c r="CX41" s="47" t="s">
        <v>38</v>
      </c>
      <c r="CY41" s="47" t="s">
        <v>38</v>
      </c>
    </row>
    <row r="42" spans="1:103" s="1" customFormat="1" ht="14.25" thickBot="1" x14ac:dyDescent="0.3">
      <c r="A42" s="47" t="s">
        <v>39</v>
      </c>
      <c r="B42" s="47" t="s">
        <v>39</v>
      </c>
      <c r="C42" s="48">
        <v>292</v>
      </c>
      <c r="D42" s="95">
        <f t="shared" si="60"/>
        <v>84</v>
      </c>
      <c r="E42" s="93">
        <v>376</v>
      </c>
      <c r="F42" s="38">
        <f t="shared" si="61"/>
        <v>418.42</v>
      </c>
      <c r="G42" s="49">
        <f t="shared" si="62"/>
        <v>17.000000000000014</v>
      </c>
      <c r="H42" s="183"/>
      <c r="I42" s="183">
        <v>-14</v>
      </c>
      <c r="J42" s="183"/>
      <c r="K42" s="183">
        <v>6</v>
      </c>
      <c r="L42" s="224">
        <v>25.42</v>
      </c>
      <c r="M42" s="50">
        <v>24.99</v>
      </c>
      <c r="N42" s="53">
        <f t="shared" si="63"/>
        <v>635.24580000000003</v>
      </c>
      <c r="O42" s="228">
        <v>35</v>
      </c>
      <c r="P42" s="229">
        <v>56.64</v>
      </c>
      <c r="Q42" s="230">
        <f t="shared" si="64"/>
        <v>1982.4</v>
      </c>
      <c r="R42" s="223">
        <v>0</v>
      </c>
      <c r="S42" s="50">
        <v>37.840000000000003</v>
      </c>
      <c r="T42" s="51">
        <f t="shared" si="65"/>
        <v>0</v>
      </c>
      <c r="U42" s="52" t="s">
        <v>39</v>
      </c>
      <c r="V42" s="48">
        <f t="shared" si="49"/>
        <v>350</v>
      </c>
      <c r="W42" s="50">
        <f t="shared" si="66"/>
        <v>31.666428571428572</v>
      </c>
      <c r="X42" s="51">
        <f t="shared" si="50"/>
        <v>11083.25</v>
      </c>
      <c r="Y42" s="48">
        <f t="shared" si="51"/>
        <v>524</v>
      </c>
      <c r="Z42" s="50">
        <f t="shared" si="87"/>
        <v>32.773377862595417</v>
      </c>
      <c r="AA42" s="51">
        <f t="shared" si="52"/>
        <v>17173.25</v>
      </c>
      <c r="AB42" s="48">
        <f t="shared" si="68"/>
        <v>75</v>
      </c>
      <c r="AC42" s="50">
        <f t="shared" si="88"/>
        <v>25.15</v>
      </c>
      <c r="AD42" s="51">
        <f t="shared" si="70"/>
        <v>1886.25</v>
      </c>
      <c r="AE42" s="43"/>
      <c r="AF42" s="42"/>
      <c r="AG42" s="53">
        <f t="shared" si="85"/>
        <v>0</v>
      </c>
      <c r="AH42" s="43">
        <v>75</v>
      </c>
      <c r="AI42" s="42">
        <v>25.15</v>
      </c>
      <c r="AJ42" s="53">
        <f t="shared" si="86"/>
        <v>1886.25</v>
      </c>
      <c r="AK42" s="43"/>
      <c r="AL42" s="42"/>
      <c r="AM42" s="53"/>
      <c r="AN42" s="43"/>
      <c r="AO42" s="42"/>
      <c r="AP42" s="53"/>
      <c r="AQ42" s="43"/>
      <c r="AR42" s="42"/>
      <c r="AS42" s="53"/>
      <c r="AT42" s="43"/>
      <c r="AU42" s="42"/>
      <c r="AV42" s="53"/>
      <c r="AW42" s="43"/>
      <c r="AX42" s="42"/>
      <c r="AY42" s="53">
        <f t="shared" si="53"/>
        <v>0</v>
      </c>
      <c r="AZ42" s="43"/>
      <c r="BA42" s="42"/>
      <c r="BB42" s="53">
        <f t="shared" si="54"/>
        <v>0</v>
      </c>
      <c r="BC42" s="43"/>
      <c r="BD42" s="42"/>
      <c r="BE42" s="53">
        <f t="shared" si="55"/>
        <v>0</v>
      </c>
      <c r="BF42" s="43"/>
      <c r="BG42" s="42"/>
      <c r="BH42" s="53">
        <f t="shared" si="56"/>
        <v>0</v>
      </c>
      <c r="BI42" s="43"/>
      <c r="BJ42" s="42"/>
      <c r="BK42" s="53">
        <f t="shared" si="57"/>
        <v>0</v>
      </c>
      <c r="BL42" s="43"/>
      <c r="BM42" s="42"/>
      <c r="BN42" s="53">
        <f t="shared" si="58"/>
        <v>0</v>
      </c>
      <c r="BO42" s="43"/>
      <c r="BP42" s="42"/>
      <c r="BQ42" s="53">
        <f t="shared" si="59"/>
        <v>0</v>
      </c>
      <c r="BR42" s="54">
        <f t="shared" si="71"/>
        <v>449</v>
      </c>
      <c r="BS42" s="55">
        <f t="shared" si="72"/>
        <v>34.046770601336306</v>
      </c>
      <c r="BT42" s="56">
        <f t="shared" si="73"/>
        <v>15287</v>
      </c>
      <c r="BU42" s="48">
        <v>275</v>
      </c>
      <c r="BV42" s="50">
        <f t="shared" si="74"/>
        <v>31.545454545454547</v>
      </c>
      <c r="BW42" s="51">
        <v>8675</v>
      </c>
      <c r="BX42" s="48"/>
      <c r="BY42" s="50" t="e">
        <f t="shared" si="75"/>
        <v>#DIV/0!</v>
      </c>
      <c r="BZ42" s="51"/>
      <c r="CA42" s="48"/>
      <c r="CB42" s="50" t="e">
        <f t="shared" si="76"/>
        <v>#DIV/0!</v>
      </c>
      <c r="CC42" s="51"/>
      <c r="CD42" s="48">
        <v>174</v>
      </c>
      <c r="CE42" s="50">
        <f t="shared" si="77"/>
        <v>38</v>
      </c>
      <c r="CF42" s="51">
        <v>6612</v>
      </c>
      <c r="CG42" s="47" t="s">
        <v>39</v>
      </c>
      <c r="CH42" s="47" t="s">
        <v>39</v>
      </c>
      <c r="CI42" s="54">
        <f t="shared" si="78"/>
        <v>174</v>
      </c>
      <c r="CJ42" s="55">
        <f t="shared" si="79"/>
        <v>35</v>
      </c>
      <c r="CK42" s="56">
        <f t="shared" si="80"/>
        <v>6090</v>
      </c>
      <c r="CL42" s="48"/>
      <c r="CM42" s="50" t="e">
        <f t="shared" si="81"/>
        <v>#DIV/0!</v>
      </c>
      <c r="CN42" s="51"/>
      <c r="CO42" s="48"/>
      <c r="CP42" s="50" t="e">
        <f t="shared" si="82"/>
        <v>#DIV/0!</v>
      </c>
      <c r="CQ42" s="51"/>
      <c r="CR42" s="48"/>
      <c r="CS42" s="50" t="e">
        <f t="shared" si="83"/>
        <v>#DIV/0!</v>
      </c>
      <c r="CT42" s="51"/>
      <c r="CU42" s="48">
        <v>174</v>
      </c>
      <c r="CV42" s="50">
        <f t="shared" si="84"/>
        <v>35</v>
      </c>
      <c r="CW42" s="51">
        <v>6090</v>
      </c>
      <c r="CX42" s="47" t="s">
        <v>39</v>
      </c>
      <c r="CY42" s="47" t="s">
        <v>39</v>
      </c>
    </row>
    <row r="43" spans="1:103" s="1" customFormat="1" ht="14.25" thickBot="1" x14ac:dyDescent="0.3">
      <c r="A43" s="47" t="s">
        <v>40</v>
      </c>
      <c r="B43" s="47" t="s">
        <v>40</v>
      </c>
      <c r="C43" s="48">
        <v>292</v>
      </c>
      <c r="D43" s="95">
        <f t="shared" si="60"/>
        <v>82</v>
      </c>
      <c r="E43" s="93">
        <v>374</v>
      </c>
      <c r="F43" s="38">
        <f t="shared" si="61"/>
        <v>405.74</v>
      </c>
      <c r="G43" s="49">
        <f t="shared" si="62"/>
        <v>5.0000000000000107</v>
      </c>
      <c r="H43" s="183"/>
      <c r="I43" s="183"/>
      <c r="J43" s="183"/>
      <c r="K43" s="183">
        <v>6</v>
      </c>
      <c r="L43" s="224">
        <v>26.74</v>
      </c>
      <c r="M43" s="50">
        <v>24.99</v>
      </c>
      <c r="N43" s="53">
        <f t="shared" si="63"/>
        <v>668.23259999999993</v>
      </c>
      <c r="O43" s="228">
        <v>35</v>
      </c>
      <c r="P43" s="229">
        <v>56.64</v>
      </c>
      <c r="Q43" s="230">
        <f t="shared" si="64"/>
        <v>1982.4</v>
      </c>
      <c r="R43" s="223">
        <v>0</v>
      </c>
      <c r="S43" s="50">
        <v>37.840000000000003</v>
      </c>
      <c r="T43" s="51">
        <f t="shared" si="65"/>
        <v>0</v>
      </c>
      <c r="U43" s="52" t="s">
        <v>40</v>
      </c>
      <c r="V43" s="48">
        <f t="shared" si="49"/>
        <v>350</v>
      </c>
      <c r="W43" s="50">
        <f t="shared" si="66"/>
        <v>31.666428571428572</v>
      </c>
      <c r="X43" s="51">
        <f t="shared" si="50"/>
        <v>11083.25</v>
      </c>
      <c r="Y43" s="48">
        <f t="shared" si="51"/>
        <v>524</v>
      </c>
      <c r="Z43" s="50">
        <f t="shared" si="87"/>
        <v>32.773377862595417</v>
      </c>
      <c r="AA43" s="51">
        <f t="shared" si="52"/>
        <v>17173.25</v>
      </c>
      <c r="AB43" s="48">
        <f t="shared" si="68"/>
        <v>75</v>
      </c>
      <c r="AC43" s="50">
        <f t="shared" si="88"/>
        <v>25.15</v>
      </c>
      <c r="AD43" s="51">
        <f t="shared" si="70"/>
        <v>1886.25</v>
      </c>
      <c r="AE43" s="43"/>
      <c r="AF43" s="42"/>
      <c r="AG43" s="53">
        <f t="shared" si="85"/>
        <v>0</v>
      </c>
      <c r="AH43" s="43">
        <v>75</v>
      </c>
      <c r="AI43" s="42">
        <v>25.15</v>
      </c>
      <c r="AJ43" s="53">
        <f t="shared" si="86"/>
        <v>1886.25</v>
      </c>
      <c r="AK43" s="43"/>
      <c r="AL43" s="42"/>
      <c r="AM43" s="53"/>
      <c r="AN43" s="43"/>
      <c r="AO43" s="42"/>
      <c r="AP43" s="53"/>
      <c r="AQ43" s="43"/>
      <c r="AR43" s="42"/>
      <c r="AS43" s="53"/>
      <c r="AT43" s="43"/>
      <c r="AU43" s="42"/>
      <c r="AV43" s="53"/>
      <c r="AW43" s="43"/>
      <c r="AX43" s="42"/>
      <c r="AY43" s="53">
        <f t="shared" si="53"/>
        <v>0</v>
      </c>
      <c r="AZ43" s="43"/>
      <c r="BA43" s="42"/>
      <c r="BB43" s="53">
        <f t="shared" si="54"/>
        <v>0</v>
      </c>
      <c r="BC43" s="43"/>
      <c r="BD43" s="42"/>
      <c r="BE43" s="53">
        <f t="shared" si="55"/>
        <v>0</v>
      </c>
      <c r="BF43" s="43"/>
      <c r="BG43" s="42"/>
      <c r="BH43" s="53">
        <f t="shared" si="56"/>
        <v>0</v>
      </c>
      <c r="BI43" s="43"/>
      <c r="BJ43" s="42"/>
      <c r="BK43" s="53">
        <f t="shared" si="57"/>
        <v>0</v>
      </c>
      <c r="BL43" s="43"/>
      <c r="BM43" s="42"/>
      <c r="BN43" s="53">
        <f t="shared" si="58"/>
        <v>0</v>
      </c>
      <c r="BO43" s="43"/>
      <c r="BP43" s="42"/>
      <c r="BQ43" s="53">
        <f t="shared" si="59"/>
        <v>0</v>
      </c>
      <c r="BR43" s="54">
        <f t="shared" si="71"/>
        <v>449</v>
      </c>
      <c r="BS43" s="55">
        <f t="shared" si="72"/>
        <v>34.046770601336306</v>
      </c>
      <c r="BT43" s="56">
        <f t="shared" si="73"/>
        <v>15287</v>
      </c>
      <c r="BU43" s="48">
        <v>275</v>
      </c>
      <c r="BV43" s="50">
        <f t="shared" si="74"/>
        <v>31.545454545454547</v>
      </c>
      <c r="BW43" s="51">
        <v>8675</v>
      </c>
      <c r="BX43" s="48"/>
      <c r="BY43" s="50" t="e">
        <f t="shared" si="75"/>
        <v>#DIV/0!</v>
      </c>
      <c r="BZ43" s="51"/>
      <c r="CA43" s="48"/>
      <c r="CB43" s="50" t="e">
        <f t="shared" si="76"/>
        <v>#DIV/0!</v>
      </c>
      <c r="CC43" s="51"/>
      <c r="CD43" s="48">
        <v>174</v>
      </c>
      <c r="CE43" s="50">
        <f t="shared" si="77"/>
        <v>38</v>
      </c>
      <c r="CF43" s="51">
        <v>6612</v>
      </c>
      <c r="CG43" s="47" t="s">
        <v>40</v>
      </c>
      <c r="CH43" s="47" t="s">
        <v>40</v>
      </c>
      <c r="CI43" s="54">
        <f t="shared" si="78"/>
        <v>174</v>
      </c>
      <c r="CJ43" s="55">
        <f t="shared" si="79"/>
        <v>35</v>
      </c>
      <c r="CK43" s="56">
        <f t="shared" si="80"/>
        <v>6090</v>
      </c>
      <c r="CL43" s="48"/>
      <c r="CM43" s="50" t="e">
        <f t="shared" si="81"/>
        <v>#DIV/0!</v>
      </c>
      <c r="CN43" s="51"/>
      <c r="CO43" s="48"/>
      <c r="CP43" s="50" t="e">
        <f t="shared" si="82"/>
        <v>#DIV/0!</v>
      </c>
      <c r="CQ43" s="51"/>
      <c r="CR43" s="48"/>
      <c r="CS43" s="50" t="e">
        <f t="shared" si="83"/>
        <v>#DIV/0!</v>
      </c>
      <c r="CT43" s="51"/>
      <c r="CU43" s="48">
        <v>174</v>
      </c>
      <c r="CV43" s="50">
        <f t="shared" si="84"/>
        <v>35</v>
      </c>
      <c r="CW43" s="51">
        <v>6090</v>
      </c>
      <c r="CX43" s="47" t="s">
        <v>40</v>
      </c>
      <c r="CY43" s="47" t="s">
        <v>40</v>
      </c>
    </row>
    <row r="44" spans="1:103" s="1" customFormat="1" ht="14.25" thickBot="1" x14ac:dyDescent="0.3">
      <c r="A44" s="47" t="s">
        <v>41</v>
      </c>
      <c r="B44" s="47" t="s">
        <v>41</v>
      </c>
      <c r="C44" s="48">
        <v>292</v>
      </c>
      <c r="D44" s="95">
        <f t="shared" si="60"/>
        <v>127</v>
      </c>
      <c r="E44" s="93">
        <v>419</v>
      </c>
      <c r="F44" s="38">
        <f t="shared" si="61"/>
        <v>434.92</v>
      </c>
      <c r="G44" s="49">
        <f t="shared" si="62"/>
        <v>-10.999999999999986</v>
      </c>
      <c r="H44" s="183"/>
      <c r="I44" s="183">
        <v>-20</v>
      </c>
      <c r="J44" s="183"/>
      <c r="K44" s="183">
        <v>6</v>
      </c>
      <c r="L44" s="224">
        <v>26.92</v>
      </c>
      <c r="M44" s="50">
        <v>24.99</v>
      </c>
      <c r="N44" s="53">
        <f t="shared" si="63"/>
        <v>672.73080000000004</v>
      </c>
      <c r="O44" s="228">
        <v>35</v>
      </c>
      <c r="P44" s="229">
        <v>56.64</v>
      </c>
      <c r="Q44" s="230">
        <f t="shared" si="64"/>
        <v>1982.4</v>
      </c>
      <c r="R44" s="223">
        <v>9</v>
      </c>
      <c r="S44" s="50">
        <v>37.840000000000003</v>
      </c>
      <c r="T44" s="51">
        <f t="shared" si="65"/>
        <v>340.56000000000006</v>
      </c>
      <c r="U44" s="52" t="s">
        <v>41</v>
      </c>
      <c r="V44" s="48">
        <f t="shared" si="49"/>
        <v>350</v>
      </c>
      <c r="W44" s="50">
        <f t="shared" si="66"/>
        <v>31.666428571428572</v>
      </c>
      <c r="X44" s="51">
        <f t="shared" si="50"/>
        <v>11083.25</v>
      </c>
      <c r="Y44" s="48">
        <f t="shared" si="51"/>
        <v>524</v>
      </c>
      <c r="Z44" s="50">
        <f t="shared" si="87"/>
        <v>32.773377862595417</v>
      </c>
      <c r="AA44" s="51">
        <f t="shared" si="52"/>
        <v>17173.25</v>
      </c>
      <c r="AB44" s="48">
        <f t="shared" si="68"/>
        <v>75</v>
      </c>
      <c r="AC44" s="50">
        <f t="shared" si="88"/>
        <v>25.15</v>
      </c>
      <c r="AD44" s="51">
        <f t="shared" si="70"/>
        <v>1886.25</v>
      </c>
      <c r="AE44" s="43"/>
      <c r="AF44" s="42"/>
      <c r="AG44" s="53">
        <f t="shared" si="85"/>
        <v>0</v>
      </c>
      <c r="AH44" s="43">
        <v>75</v>
      </c>
      <c r="AI44" s="42">
        <v>25.15</v>
      </c>
      <c r="AJ44" s="53">
        <f t="shared" si="86"/>
        <v>1886.25</v>
      </c>
      <c r="AK44" s="43"/>
      <c r="AL44" s="42"/>
      <c r="AM44" s="53"/>
      <c r="AN44" s="43"/>
      <c r="AO44" s="42"/>
      <c r="AP44" s="53"/>
      <c r="AQ44" s="43"/>
      <c r="AR44" s="42"/>
      <c r="AS44" s="53"/>
      <c r="AT44" s="43"/>
      <c r="AU44" s="42"/>
      <c r="AV44" s="53"/>
      <c r="AW44" s="43"/>
      <c r="AX44" s="42"/>
      <c r="AY44" s="53">
        <f t="shared" si="53"/>
        <v>0</v>
      </c>
      <c r="AZ44" s="43"/>
      <c r="BA44" s="42"/>
      <c r="BB44" s="53">
        <f t="shared" si="54"/>
        <v>0</v>
      </c>
      <c r="BC44" s="43"/>
      <c r="BD44" s="42"/>
      <c r="BE44" s="53">
        <f t="shared" si="55"/>
        <v>0</v>
      </c>
      <c r="BF44" s="43"/>
      <c r="BG44" s="42"/>
      <c r="BH44" s="53">
        <f t="shared" si="56"/>
        <v>0</v>
      </c>
      <c r="BI44" s="43"/>
      <c r="BJ44" s="42"/>
      <c r="BK44" s="53">
        <f t="shared" si="57"/>
        <v>0</v>
      </c>
      <c r="BL44" s="43"/>
      <c r="BM44" s="42"/>
      <c r="BN44" s="53">
        <f t="shared" si="58"/>
        <v>0</v>
      </c>
      <c r="BO44" s="43"/>
      <c r="BP44" s="42"/>
      <c r="BQ44" s="53">
        <f t="shared" si="59"/>
        <v>0</v>
      </c>
      <c r="BR44" s="54">
        <f t="shared" si="71"/>
        <v>449</v>
      </c>
      <c r="BS44" s="55">
        <f t="shared" si="72"/>
        <v>34.046770601336306</v>
      </c>
      <c r="BT44" s="56">
        <f t="shared" si="73"/>
        <v>15287</v>
      </c>
      <c r="BU44" s="48">
        <v>275</v>
      </c>
      <c r="BV44" s="50">
        <f t="shared" si="74"/>
        <v>31.545454545454547</v>
      </c>
      <c r="BW44" s="51">
        <v>8675</v>
      </c>
      <c r="BX44" s="48"/>
      <c r="BY44" s="50" t="e">
        <f t="shared" si="75"/>
        <v>#DIV/0!</v>
      </c>
      <c r="BZ44" s="51"/>
      <c r="CA44" s="48"/>
      <c r="CB44" s="50" t="e">
        <f t="shared" si="76"/>
        <v>#DIV/0!</v>
      </c>
      <c r="CC44" s="51"/>
      <c r="CD44" s="48">
        <v>174</v>
      </c>
      <c r="CE44" s="50">
        <f t="shared" si="77"/>
        <v>38</v>
      </c>
      <c r="CF44" s="51">
        <v>6612</v>
      </c>
      <c r="CG44" s="47" t="s">
        <v>41</v>
      </c>
      <c r="CH44" s="47" t="s">
        <v>41</v>
      </c>
      <c r="CI44" s="54">
        <f t="shared" si="78"/>
        <v>174</v>
      </c>
      <c r="CJ44" s="55">
        <f t="shared" si="79"/>
        <v>35</v>
      </c>
      <c r="CK44" s="56">
        <f t="shared" si="80"/>
        <v>6090</v>
      </c>
      <c r="CL44" s="48"/>
      <c r="CM44" s="50" t="e">
        <f t="shared" si="81"/>
        <v>#DIV/0!</v>
      </c>
      <c r="CN44" s="51"/>
      <c r="CO44" s="48"/>
      <c r="CP44" s="50" t="e">
        <f t="shared" si="82"/>
        <v>#DIV/0!</v>
      </c>
      <c r="CQ44" s="51"/>
      <c r="CR44" s="48"/>
      <c r="CS44" s="50" t="e">
        <f t="shared" si="83"/>
        <v>#DIV/0!</v>
      </c>
      <c r="CT44" s="51"/>
      <c r="CU44" s="48">
        <v>174</v>
      </c>
      <c r="CV44" s="50">
        <f t="shared" si="84"/>
        <v>35</v>
      </c>
      <c r="CW44" s="51">
        <v>6090</v>
      </c>
      <c r="CX44" s="47" t="s">
        <v>41</v>
      </c>
      <c r="CY44" s="47" t="s">
        <v>41</v>
      </c>
    </row>
    <row r="45" spans="1:103" s="1" customFormat="1" ht="14.25" thickBot="1" x14ac:dyDescent="0.3">
      <c r="A45" s="47" t="s">
        <v>42</v>
      </c>
      <c r="B45" s="47" t="s">
        <v>42</v>
      </c>
      <c r="C45" s="48">
        <v>292</v>
      </c>
      <c r="D45" s="95">
        <f t="shared" si="60"/>
        <v>126</v>
      </c>
      <c r="E45" s="93">
        <v>418</v>
      </c>
      <c r="F45" s="38">
        <f t="shared" si="61"/>
        <v>439.83</v>
      </c>
      <c r="G45" s="49">
        <f t="shared" si="62"/>
        <v>-5.0000000000000142</v>
      </c>
      <c r="H45" s="183"/>
      <c r="I45" s="183">
        <v>-25</v>
      </c>
      <c r="J45" s="183"/>
      <c r="K45" s="183">
        <v>6</v>
      </c>
      <c r="L45" s="224">
        <v>26.83</v>
      </c>
      <c r="M45" s="50">
        <v>24.99</v>
      </c>
      <c r="N45" s="53">
        <f t="shared" si="63"/>
        <v>670.48169999999993</v>
      </c>
      <c r="O45" s="228">
        <v>35</v>
      </c>
      <c r="P45" s="229">
        <v>56.64</v>
      </c>
      <c r="Q45" s="230">
        <f t="shared" si="64"/>
        <v>1982.4</v>
      </c>
      <c r="R45" s="223">
        <v>9</v>
      </c>
      <c r="S45" s="50">
        <v>37.840000000000003</v>
      </c>
      <c r="T45" s="51">
        <f t="shared" si="65"/>
        <v>340.56000000000006</v>
      </c>
      <c r="U45" s="52" t="s">
        <v>42</v>
      </c>
      <c r="V45" s="48">
        <f t="shared" si="49"/>
        <v>350</v>
      </c>
      <c r="W45" s="50">
        <f t="shared" si="66"/>
        <v>31.666428571428572</v>
      </c>
      <c r="X45" s="51">
        <f t="shared" si="50"/>
        <v>11083.25</v>
      </c>
      <c r="Y45" s="48">
        <f t="shared" si="51"/>
        <v>524</v>
      </c>
      <c r="Z45" s="50">
        <f t="shared" si="87"/>
        <v>32.773377862595417</v>
      </c>
      <c r="AA45" s="51">
        <f t="shared" si="52"/>
        <v>17173.25</v>
      </c>
      <c r="AB45" s="48">
        <f t="shared" si="68"/>
        <v>75</v>
      </c>
      <c r="AC45" s="50">
        <f t="shared" si="88"/>
        <v>25.15</v>
      </c>
      <c r="AD45" s="51">
        <f t="shared" si="70"/>
        <v>1886.25</v>
      </c>
      <c r="AE45" s="43"/>
      <c r="AF45" s="42"/>
      <c r="AG45" s="53">
        <f t="shared" si="85"/>
        <v>0</v>
      </c>
      <c r="AH45" s="43">
        <v>75</v>
      </c>
      <c r="AI45" s="42">
        <v>25.15</v>
      </c>
      <c r="AJ45" s="53">
        <f t="shared" si="86"/>
        <v>1886.25</v>
      </c>
      <c r="AK45" s="43"/>
      <c r="AL45" s="42"/>
      <c r="AM45" s="53"/>
      <c r="AN45" s="43"/>
      <c r="AO45" s="42"/>
      <c r="AP45" s="53"/>
      <c r="AQ45" s="43"/>
      <c r="AR45" s="42"/>
      <c r="AS45" s="53"/>
      <c r="AT45" s="43"/>
      <c r="AU45" s="42"/>
      <c r="AV45" s="53"/>
      <c r="AW45" s="43"/>
      <c r="AX45" s="42"/>
      <c r="AY45" s="53">
        <f t="shared" si="53"/>
        <v>0</v>
      </c>
      <c r="AZ45" s="43"/>
      <c r="BA45" s="42"/>
      <c r="BB45" s="53">
        <f t="shared" si="54"/>
        <v>0</v>
      </c>
      <c r="BC45" s="43"/>
      <c r="BD45" s="42"/>
      <c r="BE45" s="53">
        <f t="shared" si="55"/>
        <v>0</v>
      </c>
      <c r="BF45" s="43"/>
      <c r="BG45" s="42"/>
      <c r="BH45" s="53">
        <f t="shared" si="56"/>
        <v>0</v>
      </c>
      <c r="BI45" s="43"/>
      <c r="BJ45" s="42"/>
      <c r="BK45" s="53">
        <f t="shared" si="57"/>
        <v>0</v>
      </c>
      <c r="BL45" s="43"/>
      <c r="BM45" s="42"/>
      <c r="BN45" s="53">
        <f t="shared" si="58"/>
        <v>0</v>
      </c>
      <c r="BO45" s="43"/>
      <c r="BP45" s="42"/>
      <c r="BQ45" s="53">
        <f t="shared" si="59"/>
        <v>0</v>
      </c>
      <c r="BR45" s="54">
        <f t="shared" si="71"/>
        <v>449</v>
      </c>
      <c r="BS45" s="55">
        <f t="shared" si="72"/>
        <v>34.046770601336306</v>
      </c>
      <c r="BT45" s="56">
        <f t="shared" si="73"/>
        <v>15287</v>
      </c>
      <c r="BU45" s="48">
        <v>275</v>
      </c>
      <c r="BV45" s="50">
        <f t="shared" si="74"/>
        <v>31.545454545454547</v>
      </c>
      <c r="BW45" s="51">
        <v>8675</v>
      </c>
      <c r="BX45" s="48"/>
      <c r="BY45" s="50" t="e">
        <f t="shared" si="75"/>
        <v>#DIV/0!</v>
      </c>
      <c r="BZ45" s="51"/>
      <c r="CA45" s="48"/>
      <c r="CB45" s="50" t="e">
        <f t="shared" si="76"/>
        <v>#DIV/0!</v>
      </c>
      <c r="CC45" s="51"/>
      <c r="CD45" s="48">
        <v>174</v>
      </c>
      <c r="CE45" s="50">
        <f t="shared" si="77"/>
        <v>38</v>
      </c>
      <c r="CF45" s="51">
        <v>6612</v>
      </c>
      <c r="CG45" s="47" t="s">
        <v>42</v>
      </c>
      <c r="CH45" s="47" t="s">
        <v>42</v>
      </c>
      <c r="CI45" s="54">
        <f t="shared" si="78"/>
        <v>174</v>
      </c>
      <c r="CJ45" s="55">
        <f t="shared" si="79"/>
        <v>35</v>
      </c>
      <c r="CK45" s="56">
        <f t="shared" si="80"/>
        <v>6090</v>
      </c>
      <c r="CL45" s="48"/>
      <c r="CM45" s="50" t="e">
        <f t="shared" si="81"/>
        <v>#DIV/0!</v>
      </c>
      <c r="CN45" s="51"/>
      <c r="CO45" s="48"/>
      <c r="CP45" s="50" t="e">
        <f t="shared" si="82"/>
        <v>#DIV/0!</v>
      </c>
      <c r="CQ45" s="51"/>
      <c r="CR45" s="48"/>
      <c r="CS45" s="50" t="e">
        <f t="shared" si="83"/>
        <v>#DIV/0!</v>
      </c>
      <c r="CT45" s="51"/>
      <c r="CU45" s="48">
        <v>174</v>
      </c>
      <c r="CV45" s="50">
        <f t="shared" si="84"/>
        <v>35</v>
      </c>
      <c r="CW45" s="51">
        <v>6090</v>
      </c>
      <c r="CX45" s="47" t="s">
        <v>42</v>
      </c>
      <c r="CY45" s="47" t="s">
        <v>42</v>
      </c>
    </row>
    <row r="46" spans="1:103" s="1" customFormat="1" ht="14.25" thickBot="1" x14ac:dyDescent="0.3">
      <c r="A46" s="47" t="s">
        <v>43</v>
      </c>
      <c r="B46" s="47" t="s">
        <v>43</v>
      </c>
      <c r="C46" s="48">
        <v>292</v>
      </c>
      <c r="D46" s="95">
        <f t="shared" si="60"/>
        <v>126</v>
      </c>
      <c r="E46" s="93">
        <v>418</v>
      </c>
      <c r="F46" s="38">
        <f t="shared" si="61"/>
        <v>450.01412499999998</v>
      </c>
      <c r="G46" s="49">
        <f t="shared" si="62"/>
        <v>0</v>
      </c>
      <c r="H46" s="183"/>
      <c r="I46" s="183">
        <v>-30</v>
      </c>
      <c r="J46" s="183"/>
      <c r="K46" s="183">
        <v>6</v>
      </c>
      <c r="L46" s="224">
        <v>32.014125</v>
      </c>
      <c r="M46" s="50">
        <v>24.99</v>
      </c>
      <c r="N46" s="53">
        <f t="shared" si="63"/>
        <v>800.03298374999997</v>
      </c>
      <c r="O46" s="228">
        <v>35</v>
      </c>
      <c r="P46" s="229">
        <v>56.64</v>
      </c>
      <c r="Q46" s="230">
        <f t="shared" si="64"/>
        <v>1982.4</v>
      </c>
      <c r="R46" s="223">
        <v>9</v>
      </c>
      <c r="S46" s="50">
        <v>37.840000000000003</v>
      </c>
      <c r="T46" s="51">
        <f t="shared" si="65"/>
        <v>340.56000000000006</v>
      </c>
      <c r="U46" s="52" t="s">
        <v>43</v>
      </c>
      <c r="V46" s="48">
        <f t="shared" si="49"/>
        <v>350</v>
      </c>
      <c r="W46" s="50">
        <f t="shared" si="66"/>
        <v>31.666428571428572</v>
      </c>
      <c r="X46" s="51">
        <f t="shared" si="50"/>
        <v>11083.25</v>
      </c>
      <c r="Y46" s="48">
        <f t="shared" si="51"/>
        <v>524</v>
      </c>
      <c r="Z46" s="50">
        <f t="shared" si="87"/>
        <v>32.773377862595417</v>
      </c>
      <c r="AA46" s="51">
        <f t="shared" si="52"/>
        <v>17173.25</v>
      </c>
      <c r="AB46" s="48">
        <f t="shared" si="68"/>
        <v>75</v>
      </c>
      <c r="AC46" s="50">
        <f t="shared" si="88"/>
        <v>25.15</v>
      </c>
      <c r="AD46" s="51">
        <f t="shared" si="70"/>
        <v>1886.25</v>
      </c>
      <c r="AE46" s="43"/>
      <c r="AF46" s="42"/>
      <c r="AG46" s="53">
        <f t="shared" si="85"/>
        <v>0</v>
      </c>
      <c r="AH46" s="43">
        <v>75</v>
      </c>
      <c r="AI46" s="42">
        <v>25.15</v>
      </c>
      <c r="AJ46" s="53">
        <f t="shared" si="86"/>
        <v>1886.25</v>
      </c>
      <c r="AK46" s="43"/>
      <c r="AL46" s="42"/>
      <c r="AM46" s="53"/>
      <c r="AN46" s="43"/>
      <c r="AO46" s="42"/>
      <c r="AP46" s="53"/>
      <c r="AQ46" s="43"/>
      <c r="AR46" s="42"/>
      <c r="AS46" s="53"/>
      <c r="AT46" s="43"/>
      <c r="AU46" s="42"/>
      <c r="AV46" s="53"/>
      <c r="AW46" s="43"/>
      <c r="AX46" s="42"/>
      <c r="AY46" s="53">
        <f t="shared" si="53"/>
        <v>0</v>
      </c>
      <c r="AZ46" s="43"/>
      <c r="BA46" s="42"/>
      <c r="BB46" s="53">
        <f t="shared" si="54"/>
        <v>0</v>
      </c>
      <c r="BC46" s="43"/>
      <c r="BD46" s="42"/>
      <c r="BE46" s="53">
        <f t="shared" si="55"/>
        <v>0</v>
      </c>
      <c r="BF46" s="43"/>
      <c r="BG46" s="42"/>
      <c r="BH46" s="53">
        <f t="shared" si="56"/>
        <v>0</v>
      </c>
      <c r="BI46" s="43"/>
      <c r="BJ46" s="42"/>
      <c r="BK46" s="53">
        <f t="shared" si="57"/>
        <v>0</v>
      </c>
      <c r="BL46" s="43"/>
      <c r="BM46" s="42"/>
      <c r="BN46" s="53">
        <f t="shared" si="58"/>
        <v>0</v>
      </c>
      <c r="BO46" s="43"/>
      <c r="BP46" s="42"/>
      <c r="BQ46" s="53">
        <f t="shared" si="59"/>
        <v>0</v>
      </c>
      <c r="BR46" s="54">
        <f t="shared" si="71"/>
        <v>449</v>
      </c>
      <c r="BS46" s="55">
        <f t="shared" si="72"/>
        <v>34.046770601336306</v>
      </c>
      <c r="BT46" s="56">
        <f t="shared" si="73"/>
        <v>15287</v>
      </c>
      <c r="BU46" s="48">
        <v>275</v>
      </c>
      <c r="BV46" s="50">
        <f t="shared" si="74"/>
        <v>31.545454545454547</v>
      </c>
      <c r="BW46" s="51">
        <v>8675</v>
      </c>
      <c r="BX46" s="48"/>
      <c r="BY46" s="50" t="e">
        <f t="shared" si="75"/>
        <v>#DIV/0!</v>
      </c>
      <c r="BZ46" s="51"/>
      <c r="CA46" s="48"/>
      <c r="CB46" s="50" t="e">
        <f t="shared" si="76"/>
        <v>#DIV/0!</v>
      </c>
      <c r="CC46" s="51"/>
      <c r="CD46" s="48">
        <v>174</v>
      </c>
      <c r="CE46" s="50">
        <f t="shared" si="77"/>
        <v>38</v>
      </c>
      <c r="CF46" s="51">
        <v>6612</v>
      </c>
      <c r="CG46" s="47" t="s">
        <v>43</v>
      </c>
      <c r="CH46" s="47" t="s">
        <v>43</v>
      </c>
      <c r="CI46" s="54">
        <f t="shared" si="78"/>
        <v>174</v>
      </c>
      <c r="CJ46" s="55">
        <f t="shared" si="79"/>
        <v>35</v>
      </c>
      <c r="CK46" s="56">
        <f t="shared" si="80"/>
        <v>6090</v>
      </c>
      <c r="CL46" s="48"/>
      <c r="CM46" s="50" t="e">
        <f t="shared" si="81"/>
        <v>#DIV/0!</v>
      </c>
      <c r="CN46" s="51"/>
      <c r="CO46" s="48"/>
      <c r="CP46" s="50" t="e">
        <f t="shared" si="82"/>
        <v>#DIV/0!</v>
      </c>
      <c r="CQ46" s="51"/>
      <c r="CR46" s="48"/>
      <c r="CS46" s="50" t="e">
        <f t="shared" si="83"/>
        <v>#DIV/0!</v>
      </c>
      <c r="CT46" s="51"/>
      <c r="CU46" s="48">
        <v>174</v>
      </c>
      <c r="CV46" s="50">
        <f t="shared" si="84"/>
        <v>35</v>
      </c>
      <c r="CW46" s="51">
        <v>6090</v>
      </c>
      <c r="CX46" s="47" t="s">
        <v>43</v>
      </c>
      <c r="CY46" s="47" t="s">
        <v>43</v>
      </c>
    </row>
    <row r="47" spans="1:103" s="1" customFormat="1" ht="14.25" thickBot="1" x14ac:dyDescent="0.3">
      <c r="A47" s="47" t="s">
        <v>44</v>
      </c>
      <c r="B47" s="47" t="s">
        <v>44</v>
      </c>
      <c r="C47" s="48">
        <v>292</v>
      </c>
      <c r="D47" s="95">
        <f t="shared" si="60"/>
        <v>121</v>
      </c>
      <c r="E47" s="93">
        <v>413</v>
      </c>
      <c r="F47" s="38">
        <f t="shared" si="61"/>
        <v>450.01412499999998</v>
      </c>
      <c r="G47" s="49">
        <f t="shared" si="62"/>
        <v>4.9999999999999787</v>
      </c>
      <c r="H47" s="183"/>
      <c r="I47" s="183">
        <v>-30</v>
      </c>
      <c r="J47" s="183"/>
      <c r="K47" s="183">
        <v>6</v>
      </c>
      <c r="L47" s="224">
        <v>32.014125</v>
      </c>
      <c r="M47" s="50">
        <v>24.99</v>
      </c>
      <c r="N47" s="53">
        <f t="shared" si="63"/>
        <v>800.03298374999997</v>
      </c>
      <c r="O47" s="228">
        <v>35</v>
      </c>
      <c r="P47" s="229">
        <v>56.64</v>
      </c>
      <c r="Q47" s="230">
        <f t="shared" si="64"/>
        <v>1982.4</v>
      </c>
      <c r="R47" s="223">
        <v>9</v>
      </c>
      <c r="S47" s="50">
        <v>37.840000000000003</v>
      </c>
      <c r="T47" s="51">
        <f t="shared" si="65"/>
        <v>340.56000000000006</v>
      </c>
      <c r="U47" s="52" t="s">
        <v>44</v>
      </c>
      <c r="V47" s="48">
        <f t="shared" si="49"/>
        <v>350</v>
      </c>
      <c r="W47" s="50">
        <f t="shared" si="66"/>
        <v>31.666428571428572</v>
      </c>
      <c r="X47" s="51">
        <f t="shared" si="50"/>
        <v>11083.25</v>
      </c>
      <c r="Y47" s="48">
        <f t="shared" si="51"/>
        <v>524</v>
      </c>
      <c r="Z47" s="50">
        <f t="shared" si="87"/>
        <v>32.773377862595417</v>
      </c>
      <c r="AA47" s="51">
        <f t="shared" si="52"/>
        <v>17173.25</v>
      </c>
      <c r="AB47" s="48">
        <f t="shared" si="68"/>
        <v>75</v>
      </c>
      <c r="AC47" s="50">
        <f t="shared" si="88"/>
        <v>25.15</v>
      </c>
      <c r="AD47" s="51">
        <f t="shared" si="70"/>
        <v>1886.25</v>
      </c>
      <c r="AE47" s="43"/>
      <c r="AF47" s="42"/>
      <c r="AG47" s="53">
        <f t="shared" si="85"/>
        <v>0</v>
      </c>
      <c r="AH47" s="43">
        <v>75</v>
      </c>
      <c r="AI47" s="42">
        <v>25.15</v>
      </c>
      <c r="AJ47" s="53">
        <f t="shared" si="86"/>
        <v>1886.25</v>
      </c>
      <c r="AK47" s="43"/>
      <c r="AL47" s="42"/>
      <c r="AM47" s="53"/>
      <c r="AN47" s="43"/>
      <c r="AO47" s="42"/>
      <c r="AP47" s="53"/>
      <c r="AQ47" s="43"/>
      <c r="AR47" s="42"/>
      <c r="AS47" s="53"/>
      <c r="AT47" s="43"/>
      <c r="AU47" s="42"/>
      <c r="AV47" s="53"/>
      <c r="AW47" s="43"/>
      <c r="AX47" s="42"/>
      <c r="AY47" s="53">
        <f t="shared" si="53"/>
        <v>0</v>
      </c>
      <c r="AZ47" s="43"/>
      <c r="BA47" s="42"/>
      <c r="BB47" s="53">
        <f t="shared" si="54"/>
        <v>0</v>
      </c>
      <c r="BC47" s="43"/>
      <c r="BD47" s="42"/>
      <c r="BE47" s="53">
        <f t="shared" si="55"/>
        <v>0</v>
      </c>
      <c r="BF47" s="43"/>
      <c r="BG47" s="42"/>
      <c r="BH47" s="53">
        <f t="shared" si="56"/>
        <v>0</v>
      </c>
      <c r="BI47" s="43"/>
      <c r="BJ47" s="42"/>
      <c r="BK47" s="53">
        <f t="shared" si="57"/>
        <v>0</v>
      </c>
      <c r="BL47" s="43"/>
      <c r="BM47" s="42"/>
      <c r="BN47" s="53">
        <f t="shared" si="58"/>
        <v>0</v>
      </c>
      <c r="BO47" s="43"/>
      <c r="BP47" s="42"/>
      <c r="BQ47" s="53">
        <f t="shared" si="59"/>
        <v>0</v>
      </c>
      <c r="BR47" s="54">
        <f t="shared" si="71"/>
        <v>449</v>
      </c>
      <c r="BS47" s="55">
        <f t="shared" si="72"/>
        <v>34.046770601336306</v>
      </c>
      <c r="BT47" s="56">
        <f t="shared" si="73"/>
        <v>15287</v>
      </c>
      <c r="BU47" s="48">
        <v>275</v>
      </c>
      <c r="BV47" s="50">
        <f t="shared" si="74"/>
        <v>31.545454545454547</v>
      </c>
      <c r="BW47" s="51">
        <v>8675</v>
      </c>
      <c r="BX47" s="48"/>
      <c r="BY47" s="50" t="e">
        <f t="shared" si="75"/>
        <v>#DIV/0!</v>
      </c>
      <c r="BZ47" s="51"/>
      <c r="CA47" s="48"/>
      <c r="CB47" s="50" t="e">
        <f t="shared" si="76"/>
        <v>#DIV/0!</v>
      </c>
      <c r="CC47" s="51"/>
      <c r="CD47" s="48">
        <v>174</v>
      </c>
      <c r="CE47" s="50">
        <f t="shared" si="77"/>
        <v>38</v>
      </c>
      <c r="CF47" s="51">
        <v>6612</v>
      </c>
      <c r="CG47" s="47" t="s">
        <v>44</v>
      </c>
      <c r="CH47" s="47" t="s">
        <v>44</v>
      </c>
      <c r="CI47" s="54">
        <f t="shared" si="78"/>
        <v>174</v>
      </c>
      <c r="CJ47" s="55">
        <f t="shared" si="79"/>
        <v>35</v>
      </c>
      <c r="CK47" s="56">
        <f t="shared" si="80"/>
        <v>6090</v>
      </c>
      <c r="CL47" s="48"/>
      <c r="CM47" s="50" t="e">
        <f t="shared" si="81"/>
        <v>#DIV/0!</v>
      </c>
      <c r="CN47" s="51"/>
      <c r="CO47" s="48"/>
      <c r="CP47" s="50" t="e">
        <f t="shared" si="82"/>
        <v>#DIV/0!</v>
      </c>
      <c r="CQ47" s="51"/>
      <c r="CR47" s="48"/>
      <c r="CS47" s="50" t="e">
        <f t="shared" si="83"/>
        <v>#DIV/0!</v>
      </c>
      <c r="CT47" s="51"/>
      <c r="CU47" s="48">
        <v>174</v>
      </c>
      <c r="CV47" s="50">
        <f t="shared" si="84"/>
        <v>35</v>
      </c>
      <c r="CW47" s="51">
        <v>6090</v>
      </c>
      <c r="CX47" s="47" t="s">
        <v>44</v>
      </c>
      <c r="CY47" s="47" t="s">
        <v>44</v>
      </c>
    </row>
    <row r="48" spans="1:103" s="1" customFormat="1" ht="14.25" thickBot="1" x14ac:dyDescent="0.3">
      <c r="A48" s="47" t="s">
        <v>45</v>
      </c>
      <c r="B48" s="47" t="s">
        <v>45</v>
      </c>
      <c r="C48" s="48">
        <v>292</v>
      </c>
      <c r="D48" s="95">
        <f t="shared" si="60"/>
        <v>121</v>
      </c>
      <c r="E48" s="93">
        <v>413</v>
      </c>
      <c r="F48" s="38">
        <f t="shared" si="61"/>
        <v>445.01412499999998</v>
      </c>
      <c r="G48" s="49">
        <f t="shared" si="62"/>
        <v>0</v>
      </c>
      <c r="H48" s="183"/>
      <c r="I48" s="183">
        <v>-10</v>
      </c>
      <c r="J48" s="183"/>
      <c r="K48" s="183">
        <v>6</v>
      </c>
      <c r="L48" s="224">
        <v>32.014125</v>
      </c>
      <c r="M48" s="50">
        <v>24.99</v>
      </c>
      <c r="N48" s="53">
        <f t="shared" si="63"/>
        <v>800.03298374999997</v>
      </c>
      <c r="O48" s="228">
        <v>35</v>
      </c>
      <c r="P48" s="229">
        <v>56.64</v>
      </c>
      <c r="Q48" s="230">
        <f t="shared" si="64"/>
        <v>1982.4</v>
      </c>
      <c r="R48" s="223">
        <v>24</v>
      </c>
      <c r="S48" s="50">
        <v>37.840000000000003</v>
      </c>
      <c r="T48" s="51">
        <f t="shared" si="65"/>
        <v>908.16000000000008</v>
      </c>
      <c r="U48" s="52" t="s">
        <v>45</v>
      </c>
      <c r="V48" s="48">
        <f t="shared" si="49"/>
        <v>350</v>
      </c>
      <c r="W48" s="50">
        <f t="shared" si="66"/>
        <v>31.666428571428572</v>
      </c>
      <c r="X48" s="51">
        <f t="shared" si="50"/>
        <v>11083.25</v>
      </c>
      <c r="Y48" s="48">
        <f t="shared" si="51"/>
        <v>524</v>
      </c>
      <c r="Z48" s="50">
        <f t="shared" si="87"/>
        <v>32.773377862595417</v>
      </c>
      <c r="AA48" s="51">
        <f t="shared" si="52"/>
        <v>17173.25</v>
      </c>
      <c r="AB48" s="48">
        <f t="shared" si="68"/>
        <v>75</v>
      </c>
      <c r="AC48" s="50">
        <f t="shared" si="88"/>
        <v>25.15</v>
      </c>
      <c r="AD48" s="51">
        <f t="shared" si="70"/>
        <v>1886.25</v>
      </c>
      <c r="AE48" s="43"/>
      <c r="AF48" s="42"/>
      <c r="AG48" s="53">
        <f t="shared" si="85"/>
        <v>0</v>
      </c>
      <c r="AH48" s="43">
        <v>75</v>
      </c>
      <c r="AI48" s="42">
        <v>25.15</v>
      </c>
      <c r="AJ48" s="53">
        <f t="shared" si="86"/>
        <v>1886.25</v>
      </c>
      <c r="AK48" s="43"/>
      <c r="AL48" s="42"/>
      <c r="AM48" s="53"/>
      <c r="AN48" s="43"/>
      <c r="AO48" s="42"/>
      <c r="AP48" s="53"/>
      <c r="AQ48" s="43"/>
      <c r="AR48" s="42"/>
      <c r="AS48" s="53"/>
      <c r="AT48" s="43"/>
      <c r="AU48" s="42"/>
      <c r="AV48" s="53"/>
      <c r="AW48" s="43"/>
      <c r="AX48" s="42"/>
      <c r="AY48" s="53">
        <f t="shared" si="53"/>
        <v>0</v>
      </c>
      <c r="AZ48" s="43"/>
      <c r="BA48" s="42"/>
      <c r="BB48" s="53">
        <f t="shared" si="54"/>
        <v>0</v>
      </c>
      <c r="BC48" s="43"/>
      <c r="BD48" s="42"/>
      <c r="BE48" s="53">
        <f t="shared" si="55"/>
        <v>0</v>
      </c>
      <c r="BF48" s="43"/>
      <c r="BG48" s="42"/>
      <c r="BH48" s="53">
        <f t="shared" si="56"/>
        <v>0</v>
      </c>
      <c r="BI48" s="43"/>
      <c r="BJ48" s="42"/>
      <c r="BK48" s="53">
        <f t="shared" si="57"/>
        <v>0</v>
      </c>
      <c r="BL48" s="43"/>
      <c r="BM48" s="42"/>
      <c r="BN48" s="53">
        <f t="shared" si="58"/>
        <v>0</v>
      </c>
      <c r="BO48" s="43"/>
      <c r="BP48" s="42"/>
      <c r="BQ48" s="53">
        <f t="shared" si="59"/>
        <v>0</v>
      </c>
      <c r="BR48" s="54">
        <f t="shared" si="71"/>
        <v>449</v>
      </c>
      <c r="BS48" s="55">
        <f t="shared" si="72"/>
        <v>34.046770601336306</v>
      </c>
      <c r="BT48" s="56">
        <f t="shared" si="73"/>
        <v>15287</v>
      </c>
      <c r="BU48" s="48">
        <v>275</v>
      </c>
      <c r="BV48" s="50">
        <f t="shared" si="74"/>
        <v>31.545454545454547</v>
      </c>
      <c r="BW48" s="51">
        <v>8675</v>
      </c>
      <c r="BX48" s="48"/>
      <c r="BY48" s="50" t="e">
        <f t="shared" si="75"/>
        <v>#DIV/0!</v>
      </c>
      <c r="BZ48" s="51"/>
      <c r="CA48" s="48"/>
      <c r="CB48" s="50" t="e">
        <f t="shared" si="76"/>
        <v>#DIV/0!</v>
      </c>
      <c r="CC48" s="51"/>
      <c r="CD48" s="48">
        <v>174</v>
      </c>
      <c r="CE48" s="50">
        <f t="shared" si="77"/>
        <v>38</v>
      </c>
      <c r="CF48" s="51">
        <v>6612</v>
      </c>
      <c r="CG48" s="47" t="s">
        <v>45</v>
      </c>
      <c r="CH48" s="47" t="s">
        <v>45</v>
      </c>
      <c r="CI48" s="54">
        <f t="shared" si="78"/>
        <v>174</v>
      </c>
      <c r="CJ48" s="55">
        <f t="shared" si="79"/>
        <v>35</v>
      </c>
      <c r="CK48" s="56">
        <f t="shared" si="80"/>
        <v>6090</v>
      </c>
      <c r="CL48" s="48"/>
      <c r="CM48" s="50" t="e">
        <f t="shared" si="81"/>
        <v>#DIV/0!</v>
      </c>
      <c r="CN48" s="51"/>
      <c r="CO48" s="48"/>
      <c r="CP48" s="50" t="e">
        <f t="shared" si="82"/>
        <v>#DIV/0!</v>
      </c>
      <c r="CQ48" s="51"/>
      <c r="CR48" s="48"/>
      <c r="CS48" s="50" t="e">
        <f t="shared" si="83"/>
        <v>#DIV/0!</v>
      </c>
      <c r="CT48" s="51"/>
      <c r="CU48" s="48">
        <v>174</v>
      </c>
      <c r="CV48" s="50">
        <f t="shared" si="84"/>
        <v>35</v>
      </c>
      <c r="CW48" s="51">
        <v>6090</v>
      </c>
      <c r="CX48" s="47" t="s">
        <v>45</v>
      </c>
      <c r="CY48" s="47" t="s">
        <v>45</v>
      </c>
    </row>
    <row r="49" spans="1:103" s="1" customFormat="1" ht="14.25" thickBot="1" x14ac:dyDescent="0.3">
      <c r="A49" s="47" t="s">
        <v>46</v>
      </c>
      <c r="B49" s="47" t="s">
        <v>46</v>
      </c>
      <c r="C49" s="48">
        <v>292</v>
      </c>
      <c r="D49" s="95">
        <f t="shared" si="60"/>
        <v>121</v>
      </c>
      <c r="E49" s="93">
        <v>413</v>
      </c>
      <c r="F49" s="38">
        <f t="shared" si="61"/>
        <v>445.01412499999998</v>
      </c>
      <c r="G49" s="49">
        <f t="shared" si="62"/>
        <v>0</v>
      </c>
      <c r="H49" s="183"/>
      <c r="I49" s="183">
        <v>-10</v>
      </c>
      <c r="J49" s="183"/>
      <c r="K49" s="183">
        <v>6</v>
      </c>
      <c r="L49" s="224">
        <v>32.014125</v>
      </c>
      <c r="M49" s="50">
        <v>24.99</v>
      </c>
      <c r="N49" s="53">
        <f t="shared" si="63"/>
        <v>800.03298374999997</v>
      </c>
      <c r="O49" s="228">
        <v>35</v>
      </c>
      <c r="P49" s="229">
        <v>56.64</v>
      </c>
      <c r="Q49" s="230">
        <f t="shared" si="64"/>
        <v>1982.4</v>
      </c>
      <c r="R49" s="223">
        <v>24</v>
      </c>
      <c r="S49" s="50">
        <v>37.840000000000003</v>
      </c>
      <c r="T49" s="51">
        <f t="shared" si="65"/>
        <v>908.16000000000008</v>
      </c>
      <c r="U49" s="52" t="s">
        <v>46</v>
      </c>
      <c r="V49" s="48">
        <f t="shared" si="49"/>
        <v>350</v>
      </c>
      <c r="W49" s="50">
        <f t="shared" si="66"/>
        <v>31.666428571428572</v>
      </c>
      <c r="X49" s="51">
        <f t="shared" si="50"/>
        <v>11083.25</v>
      </c>
      <c r="Y49" s="48">
        <f t="shared" si="51"/>
        <v>524</v>
      </c>
      <c r="Z49" s="50">
        <f t="shared" si="87"/>
        <v>32.773377862595417</v>
      </c>
      <c r="AA49" s="51">
        <f t="shared" si="52"/>
        <v>17173.25</v>
      </c>
      <c r="AB49" s="48">
        <f t="shared" si="68"/>
        <v>75</v>
      </c>
      <c r="AC49" s="50">
        <f t="shared" si="88"/>
        <v>25.15</v>
      </c>
      <c r="AD49" s="51">
        <f t="shared" si="70"/>
        <v>1886.25</v>
      </c>
      <c r="AE49" s="43"/>
      <c r="AF49" s="42"/>
      <c r="AG49" s="53">
        <f t="shared" si="85"/>
        <v>0</v>
      </c>
      <c r="AH49" s="43">
        <v>75</v>
      </c>
      <c r="AI49" s="42">
        <v>25.15</v>
      </c>
      <c r="AJ49" s="53">
        <f t="shared" si="86"/>
        <v>1886.25</v>
      </c>
      <c r="AK49" s="43"/>
      <c r="AL49" s="42"/>
      <c r="AM49" s="53"/>
      <c r="AN49" s="43"/>
      <c r="AO49" s="42"/>
      <c r="AP49" s="53"/>
      <c r="AQ49" s="43"/>
      <c r="AR49" s="42"/>
      <c r="AS49" s="53"/>
      <c r="AT49" s="43"/>
      <c r="AU49" s="42"/>
      <c r="AV49" s="53"/>
      <c r="AW49" s="43"/>
      <c r="AX49" s="42"/>
      <c r="AY49" s="53">
        <f t="shared" si="53"/>
        <v>0</v>
      </c>
      <c r="AZ49" s="43"/>
      <c r="BA49" s="42"/>
      <c r="BB49" s="53">
        <f t="shared" si="54"/>
        <v>0</v>
      </c>
      <c r="BC49" s="43"/>
      <c r="BD49" s="42"/>
      <c r="BE49" s="53">
        <f t="shared" si="55"/>
        <v>0</v>
      </c>
      <c r="BF49" s="43"/>
      <c r="BG49" s="42"/>
      <c r="BH49" s="53">
        <f t="shared" si="56"/>
        <v>0</v>
      </c>
      <c r="BI49" s="43"/>
      <c r="BJ49" s="42"/>
      <c r="BK49" s="53">
        <f t="shared" si="57"/>
        <v>0</v>
      </c>
      <c r="BL49" s="43"/>
      <c r="BM49" s="42"/>
      <c r="BN49" s="53">
        <f t="shared" si="58"/>
        <v>0</v>
      </c>
      <c r="BO49" s="43"/>
      <c r="BP49" s="42"/>
      <c r="BQ49" s="53">
        <f t="shared" si="59"/>
        <v>0</v>
      </c>
      <c r="BR49" s="54">
        <f t="shared" si="71"/>
        <v>449</v>
      </c>
      <c r="BS49" s="55">
        <f t="shared" si="72"/>
        <v>34.046770601336306</v>
      </c>
      <c r="BT49" s="56">
        <f t="shared" si="73"/>
        <v>15287</v>
      </c>
      <c r="BU49" s="48">
        <v>275</v>
      </c>
      <c r="BV49" s="50">
        <f t="shared" si="74"/>
        <v>31.545454545454547</v>
      </c>
      <c r="BW49" s="51">
        <v>8675</v>
      </c>
      <c r="BX49" s="48"/>
      <c r="BY49" s="50" t="e">
        <f t="shared" si="75"/>
        <v>#DIV/0!</v>
      </c>
      <c r="BZ49" s="51"/>
      <c r="CA49" s="48"/>
      <c r="CB49" s="50" t="e">
        <f t="shared" si="76"/>
        <v>#DIV/0!</v>
      </c>
      <c r="CC49" s="51"/>
      <c r="CD49" s="48">
        <v>174</v>
      </c>
      <c r="CE49" s="50">
        <f t="shared" si="77"/>
        <v>38</v>
      </c>
      <c r="CF49" s="51">
        <v>6612</v>
      </c>
      <c r="CG49" s="47" t="s">
        <v>46</v>
      </c>
      <c r="CH49" s="47" t="s">
        <v>46</v>
      </c>
      <c r="CI49" s="54">
        <f t="shared" si="78"/>
        <v>174</v>
      </c>
      <c r="CJ49" s="55">
        <f t="shared" si="79"/>
        <v>35</v>
      </c>
      <c r="CK49" s="56">
        <f t="shared" si="80"/>
        <v>6090</v>
      </c>
      <c r="CL49" s="48"/>
      <c r="CM49" s="50" t="e">
        <f t="shared" si="81"/>
        <v>#DIV/0!</v>
      </c>
      <c r="CN49" s="51"/>
      <c r="CO49" s="48"/>
      <c r="CP49" s="50" t="e">
        <f t="shared" si="82"/>
        <v>#DIV/0!</v>
      </c>
      <c r="CQ49" s="51"/>
      <c r="CR49" s="48"/>
      <c r="CS49" s="50" t="e">
        <f t="shared" si="83"/>
        <v>#DIV/0!</v>
      </c>
      <c r="CT49" s="51"/>
      <c r="CU49" s="48">
        <v>174</v>
      </c>
      <c r="CV49" s="50">
        <f t="shared" si="84"/>
        <v>35</v>
      </c>
      <c r="CW49" s="51">
        <v>6090</v>
      </c>
      <c r="CX49" s="47" t="s">
        <v>46</v>
      </c>
      <c r="CY49" s="47" t="s">
        <v>46</v>
      </c>
    </row>
    <row r="50" spans="1:103" s="1" customFormat="1" ht="14.25" thickBot="1" x14ac:dyDescent="0.3">
      <c r="A50" s="47" t="s">
        <v>47</v>
      </c>
      <c r="B50" s="47" t="s">
        <v>47</v>
      </c>
      <c r="C50" s="48">
        <v>292</v>
      </c>
      <c r="D50" s="95">
        <f t="shared" si="60"/>
        <v>113</v>
      </c>
      <c r="E50" s="93">
        <v>405</v>
      </c>
      <c r="F50" s="38">
        <f t="shared" si="61"/>
        <v>445.01412499999998</v>
      </c>
      <c r="G50" s="49">
        <f t="shared" si="62"/>
        <v>7.9999999999999787</v>
      </c>
      <c r="H50" s="183"/>
      <c r="I50" s="183"/>
      <c r="J50" s="183"/>
      <c r="K50" s="183">
        <v>6</v>
      </c>
      <c r="L50" s="224">
        <v>32.014125</v>
      </c>
      <c r="M50" s="50">
        <v>24.99</v>
      </c>
      <c r="N50" s="53">
        <f t="shared" si="63"/>
        <v>800.03298374999997</v>
      </c>
      <c r="O50" s="228">
        <v>35</v>
      </c>
      <c r="P50" s="229">
        <v>56.64</v>
      </c>
      <c r="Q50" s="230">
        <f t="shared" si="64"/>
        <v>1982.4</v>
      </c>
      <c r="R50" s="223">
        <v>34</v>
      </c>
      <c r="S50" s="50">
        <v>37.840000000000003</v>
      </c>
      <c r="T50" s="51">
        <f t="shared" si="65"/>
        <v>1286.5600000000002</v>
      </c>
      <c r="U50" s="52" t="s">
        <v>47</v>
      </c>
      <c r="V50" s="48">
        <f t="shared" si="49"/>
        <v>350</v>
      </c>
      <c r="W50" s="50">
        <f t="shared" si="66"/>
        <v>44.809285714285714</v>
      </c>
      <c r="X50" s="51">
        <f t="shared" si="50"/>
        <v>15683.25</v>
      </c>
      <c r="Y50" s="48">
        <f t="shared" si="51"/>
        <v>524</v>
      </c>
      <c r="Z50" s="50">
        <f t="shared" si="87"/>
        <v>41.552003816793892</v>
      </c>
      <c r="AA50" s="51">
        <f t="shared" si="52"/>
        <v>21773.25</v>
      </c>
      <c r="AB50" s="48">
        <f t="shared" si="68"/>
        <v>75</v>
      </c>
      <c r="AC50" s="50">
        <f t="shared" si="88"/>
        <v>25.15</v>
      </c>
      <c r="AD50" s="51">
        <f t="shared" si="70"/>
        <v>1886.25</v>
      </c>
      <c r="AE50" s="43"/>
      <c r="AF50" s="42"/>
      <c r="AG50" s="53">
        <f t="shared" si="85"/>
        <v>0</v>
      </c>
      <c r="AH50" s="43">
        <v>75</v>
      </c>
      <c r="AI50" s="42">
        <v>25.15</v>
      </c>
      <c r="AJ50" s="53">
        <f t="shared" si="86"/>
        <v>1886.25</v>
      </c>
      <c r="AK50" s="43"/>
      <c r="AL50" s="42"/>
      <c r="AM50" s="53"/>
      <c r="AN50" s="43"/>
      <c r="AO50" s="42"/>
      <c r="AP50" s="53"/>
      <c r="AQ50" s="43"/>
      <c r="AR50" s="42"/>
      <c r="AS50" s="53"/>
      <c r="AT50" s="43"/>
      <c r="AU50" s="42"/>
      <c r="AV50" s="53"/>
      <c r="AW50" s="43"/>
      <c r="AX50" s="42"/>
      <c r="AY50" s="53">
        <f t="shared" si="53"/>
        <v>0</v>
      </c>
      <c r="AZ50" s="43"/>
      <c r="BA50" s="42"/>
      <c r="BB50" s="53">
        <f t="shared" si="54"/>
        <v>0</v>
      </c>
      <c r="BC50" s="43"/>
      <c r="BD50" s="42"/>
      <c r="BE50" s="53">
        <f t="shared" si="55"/>
        <v>0</v>
      </c>
      <c r="BF50" s="43"/>
      <c r="BG50" s="42"/>
      <c r="BH50" s="53">
        <f t="shared" si="56"/>
        <v>0</v>
      </c>
      <c r="BI50" s="43"/>
      <c r="BJ50" s="42"/>
      <c r="BK50" s="53">
        <f t="shared" si="57"/>
        <v>0</v>
      </c>
      <c r="BL50" s="43"/>
      <c r="BM50" s="42"/>
      <c r="BN50" s="53">
        <f t="shared" si="58"/>
        <v>0</v>
      </c>
      <c r="BO50" s="43"/>
      <c r="BP50" s="42"/>
      <c r="BQ50" s="53">
        <f t="shared" si="59"/>
        <v>0</v>
      </c>
      <c r="BR50" s="54">
        <f t="shared" si="71"/>
        <v>449</v>
      </c>
      <c r="BS50" s="55">
        <f t="shared" si="72"/>
        <v>44.29175946547884</v>
      </c>
      <c r="BT50" s="56">
        <f t="shared" si="73"/>
        <v>19887</v>
      </c>
      <c r="BU50" s="48">
        <v>275</v>
      </c>
      <c r="BV50" s="50">
        <f t="shared" si="74"/>
        <v>48.272727272727273</v>
      </c>
      <c r="BW50" s="51">
        <v>13275</v>
      </c>
      <c r="BX50" s="48"/>
      <c r="BY50" s="50" t="e">
        <f t="shared" si="75"/>
        <v>#DIV/0!</v>
      </c>
      <c r="BZ50" s="51"/>
      <c r="CA50" s="48"/>
      <c r="CB50" s="50" t="e">
        <f t="shared" si="76"/>
        <v>#DIV/0!</v>
      </c>
      <c r="CC50" s="51"/>
      <c r="CD50" s="48">
        <v>174</v>
      </c>
      <c r="CE50" s="50">
        <f t="shared" si="77"/>
        <v>38</v>
      </c>
      <c r="CF50" s="51">
        <v>6612</v>
      </c>
      <c r="CG50" s="47" t="s">
        <v>47</v>
      </c>
      <c r="CH50" s="47" t="s">
        <v>47</v>
      </c>
      <c r="CI50" s="54">
        <f t="shared" si="78"/>
        <v>174</v>
      </c>
      <c r="CJ50" s="55">
        <f t="shared" si="79"/>
        <v>35</v>
      </c>
      <c r="CK50" s="56">
        <f t="shared" si="80"/>
        <v>6090</v>
      </c>
      <c r="CL50" s="48"/>
      <c r="CM50" s="50" t="e">
        <f t="shared" si="81"/>
        <v>#DIV/0!</v>
      </c>
      <c r="CN50" s="51"/>
      <c r="CO50" s="48"/>
      <c r="CP50" s="50" t="e">
        <f t="shared" si="82"/>
        <v>#DIV/0!</v>
      </c>
      <c r="CQ50" s="51"/>
      <c r="CR50" s="48"/>
      <c r="CS50" s="50" t="e">
        <f t="shared" si="83"/>
        <v>#DIV/0!</v>
      </c>
      <c r="CT50" s="51"/>
      <c r="CU50" s="48">
        <v>174</v>
      </c>
      <c r="CV50" s="50">
        <f t="shared" si="84"/>
        <v>35</v>
      </c>
      <c r="CW50" s="51">
        <v>6090</v>
      </c>
      <c r="CX50" s="47" t="s">
        <v>47</v>
      </c>
      <c r="CY50" s="47" t="s">
        <v>47</v>
      </c>
    </row>
    <row r="51" spans="1:103" s="1" customFormat="1" ht="14.25" thickBot="1" x14ac:dyDescent="0.3">
      <c r="A51" s="47" t="s">
        <v>48</v>
      </c>
      <c r="B51" s="47" t="s">
        <v>48</v>
      </c>
      <c r="C51" s="48">
        <v>0</v>
      </c>
      <c r="D51" s="95">
        <f t="shared" si="60"/>
        <v>139</v>
      </c>
      <c r="E51" s="93">
        <v>139</v>
      </c>
      <c r="F51" s="38">
        <f t="shared" si="61"/>
        <v>152.93928718214994</v>
      </c>
      <c r="G51" s="49">
        <f t="shared" si="62"/>
        <v>-10.999999999999986</v>
      </c>
      <c r="H51" s="183"/>
      <c r="I51" s="183"/>
      <c r="J51" s="183"/>
      <c r="K51" s="183">
        <v>6</v>
      </c>
      <c r="L51" s="224">
        <v>24.939287182149926</v>
      </c>
      <c r="M51" s="50">
        <v>24.99</v>
      </c>
      <c r="N51" s="53">
        <f t="shared" si="63"/>
        <v>623.23278668192665</v>
      </c>
      <c r="O51" s="228">
        <v>35</v>
      </c>
      <c r="P51" s="229">
        <v>56.64</v>
      </c>
      <c r="Q51" s="230">
        <f t="shared" si="64"/>
        <v>1982.4</v>
      </c>
      <c r="R51" s="223">
        <v>24</v>
      </c>
      <c r="S51" s="50">
        <v>37.840000000000003</v>
      </c>
      <c r="T51" s="51">
        <f t="shared" si="65"/>
        <v>908.16000000000008</v>
      </c>
      <c r="U51" s="52" t="s">
        <v>48</v>
      </c>
      <c r="V51" s="48">
        <f t="shared" si="49"/>
        <v>75</v>
      </c>
      <c r="W51" s="50">
        <f t="shared" si="66"/>
        <v>25.15</v>
      </c>
      <c r="X51" s="51">
        <f t="shared" si="50"/>
        <v>1886.25</v>
      </c>
      <c r="Y51" s="48">
        <f t="shared" si="51"/>
        <v>75</v>
      </c>
      <c r="Z51" s="50">
        <f t="shared" si="87"/>
        <v>25.15</v>
      </c>
      <c r="AA51" s="51">
        <f t="shared" si="52"/>
        <v>1886.25</v>
      </c>
      <c r="AB51" s="48">
        <f t="shared" si="68"/>
        <v>75</v>
      </c>
      <c r="AC51" s="50">
        <f t="shared" si="88"/>
        <v>25.15</v>
      </c>
      <c r="AD51" s="51">
        <f t="shared" si="70"/>
        <v>1886.25</v>
      </c>
      <c r="AE51" s="43"/>
      <c r="AF51" s="42"/>
      <c r="AG51" s="53">
        <f t="shared" si="85"/>
        <v>0</v>
      </c>
      <c r="AH51" s="43">
        <v>75</v>
      </c>
      <c r="AI51" s="42">
        <v>25.15</v>
      </c>
      <c r="AJ51" s="53">
        <f t="shared" si="86"/>
        <v>1886.25</v>
      </c>
      <c r="AK51" s="43"/>
      <c r="AL51" s="42"/>
      <c r="AM51" s="53"/>
      <c r="AN51" s="43"/>
      <c r="AO51" s="42"/>
      <c r="AP51" s="53"/>
      <c r="AQ51" s="43"/>
      <c r="AR51" s="42"/>
      <c r="AS51" s="53"/>
      <c r="AT51" s="43"/>
      <c r="AU51" s="42"/>
      <c r="AV51" s="53"/>
      <c r="AW51" s="43"/>
      <c r="AX51" s="42"/>
      <c r="AY51" s="53">
        <f t="shared" si="53"/>
        <v>0</v>
      </c>
      <c r="AZ51" s="43"/>
      <c r="BA51" s="42"/>
      <c r="BB51" s="53">
        <f t="shared" si="54"/>
        <v>0</v>
      </c>
      <c r="BC51" s="43"/>
      <c r="BD51" s="42"/>
      <c r="BE51" s="53">
        <f t="shared" si="55"/>
        <v>0</v>
      </c>
      <c r="BF51" s="43"/>
      <c r="BG51" s="42"/>
      <c r="BH51" s="53">
        <f t="shared" si="56"/>
        <v>0</v>
      </c>
      <c r="BI51" s="43"/>
      <c r="BJ51" s="42"/>
      <c r="BK51" s="53">
        <f t="shared" si="57"/>
        <v>0</v>
      </c>
      <c r="BL51" s="43"/>
      <c r="BM51" s="42"/>
      <c r="BN51" s="53">
        <f t="shared" si="58"/>
        <v>0</v>
      </c>
      <c r="BO51" s="43"/>
      <c r="BP51" s="42"/>
      <c r="BQ51" s="53">
        <f t="shared" si="59"/>
        <v>0</v>
      </c>
      <c r="BR51" s="54">
        <f t="shared" si="71"/>
        <v>0</v>
      </c>
      <c r="BS51" s="55" t="e">
        <f t="shared" si="72"/>
        <v>#DIV/0!</v>
      </c>
      <c r="BT51" s="56">
        <f t="shared" si="73"/>
        <v>0</v>
      </c>
      <c r="BU51" s="48">
        <v>0</v>
      </c>
      <c r="BV51" s="50" t="e">
        <f t="shared" si="74"/>
        <v>#DIV/0!</v>
      </c>
      <c r="BW51" s="51">
        <v>0</v>
      </c>
      <c r="BX51" s="48"/>
      <c r="BY51" s="50" t="e">
        <f t="shared" si="75"/>
        <v>#DIV/0!</v>
      </c>
      <c r="BZ51" s="51"/>
      <c r="CA51" s="48"/>
      <c r="CB51" s="50" t="e">
        <f t="shared" si="76"/>
        <v>#DIV/0!</v>
      </c>
      <c r="CC51" s="51"/>
      <c r="CD51" s="48">
        <v>0</v>
      </c>
      <c r="CE51" s="50" t="e">
        <f t="shared" si="77"/>
        <v>#DIV/0!</v>
      </c>
      <c r="CF51" s="51"/>
      <c r="CG51" s="47" t="s">
        <v>48</v>
      </c>
      <c r="CH51" s="47" t="s">
        <v>48</v>
      </c>
      <c r="CI51" s="54">
        <f t="shared" si="78"/>
        <v>0</v>
      </c>
      <c r="CJ51" s="55" t="e">
        <f t="shared" si="79"/>
        <v>#DIV/0!</v>
      </c>
      <c r="CK51" s="56">
        <f t="shared" si="80"/>
        <v>0</v>
      </c>
      <c r="CL51" s="48"/>
      <c r="CM51" s="50" t="e">
        <f t="shared" si="81"/>
        <v>#DIV/0!</v>
      </c>
      <c r="CN51" s="51"/>
      <c r="CO51" s="48"/>
      <c r="CP51" s="50" t="e">
        <f t="shared" si="82"/>
        <v>#DIV/0!</v>
      </c>
      <c r="CQ51" s="51"/>
      <c r="CR51" s="48"/>
      <c r="CS51" s="50" t="e">
        <f t="shared" si="83"/>
        <v>#DIV/0!</v>
      </c>
      <c r="CT51" s="51"/>
      <c r="CU51" s="48">
        <v>0</v>
      </c>
      <c r="CV51" s="50" t="e">
        <f t="shared" si="84"/>
        <v>#DIV/0!</v>
      </c>
      <c r="CW51" s="51"/>
      <c r="CX51" s="47" t="s">
        <v>48</v>
      </c>
      <c r="CY51" s="47" t="s">
        <v>48</v>
      </c>
    </row>
    <row r="52" spans="1:103" s="1" customFormat="1" ht="14.25" thickBot="1" x14ac:dyDescent="0.3">
      <c r="A52" s="47" t="s">
        <v>49</v>
      </c>
      <c r="B52" s="47" t="s">
        <v>49</v>
      </c>
      <c r="C52" s="48">
        <v>0</v>
      </c>
      <c r="D52" s="95">
        <f t="shared" si="60"/>
        <v>146</v>
      </c>
      <c r="E52" s="93">
        <v>146</v>
      </c>
      <c r="F52" s="38">
        <f t="shared" si="61"/>
        <v>152.65331331842646</v>
      </c>
      <c r="G52" s="49">
        <f t="shared" si="62"/>
        <v>-1.9999999999999982</v>
      </c>
      <c r="H52" s="183"/>
      <c r="I52" s="183"/>
      <c r="J52" s="183"/>
      <c r="K52" s="183">
        <v>6</v>
      </c>
      <c r="L52" s="224">
        <v>8.6533133184264539</v>
      </c>
      <c r="M52" s="50">
        <v>24.99</v>
      </c>
      <c r="N52" s="53">
        <f t="shared" si="63"/>
        <v>216.24629982747706</v>
      </c>
      <c r="O52" s="228">
        <v>35</v>
      </c>
      <c r="P52" s="229">
        <v>56.64</v>
      </c>
      <c r="Q52" s="230">
        <f t="shared" si="64"/>
        <v>1982.4</v>
      </c>
      <c r="R52" s="223">
        <v>40</v>
      </c>
      <c r="S52" s="50">
        <v>37.840000000000003</v>
      </c>
      <c r="T52" s="51">
        <f t="shared" si="65"/>
        <v>1513.6000000000001</v>
      </c>
      <c r="U52" s="52" t="s">
        <v>49</v>
      </c>
      <c r="V52" s="48">
        <f t="shared" si="49"/>
        <v>75</v>
      </c>
      <c r="W52" s="50">
        <f t="shared" si="66"/>
        <v>25.15</v>
      </c>
      <c r="X52" s="51">
        <f t="shared" si="50"/>
        <v>1886.25</v>
      </c>
      <c r="Y52" s="48">
        <f t="shared" si="51"/>
        <v>75</v>
      </c>
      <c r="Z52" s="50">
        <f t="shared" si="87"/>
        <v>25.15</v>
      </c>
      <c r="AA52" s="51">
        <f t="shared" si="52"/>
        <v>1886.25</v>
      </c>
      <c r="AB52" s="48">
        <f t="shared" si="68"/>
        <v>75</v>
      </c>
      <c r="AC52" s="50">
        <f t="shared" si="88"/>
        <v>25.15</v>
      </c>
      <c r="AD52" s="51">
        <f t="shared" si="70"/>
        <v>1886.25</v>
      </c>
      <c r="AE52" s="43"/>
      <c r="AF52" s="42"/>
      <c r="AG52" s="53">
        <f t="shared" si="85"/>
        <v>0</v>
      </c>
      <c r="AH52" s="43">
        <v>75</v>
      </c>
      <c r="AI52" s="42">
        <v>25.15</v>
      </c>
      <c r="AJ52" s="53">
        <f t="shared" si="86"/>
        <v>1886.25</v>
      </c>
      <c r="AK52" s="43"/>
      <c r="AL52" s="42"/>
      <c r="AM52" s="53"/>
      <c r="AN52" s="43"/>
      <c r="AO52" s="42"/>
      <c r="AP52" s="53"/>
      <c r="AQ52" s="43"/>
      <c r="AR52" s="42"/>
      <c r="AS52" s="53"/>
      <c r="AT52" s="43"/>
      <c r="AU52" s="42"/>
      <c r="AV52" s="53"/>
      <c r="AW52" s="43"/>
      <c r="AX52" s="42"/>
      <c r="AY52" s="53">
        <f t="shared" si="53"/>
        <v>0</v>
      </c>
      <c r="AZ52" s="43"/>
      <c r="BA52" s="42"/>
      <c r="BB52" s="53">
        <f t="shared" si="54"/>
        <v>0</v>
      </c>
      <c r="BC52" s="43"/>
      <c r="BD52" s="42"/>
      <c r="BE52" s="53">
        <f t="shared" si="55"/>
        <v>0</v>
      </c>
      <c r="BF52" s="43"/>
      <c r="BG52" s="42"/>
      <c r="BH52" s="53">
        <f t="shared" si="56"/>
        <v>0</v>
      </c>
      <c r="BI52" s="43"/>
      <c r="BJ52" s="42"/>
      <c r="BK52" s="53">
        <f t="shared" si="57"/>
        <v>0</v>
      </c>
      <c r="BL52" s="43"/>
      <c r="BM52" s="42"/>
      <c r="BN52" s="53">
        <f t="shared" si="58"/>
        <v>0</v>
      </c>
      <c r="BO52" s="43"/>
      <c r="BP52" s="42"/>
      <c r="BQ52" s="53">
        <f t="shared" si="59"/>
        <v>0</v>
      </c>
      <c r="BR52" s="54">
        <f t="shared" si="71"/>
        <v>0</v>
      </c>
      <c r="BS52" s="55" t="e">
        <f t="shared" si="72"/>
        <v>#DIV/0!</v>
      </c>
      <c r="BT52" s="56">
        <f t="shared" si="73"/>
        <v>0</v>
      </c>
      <c r="BU52" s="48">
        <v>0</v>
      </c>
      <c r="BV52" s="50" t="e">
        <f t="shared" si="74"/>
        <v>#DIV/0!</v>
      </c>
      <c r="BW52" s="51">
        <v>0</v>
      </c>
      <c r="BX52" s="48"/>
      <c r="BY52" s="50" t="e">
        <f t="shared" si="75"/>
        <v>#DIV/0!</v>
      </c>
      <c r="BZ52" s="51"/>
      <c r="CA52" s="48"/>
      <c r="CB52" s="50" t="e">
        <f t="shared" si="76"/>
        <v>#DIV/0!</v>
      </c>
      <c r="CC52" s="51"/>
      <c r="CD52" s="48">
        <v>0</v>
      </c>
      <c r="CE52" s="50" t="e">
        <f t="shared" si="77"/>
        <v>#DIV/0!</v>
      </c>
      <c r="CF52" s="51"/>
      <c r="CG52" s="47" t="s">
        <v>49</v>
      </c>
      <c r="CH52" s="47" t="s">
        <v>49</v>
      </c>
      <c r="CI52" s="54">
        <f t="shared" si="78"/>
        <v>0</v>
      </c>
      <c r="CJ52" s="55" t="e">
        <f t="shared" si="79"/>
        <v>#DIV/0!</v>
      </c>
      <c r="CK52" s="56">
        <f t="shared" si="80"/>
        <v>0</v>
      </c>
      <c r="CL52" s="48"/>
      <c r="CM52" s="50" t="e">
        <f t="shared" si="81"/>
        <v>#DIV/0!</v>
      </c>
      <c r="CN52" s="51"/>
      <c r="CO52" s="48"/>
      <c r="CP52" s="50" t="e">
        <f t="shared" si="82"/>
        <v>#DIV/0!</v>
      </c>
      <c r="CQ52" s="51"/>
      <c r="CR52" s="48"/>
      <c r="CS52" s="50" t="e">
        <f t="shared" si="83"/>
        <v>#DIV/0!</v>
      </c>
      <c r="CT52" s="51"/>
      <c r="CU52" s="48">
        <v>0</v>
      </c>
      <c r="CV52" s="50" t="e">
        <f t="shared" si="84"/>
        <v>#DIV/0!</v>
      </c>
      <c r="CW52" s="51"/>
      <c r="CX52" s="47" t="s">
        <v>49</v>
      </c>
      <c r="CY52" s="47" t="s">
        <v>49</v>
      </c>
    </row>
    <row r="53" spans="1:103" s="1" customFormat="1" ht="14.25" thickBot="1" x14ac:dyDescent="0.3">
      <c r="A53" s="47" t="s">
        <v>50</v>
      </c>
      <c r="B53" s="47" t="s">
        <v>50</v>
      </c>
      <c r="C53" s="48">
        <v>0</v>
      </c>
      <c r="D53" s="95">
        <f t="shared" si="60"/>
        <v>157</v>
      </c>
      <c r="E53" s="93">
        <v>157</v>
      </c>
      <c r="F53" s="38">
        <f t="shared" si="61"/>
        <v>158</v>
      </c>
      <c r="G53" s="49">
        <f t="shared" si="62"/>
        <v>1</v>
      </c>
      <c r="H53" s="183"/>
      <c r="I53" s="183"/>
      <c r="J53" s="183"/>
      <c r="K53" s="183">
        <v>6</v>
      </c>
      <c r="L53" s="212"/>
      <c r="M53" s="50">
        <v>24.99</v>
      </c>
      <c r="N53" s="53">
        <f t="shared" si="63"/>
        <v>0</v>
      </c>
      <c r="O53" s="228">
        <v>35</v>
      </c>
      <c r="P53" s="229">
        <v>56.64</v>
      </c>
      <c r="Q53" s="230">
        <f t="shared" si="64"/>
        <v>1982.4</v>
      </c>
      <c r="R53" s="223">
        <v>54</v>
      </c>
      <c r="S53" s="50">
        <v>37.840000000000003</v>
      </c>
      <c r="T53" s="51">
        <f t="shared" si="65"/>
        <v>2043.3600000000001</v>
      </c>
      <c r="U53" s="52" t="s">
        <v>50</v>
      </c>
      <c r="V53" s="48">
        <f t="shared" si="49"/>
        <v>75</v>
      </c>
      <c r="W53" s="50">
        <f t="shared" si="66"/>
        <v>25.15</v>
      </c>
      <c r="X53" s="51">
        <f t="shared" si="50"/>
        <v>1886.25</v>
      </c>
      <c r="Y53" s="48">
        <f t="shared" si="51"/>
        <v>75</v>
      </c>
      <c r="Z53" s="50">
        <f t="shared" si="87"/>
        <v>25.15</v>
      </c>
      <c r="AA53" s="51">
        <f t="shared" si="52"/>
        <v>1886.25</v>
      </c>
      <c r="AB53" s="48">
        <f t="shared" si="68"/>
        <v>75</v>
      </c>
      <c r="AC53" s="50">
        <f t="shared" si="88"/>
        <v>25.15</v>
      </c>
      <c r="AD53" s="51">
        <f t="shared" si="70"/>
        <v>1886.25</v>
      </c>
      <c r="AE53" s="43"/>
      <c r="AF53" s="42"/>
      <c r="AG53" s="53">
        <f t="shared" si="85"/>
        <v>0</v>
      </c>
      <c r="AH53" s="43">
        <v>75</v>
      </c>
      <c r="AI53" s="42">
        <v>25.15</v>
      </c>
      <c r="AJ53" s="53">
        <f t="shared" si="86"/>
        <v>1886.25</v>
      </c>
      <c r="AK53" s="43"/>
      <c r="AL53" s="42"/>
      <c r="AM53" s="53"/>
      <c r="AN53" s="43"/>
      <c r="AO53" s="42"/>
      <c r="AP53" s="53"/>
      <c r="AQ53" s="43"/>
      <c r="AR53" s="42"/>
      <c r="AS53" s="53"/>
      <c r="AT53" s="43"/>
      <c r="AU53" s="42"/>
      <c r="AV53" s="53"/>
      <c r="AW53" s="43"/>
      <c r="AX53" s="42"/>
      <c r="AY53" s="53">
        <f t="shared" si="53"/>
        <v>0</v>
      </c>
      <c r="AZ53" s="43"/>
      <c r="BA53" s="42"/>
      <c r="BB53" s="53">
        <f t="shared" si="54"/>
        <v>0</v>
      </c>
      <c r="BC53" s="43"/>
      <c r="BD53" s="42"/>
      <c r="BE53" s="53">
        <f t="shared" si="55"/>
        <v>0</v>
      </c>
      <c r="BF53" s="43"/>
      <c r="BG53" s="42"/>
      <c r="BH53" s="53">
        <f t="shared" si="56"/>
        <v>0</v>
      </c>
      <c r="BI53" s="43"/>
      <c r="BJ53" s="42"/>
      <c r="BK53" s="53">
        <f t="shared" si="57"/>
        <v>0</v>
      </c>
      <c r="BL53" s="43"/>
      <c r="BM53" s="42"/>
      <c r="BN53" s="53">
        <f t="shared" si="58"/>
        <v>0</v>
      </c>
      <c r="BO53" s="43"/>
      <c r="BP53" s="42"/>
      <c r="BQ53" s="53">
        <f t="shared" si="59"/>
        <v>0</v>
      </c>
      <c r="BR53" s="54">
        <f t="shared" si="71"/>
        <v>0</v>
      </c>
      <c r="BS53" s="55" t="e">
        <f t="shared" si="72"/>
        <v>#DIV/0!</v>
      </c>
      <c r="BT53" s="56">
        <f t="shared" si="73"/>
        <v>0</v>
      </c>
      <c r="BU53" s="48">
        <v>0</v>
      </c>
      <c r="BV53" s="50" t="e">
        <f t="shared" si="74"/>
        <v>#DIV/0!</v>
      </c>
      <c r="BW53" s="51">
        <v>0</v>
      </c>
      <c r="BX53" s="48"/>
      <c r="BY53" s="50" t="e">
        <f t="shared" si="75"/>
        <v>#DIV/0!</v>
      </c>
      <c r="BZ53" s="51"/>
      <c r="CA53" s="48"/>
      <c r="CB53" s="50" t="e">
        <f t="shared" si="76"/>
        <v>#DIV/0!</v>
      </c>
      <c r="CC53" s="51"/>
      <c r="CD53" s="48">
        <v>0</v>
      </c>
      <c r="CE53" s="50" t="e">
        <f t="shared" si="77"/>
        <v>#DIV/0!</v>
      </c>
      <c r="CF53" s="51"/>
      <c r="CG53" s="47" t="s">
        <v>50</v>
      </c>
      <c r="CH53" s="47" t="s">
        <v>50</v>
      </c>
      <c r="CI53" s="54">
        <f t="shared" si="78"/>
        <v>0</v>
      </c>
      <c r="CJ53" s="55" t="e">
        <f t="shared" si="79"/>
        <v>#DIV/0!</v>
      </c>
      <c r="CK53" s="56">
        <f t="shared" si="80"/>
        <v>0</v>
      </c>
      <c r="CL53" s="48"/>
      <c r="CM53" s="50" t="e">
        <f t="shared" si="81"/>
        <v>#DIV/0!</v>
      </c>
      <c r="CN53" s="51"/>
      <c r="CO53" s="48"/>
      <c r="CP53" s="50" t="e">
        <f t="shared" si="82"/>
        <v>#DIV/0!</v>
      </c>
      <c r="CQ53" s="51"/>
      <c r="CR53" s="48"/>
      <c r="CS53" s="50" t="e">
        <f t="shared" si="83"/>
        <v>#DIV/0!</v>
      </c>
      <c r="CT53" s="51"/>
      <c r="CU53" s="48">
        <v>0</v>
      </c>
      <c r="CV53" s="50" t="e">
        <f t="shared" si="84"/>
        <v>#DIV/0!</v>
      </c>
      <c r="CW53" s="51"/>
      <c r="CX53" s="47" t="s">
        <v>50</v>
      </c>
      <c r="CY53" s="47" t="s">
        <v>50</v>
      </c>
    </row>
    <row r="54" spans="1:103" s="1" customFormat="1" ht="14.25" thickBot="1" x14ac:dyDescent="0.3">
      <c r="A54" s="47" t="s">
        <v>51</v>
      </c>
      <c r="B54" s="47" t="s">
        <v>51</v>
      </c>
      <c r="C54" s="48">
        <v>0</v>
      </c>
      <c r="D54" s="95">
        <f t="shared" si="60"/>
        <v>162</v>
      </c>
      <c r="E54" s="93">
        <v>162</v>
      </c>
      <c r="F54" s="38">
        <f t="shared" si="61"/>
        <v>158</v>
      </c>
      <c r="G54" s="49">
        <f t="shared" si="62"/>
        <v>-4</v>
      </c>
      <c r="H54" s="183"/>
      <c r="I54" s="183"/>
      <c r="J54" s="183"/>
      <c r="K54" s="183">
        <v>6</v>
      </c>
      <c r="L54" s="212"/>
      <c r="M54" s="50">
        <v>24.99</v>
      </c>
      <c r="N54" s="53">
        <f t="shared" si="63"/>
        <v>0</v>
      </c>
      <c r="O54" s="228">
        <v>35</v>
      </c>
      <c r="P54" s="229">
        <v>56.64</v>
      </c>
      <c r="Q54" s="230">
        <f t="shared" si="64"/>
        <v>1982.4</v>
      </c>
      <c r="R54" s="223">
        <v>54</v>
      </c>
      <c r="S54" s="50">
        <v>37.840000000000003</v>
      </c>
      <c r="T54" s="51">
        <f t="shared" si="65"/>
        <v>2043.3600000000001</v>
      </c>
      <c r="U54" s="52" t="s">
        <v>51</v>
      </c>
      <c r="V54" s="48">
        <f t="shared" si="49"/>
        <v>75</v>
      </c>
      <c r="W54" s="50">
        <f t="shared" si="66"/>
        <v>25.15</v>
      </c>
      <c r="X54" s="51">
        <f t="shared" si="50"/>
        <v>1886.25</v>
      </c>
      <c r="Y54" s="48">
        <f t="shared" si="51"/>
        <v>75</v>
      </c>
      <c r="Z54" s="50">
        <f t="shared" si="87"/>
        <v>25.15</v>
      </c>
      <c r="AA54" s="51">
        <f t="shared" si="52"/>
        <v>1886.25</v>
      </c>
      <c r="AB54" s="48">
        <f t="shared" si="68"/>
        <v>75</v>
      </c>
      <c r="AC54" s="50">
        <f t="shared" si="88"/>
        <v>25.15</v>
      </c>
      <c r="AD54" s="51">
        <f t="shared" si="70"/>
        <v>1886.25</v>
      </c>
      <c r="AE54" s="43"/>
      <c r="AF54" s="42"/>
      <c r="AG54" s="53">
        <f t="shared" si="85"/>
        <v>0</v>
      </c>
      <c r="AH54" s="43">
        <v>75</v>
      </c>
      <c r="AI54" s="42">
        <v>25.15</v>
      </c>
      <c r="AJ54" s="53">
        <f t="shared" si="86"/>
        <v>1886.25</v>
      </c>
      <c r="AK54" s="43"/>
      <c r="AL54" s="42"/>
      <c r="AM54" s="53"/>
      <c r="AN54" s="43"/>
      <c r="AO54" s="42"/>
      <c r="AP54" s="53"/>
      <c r="AQ54" s="43"/>
      <c r="AR54" s="42"/>
      <c r="AS54" s="53"/>
      <c r="AT54" s="43"/>
      <c r="AU54" s="42"/>
      <c r="AV54" s="53"/>
      <c r="AW54" s="43"/>
      <c r="AX54" s="42"/>
      <c r="AY54" s="53">
        <f t="shared" si="53"/>
        <v>0</v>
      </c>
      <c r="AZ54" s="43"/>
      <c r="BA54" s="42"/>
      <c r="BB54" s="53">
        <f t="shared" si="54"/>
        <v>0</v>
      </c>
      <c r="BC54" s="43"/>
      <c r="BD54" s="42"/>
      <c r="BE54" s="53">
        <f t="shared" si="55"/>
        <v>0</v>
      </c>
      <c r="BF54" s="43"/>
      <c r="BG54" s="42"/>
      <c r="BH54" s="53">
        <f t="shared" si="56"/>
        <v>0</v>
      </c>
      <c r="BI54" s="43"/>
      <c r="BJ54" s="42"/>
      <c r="BK54" s="53">
        <f t="shared" si="57"/>
        <v>0</v>
      </c>
      <c r="BL54" s="43"/>
      <c r="BM54" s="42"/>
      <c r="BN54" s="53">
        <f t="shared" si="58"/>
        <v>0</v>
      </c>
      <c r="BO54" s="43"/>
      <c r="BP54" s="42"/>
      <c r="BQ54" s="53">
        <f t="shared" si="59"/>
        <v>0</v>
      </c>
      <c r="BR54" s="54">
        <f t="shared" si="71"/>
        <v>0</v>
      </c>
      <c r="BS54" s="55" t="e">
        <f t="shared" si="72"/>
        <v>#DIV/0!</v>
      </c>
      <c r="BT54" s="56">
        <f t="shared" si="73"/>
        <v>0</v>
      </c>
      <c r="BU54" s="48">
        <v>0</v>
      </c>
      <c r="BV54" s="50" t="e">
        <f t="shared" si="74"/>
        <v>#DIV/0!</v>
      </c>
      <c r="BW54" s="51">
        <v>0</v>
      </c>
      <c r="BX54" s="48"/>
      <c r="BY54" s="50" t="e">
        <f t="shared" si="75"/>
        <v>#DIV/0!</v>
      </c>
      <c r="BZ54" s="51"/>
      <c r="CA54" s="48"/>
      <c r="CB54" s="50" t="e">
        <f t="shared" si="76"/>
        <v>#DIV/0!</v>
      </c>
      <c r="CC54" s="51"/>
      <c r="CD54" s="48">
        <v>0</v>
      </c>
      <c r="CE54" s="50" t="e">
        <f t="shared" si="77"/>
        <v>#DIV/0!</v>
      </c>
      <c r="CF54" s="51"/>
      <c r="CG54" s="47" t="s">
        <v>51</v>
      </c>
      <c r="CH54" s="47" t="s">
        <v>51</v>
      </c>
      <c r="CI54" s="54">
        <f t="shared" si="78"/>
        <v>0</v>
      </c>
      <c r="CJ54" s="55" t="e">
        <f t="shared" si="79"/>
        <v>#DIV/0!</v>
      </c>
      <c r="CK54" s="56">
        <f t="shared" si="80"/>
        <v>0</v>
      </c>
      <c r="CL54" s="48"/>
      <c r="CM54" s="50" t="e">
        <f t="shared" si="81"/>
        <v>#DIV/0!</v>
      </c>
      <c r="CN54" s="51"/>
      <c r="CO54" s="48"/>
      <c r="CP54" s="50" t="e">
        <f t="shared" si="82"/>
        <v>#DIV/0!</v>
      </c>
      <c r="CQ54" s="51"/>
      <c r="CR54" s="48"/>
      <c r="CS54" s="50" t="e">
        <f t="shared" si="83"/>
        <v>#DIV/0!</v>
      </c>
      <c r="CT54" s="51"/>
      <c r="CU54" s="48">
        <v>0</v>
      </c>
      <c r="CV54" s="50" t="e">
        <f t="shared" si="84"/>
        <v>#DIV/0!</v>
      </c>
      <c r="CW54" s="51"/>
      <c r="CX54" s="47" t="s">
        <v>51</v>
      </c>
      <c r="CY54" s="47" t="s">
        <v>51</v>
      </c>
    </row>
    <row r="55" spans="1:103" s="1" customFormat="1" ht="14.25" thickBot="1" x14ac:dyDescent="0.3">
      <c r="A55" s="47" t="s">
        <v>52</v>
      </c>
      <c r="B55" s="47" t="s">
        <v>52</v>
      </c>
      <c r="C55" s="48">
        <v>0</v>
      </c>
      <c r="D55" s="95">
        <f t="shared" si="60"/>
        <v>175</v>
      </c>
      <c r="E55" s="93">
        <v>175</v>
      </c>
      <c r="F55" s="38">
        <f t="shared" si="61"/>
        <v>158</v>
      </c>
      <c r="G55" s="49">
        <f t="shared" si="62"/>
        <v>-17</v>
      </c>
      <c r="H55" s="183"/>
      <c r="I55" s="183"/>
      <c r="J55" s="183"/>
      <c r="K55" s="183">
        <v>6</v>
      </c>
      <c r="L55" s="212"/>
      <c r="M55" s="50">
        <v>24.99</v>
      </c>
      <c r="N55" s="53">
        <f t="shared" si="63"/>
        <v>0</v>
      </c>
      <c r="O55" s="228">
        <v>35</v>
      </c>
      <c r="P55" s="229">
        <v>56.64</v>
      </c>
      <c r="Q55" s="230">
        <f t="shared" si="64"/>
        <v>1982.4</v>
      </c>
      <c r="R55" s="223">
        <v>54</v>
      </c>
      <c r="S55" s="50">
        <v>37.840000000000003</v>
      </c>
      <c r="T55" s="51">
        <f t="shared" si="65"/>
        <v>2043.3600000000001</v>
      </c>
      <c r="U55" s="52" t="s">
        <v>52</v>
      </c>
      <c r="V55" s="48">
        <f t="shared" si="49"/>
        <v>75</v>
      </c>
      <c r="W55" s="50">
        <f t="shared" si="66"/>
        <v>25.15</v>
      </c>
      <c r="X55" s="51">
        <f t="shared" si="50"/>
        <v>1886.25</v>
      </c>
      <c r="Y55" s="48">
        <f t="shared" si="51"/>
        <v>75</v>
      </c>
      <c r="Z55" s="50">
        <f t="shared" si="87"/>
        <v>25.15</v>
      </c>
      <c r="AA55" s="51">
        <f t="shared" si="52"/>
        <v>1886.25</v>
      </c>
      <c r="AB55" s="48">
        <f t="shared" si="68"/>
        <v>75</v>
      </c>
      <c r="AC55" s="50">
        <f t="shared" si="88"/>
        <v>25.15</v>
      </c>
      <c r="AD55" s="51">
        <f t="shared" si="70"/>
        <v>1886.25</v>
      </c>
      <c r="AE55" s="43"/>
      <c r="AF55" s="42"/>
      <c r="AG55" s="53">
        <f t="shared" si="85"/>
        <v>0</v>
      </c>
      <c r="AH55" s="43">
        <v>75</v>
      </c>
      <c r="AI55" s="42">
        <v>25.15</v>
      </c>
      <c r="AJ55" s="53">
        <f t="shared" si="86"/>
        <v>1886.25</v>
      </c>
      <c r="AK55" s="43"/>
      <c r="AL55" s="42"/>
      <c r="AM55" s="53"/>
      <c r="AN55" s="43"/>
      <c r="AO55" s="42"/>
      <c r="AP55" s="53"/>
      <c r="AQ55" s="43"/>
      <c r="AR55" s="42"/>
      <c r="AS55" s="53"/>
      <c r="AT55" s="43"/>
      <c r="AU55" s="42"/>
      <c r="AV55" s="53"/>
      <c r="AW55" s="43"/>
      <c r="AX55" s="42"/>
      <c r="AY55" s="53">
        <f t="shared" si="53"/>
        <v>0</v>
      </c>
      <c r="AZ55" s="43"/>
      <c r="BA55" s="42"/>
      <c r="BB55" s="53">
        <f t="shared" si="54"/>
        <v>0</v>
      </c>
      <c r="BC55" s="43"/>
      <c r="BD55" s="42"/>
      <c r="BE55" s="53">
        <f t="shared" si="55"/>
        <v>0</v>
      </c>
      <c r="BF55" s="43"/>
      <c r="BG55" s="42"/>
      <c r="BH55" s="53">
        <f t="shared" si="56"/>
        <v>0</v>
      </c>
      <c r="BI55" s="43"/>
      <c r="BJ55" s="42"/>
      <c r="BK55" s="53">
        <f t="shared" si="57"/>
        <v>0</v>
      </c>
      <c r="BL55" s="43"/>
      <c r="BM55" s="42"/>
      <c r="BN55" s="53">
        <f t="shared" si="58"/>
        <v>0</v>
      </c>
      <c r="BO55" s="43"/>
      <c r="BP55" s="42"/>
      <c r="BQ55" s="53">
        <f t="shared" si="59"/>
        <v>0</v>
      </c>
      <c r="BR55" s="54">
        <f t="shared" si="71"/>
        <v>0</v>
      </c>
      <c r="BS55" s="55" t="e">
        <f t="shared" si="72"/>
        <v>#DIV/0!</v>
      </c>
      <c r="BT55" s="56">
        <f t="shared" si="73"/>
        <v>0</v>
      </c>
      <c r="BU55" s="48">
        <v>0</v>
      </c>
      <c r="BV55" s="50" t="e">
        <f t="shared" si="74"/>
        <v>#DIV/0!</v>
      </c>
      <c r="BW55" s="51">
        <v>0</v>
      </c>
      <c r="BX55" s="48"/>
      <c r="BY55" s="50" t="e">
        <f t="shared" si="75"/>
        <v>#DIV/0!</v>
      </c>
      <c r="BZ55" s="51"/>
      <c r="CA55" s="48"/>
      <c r="CB55" s="50" t="e">
        <f t="shared" si="76"/>
        <v>#DIV/0!</v>
      </c>
      <c r="CC55" s="51"/>
      <c r="CD55" s="48">
        <v>0</v>
      </c>
      <c r="CE55" s="50" t="e">
        <f t="shared" si="77"/>
        <v>#DIV/0!</v>
      </c>
      <c r="CF55" s="51"/>
      <c r="CG55" s="47" t="s">
        <v>52</v>
      </c>
      <c r="CH55" s="47" t="s">
        <v>52</v>
      </c>
      <c r="CI55" s="54">
        <f t="shared" si="78"/>
        <v>0</v>
      </c>
      <c r="CJ55" s="55" t="e">
        <f t="shared" si="79"/>
        <v>#DIV/0!</v>
      </c>
      <c r="CK55" s="56">
        <f t="shared" si="80"/>
        <v>0</v>
      </c>
      <c r="CL55" s="48"/>
      <c r="CM55" s="50" t="e">
        <f t="shared" si="81"/>
        <v>#DIV/0!</v>
      </c>
      <c r="CN55" s="51"/>
      <c r="CO55" s="48"/>
      <c r="CP55" s="50" t="e">
        <f t="shared" si="82"/>
        <v>#DIV/0!</v>
      </c>
      <c r="CQ55" s="51"/>
      <c r="CR55" s="48"/>
      <c r="CS55" s="50" t="e">
        <f t="shared" si="83"/>
        <v>#DIV/0!</v>
      </c>
      <c r="CT55" s="51"/>
      <c r="CU55" s="48">
        <v>0</v>
      </c>
      <c r="CV55" s="50" t="e">
        <f t="shared" si="84"/>
        <v>#DIV/0!</v>
      </c>
      <c r="CW55" s="51"/>
      <c r="CX55" s="47" t="s">
        <v>52</v>
      </c>
      <c r="CY55" s="47" t="s">
        <v>52</v>
      </c>
    </row>
    <row r="56" spans="1:103" s="1" customFormat="1" ht="14.25" thickBot="1" x14ac:dyDescent="0.3">
      <c r="A56" s="47" t="s">
        <v>53</v>
      </c>
      <c r="B56" s="47" t="s">
        <v>53</v>
      </c>
      <c r="C56" s="48">
        <v>244</v>
      </c>
      <c r="D56" s="95">
        <f t="shared" si="60"/>
        <v>146</v>
      </c>
      <c r="E56" s="93">
        <v>390</v>
      </c>
      <c r="F56" s="38">
        <f t="shared" si="61"/>
        <v>402</v>
      </c>
      <c r="G56" s="49">
        <f t="shared" si="62"/>
        <v>12</v>
      </c>
      <c r="H56" s="183"/>
      <c r="I56" s="183"/>
      <c r="J56" s="183"/>
      <c r="K56" s="183">
        <v>0</v>
      </c>
      <c r="L56" s="212"/>
      <c r="M56" s="50">
        <v>24.99</v>
      </c>
      <c r="N56" s="53">
        <f t="shared" si="63"/>
        <v>0</v>
      </c>
      <c r="O56" s="228">
        <v>35</v>
      </c>
      <c r="P56" s="229">
        <v>56.64</v>
      </c>
      <c r="Q56" s="230">
        <f t="shared" si="64"/>
        <v>1982.4</v>
      </c>
      <c r="R56" s="223">
        <v>42</v>
      </c>
      <c r="S56" s="50">
        <v>37.840000000000003</v>
      </c>
      <c r="T56" s="51">
        <f t="shared" si="65"/>
        <v>1589.2800000000002</v>
      </c>
      <c r="U56" s="52" t="s">
        <v>53</v>
      </c>
      <c r="V56" s="48">
        <f t="shared" si="49"/>
        <v>325</v>
      </c>
      <c r="W56" s="50">
        <f t="shared" si="66"/>
        <v>49.341538461538462</v>
      </c>
      <c r="X56" s="51">
        <f t="shared" si="50"/>
        <v>16036</v>
      </c>
      <c r="Y56" s="48">
        <f t="shared" si="51"/>
        <v>325</v>
      </c>
      <c r="Z56" s="50">
        <f t="shared" si="87"/>
        <v>49.341538461538462</v>
      </c>
      <c r="AA56" s="51">
        <f t="shared" si="52"/>
        <v>16036</v>
      </c>
      <c r="AB56" s="48">
        <f t="shared" si="68"/>
        <v>100</v>
      </c>
      <c r="AC56" s="50">
        <f t="shared" si="88"/>
        <v>21.61</v>
      </c>
      <c r="AD56" s="51">
        <f t="shared" si="70"/>
        <v>2161</v>
      </c>
      <c r="AE56" s="43">
        <v>100</v>
      </c>
      <c r="AF56" s="42">
        <v>21.61</v>
      </c>
      <c r="AG56" s="53">
        <f t="shared" si="85"/>
        <v>2161</v>
      </c>
      <c r="AH56" s="43"/>
      <c r="AI56" s="42"/>
      <c r="AJ56" s="53">
        <f t="shared" si="86"/>
        <v>0</v>
      </c>
      <c r="AK56" s="43"/>
      <c r="AL56" s="42"/>
      <c r="AM56" s="53"/>
      <c r="AN56" s="43"/>
      <c r="AO56" s="42"/>
      <c r="AP56" s="53"/>
      <c r="AQ56" s="43"/>
      <c r="AR56" s="42"/>
      <c r="AS56" s="53"/>
      <c r="AT56" s="43"/>
      <c r="AU56" s="42"/>
      <c r="AV56" s="53"/>
      <c r="AW56" s="43"/>
      <c r="AX56" s="42"/>
      <c r="AY56" s="53">
        <f t="shared" si="53"/>
        <v>0</v>
      </c>
      <c r="AZ56" s="43"/>
      <c r="BA56" s="42"/>
      <c r="BB56" s="53">
        <f t="shared" si="54"/>
        <v>0</v>
      </c>
      <c r="BC56" s="43"/>
      <c r="BD56" s="42"/>
      <c r="BE56" s="53">
        <f t="shared" si="55"/>
        <v>0</v>
      </c>
      <c r="BF56" s="43"/>
      <c r="BG56" s="42"/>
      <c r="BH56" s="53">
        <f t="shared" si="56"/>
        <v>0</v>
      </c>
      <c r="BI56" s="43"/>
      <c r="BJ56" s="42"/>
      <c r="BK56" s="53">
        <f t="shared" si="57"/>
        <v>0</v>
      </c>
      <c r="BL56" s="43"/>
      <c r="BM56" s="42"/>
      <c r="BN56" s="53">
        <f t="shared" si="58"/>
        <v>0</v>
      </c>
      <c r="BO56" s="43"/>
      <c r="BP56" s="42"/>
      <c r="BQ56" s="53">
        <f t="shared" si="59"/>
        <v>0</v>
      </c>
      <c r="BR56" s="54">
        <f t="shared" si="71"/>
        <v>225</v>
      </c>
      <c r="BS56" s="55">
        <f t="shared" si="72"/>
        <v>61.666666666666664</v>
      </c>
      <c r="BT56" s="56">
        <f t="shared" si="73"/>
        <v>13875</v>
      </c>
      <c r="BU56" s="48">
        <v>225</v>
      </c>
      <c r="BV56" s="50">
        <f t="shared" si="74"/>
        <v>61.666666666666664</v>
      </c>
      <c r="BW56" s="51">
        <v>13875</v>
      </c>
      <c r="BX56" s="48"/>
      <c r="BY56" s="50" t="e">
        <f t="shared" si="75"/>
        <v>#DIV/0!</v>
      </c>
      <c r="BZ56" s="51"/>
      <c r="CA56" s="48"/>
      <c r="CB56" s="50" t="e">
        <f t="shared" si="76"/>
        <v>#DIV/0!</v>
      </c>
      <c r="CC56" s="51"/>
      <c r="CD56" s="48">
        <v>0</v>
      </c>
      <c r="CE56" s="50" t="e">
        <f t="shared" si="77"/>
        <v>#DIV/0!</v>
      </c>
      <c r="CF56" s="51"/>
      <c r="CG56" s="47" t="s">
        <v>53</v>
      </c>
      <c r="CH56" s="47" t="s">
        <v>53</v>
      </c>
      <c r="CI56" s="54">
        <f t="shared" si="78"/>
        <v>0</v>
      </c>
      <c r="CJ56" s="55" t="e">
        <f t="shared" si="79"/>
        <v>#DIV/0!</v>
      </c>
      <c r="CK56" s="56">
        <f t="shared" si="80"/>
        <v>0</v>
      </c>
      <c r="CL56" s="48"/>
      <c r="CM56" s="50" t="e">
        <f t="shared" si="81"/>
        <v>#DIV/0!</v>
      </c>
      <c r="CN56" s="51"/>
      <c r="CO56" s="48"/>
      <c r="CP56" s="50" t="e">
        <f t="shared" si="82"/>
        <v>#DIV/0!</v>
      </c>
      <c r="CQ56" s="51"/>
      <c r="CR56" s="48"/>
      <c r="CS56" s="50" t="e">
        <f t="shared" si="83"/>
        <v>#DIV/0!</v>
      </c>
      <c r="CT56" s="51"/>
      <c r="CU56" s="48">
        <v>0</v>
      </c>
      <c r="CV56" s="50" t="e">
        <f t="shared" si="84"/>
        <v>#DIV/0!</v>
      </c>
      <c r="CW56" s="51"/>
      <c r="CX56" s="47" t="s">
        <v>53</v>
      </c>
      <c r="CY56" s="47" t="s">
        <v>53</v>
      </c>
    </row>
    <row r="57" spans="1:103" s="1" customFormat="1" ht="14.25" thickBot="1" x14ac:dyDescent="0.3">
      <c r="A57" s="47" t="s">
        <v>54</v>
      </c>
      <c r="B57" s="47" t="s">
        <v>54</v>
      </c>
      <c r="C57" s="48">
        <v>244</v>
      </c>
      <c r="D57" s="95">
        <f t="shared" si="60"/>
        <v>158</v>
      </c>
      <c r="E57" s="93">
        <v>402</v>
      </c>
      <c r="F57" s="38">
        <f t="shared" si="61"/>
        <v>402</v>
      </c>
      <c r="G57" s="49">
        <f t="shared" si="62"/>
        <v>0</v>
      </c>
      <c r="H57" s="183"/>
      <c r="I57" s="183"/>
      <c r="J57" s="183"/>
      <c r="K57" s="183">
        <v>0</v>
      </c>
      <c r="L57" s="212"/>
      <c r="M57" s="50">
        <v>24.99</v>
      </c>
      <c r="N57" s="53">
        <f t="shared" si="63"/>
        <v>0</v>
      </c>
      <c r="O57" s="231">
        <v>35</v>
      </c>
      <c r="P57" s="232">
        <v>56.64</v>
      </c>
      <c r="Q57" s="233">
        <f t="shared" si="64"/>
        <v>1982.4</v>
      </c>
      <c r="R57" s="223">
        <v>42</v>
      </c>
      <c r="S57" s="50">
        <v>37.840000000000003</v>
      </c>
      <c r="T57" s="51">
        <f t="shared" si="65"/>
        <v>1589.2800000000002</v>
      </c>
      <c r="U57" s="52" t="s">
        <v>54</v>
      </c>
      <c r="V57" s="57">
        <f t="shared" si="49"/>
        <v>325</v>
      </c>
      <c r="W57" s="58">
        <f t="shared" si="66"/>
        <v>49.341538461538462</v>
      </c>
      <c r="X57" s="59">
        <f t="shared" si="50"/>
        <v>16036</v>
      </c>
      <c r="Y57" s="57">
        <f t="shared" si="51"/>
        <v>325</v>
      </c>
      <c r="Z57" s="58">
        <f t="shared" si="87"/>
        <v>49.341538461538462</v>
      </c>
      <c r="AA57" s="59">
        <f t="shared" si="52"/>
        <v>16036</v>
      </c>
      <c r="AB57" s="48">
        <f t="shared" si="68"/>
        <v>100</v>
      </c>
      <c r="AC57" s="50">
        <f t="shared" si="88"/>
        <v>21.61</v>
      </c>
      <c r="AD57" s="51">
        <f t="shared" si="70"/>
        <v>2161</v>
      </c>
      <c r="AE57" s="43">
        <v>100</v>
      </c>
      <c r="AF57" s="42">
        <v>21.61</v>
      </c>
      <c r="AG57" s="53">
        <f>AE57*AF57</f>
        <v>2161</v>
      </c>
      <c r="AH57" s="43"/>
      <c r="AI57" s="42"/>
      <c r="AJ57" s="53">
        <f>AH57*AI57</f>
        <v>0</v>
      </c>
      <c r="AK57" s="84"/>
      <c r="AL57" s="85"/>
      <c r="AM57" s="53"/>
      <c r="AN57" s="43"/>
      <c r="AO57" s="42"/>
      <c r="AP57" s="53"/>
      <c r="AQ57" s="84"/>
      <c r="AR57" s="85"/>
      <c r="AS57" s="53"/>
      <c r="AT57" s="84"/>
      <c r="AU57" s="85"/>
      <c r="AV57" s="53"/>
      <c r="AW57" s="84"/>
      <c r="AX57" s="85"/>
      <c r="AY57" s="53">
        <f t="shared" si="53"/>
        <v>0</v>
      </c>
      <c r="AZ57" s="84"/>
      <c r="BA57" s="85"/>
      <c r="BB57" s="53">
        <f t="shared" si="54"/>
        <v>0</v>
      </c>
      <c r="BC57" s="84"/>
      <c r="BD57" s="85"/>
      <c r="BE57" s="53">
        <f t="shared" si="55"/>
        <v>0</v>
      </c>
      <c r="BF57" s="84"/>
      <c r="BG57" s="85"/>
      <c r="BH57" s="53">
        <f t="shared" si="56"/>
        <v>0</v>
      </c>
      <c r="BI57" s="84"/>
      <c r="BJ57" s="85"/>
      <c r="BK57" s="53">
        <f t="shared" si="57"/>
        <v>0</v>
      </c>
      <c r="BL57" s="84"/>
      <c r="BM57" s="85"/>
      <c r="BN57" s="53">
        <f t="shared" si="58"/>
        <v>0</v>
      </c>
      <c r="BO57" s="84"/>
      <c r="BP57" s="85"/>
      <c r="BQ57" s="53">
        <f t="shared" si="59"/>
        <v>0</v>
      </c>
      <c r="BR57" s="60">
        <f t="shared" si="71"/>
        <v>225</v>
      </c>
      <c r="BS57" s="61">
        <f t="shared" si="72"/>
        <v>61.666666666666664</v>
      </c>
      <c r="BT57" s="62">
        <f t="shared" si="73"/>
        <v>13875</v>
      </c>
      <c r="BU57" s="48">
        <v>225</v>
      </c>
      <c r="BV57" s="50">
        <f t="shared" si="74"/>
        <v>61.666666666666664</v>
      </c>
      <c r="BW57" s="51">
        <v>13875</v>
      </c>
      <c r="BX57" s="48"/>
      <c r="BY57" s="50" t="e">
        <f t="shared" si="75"/>
        <v>#DIV/0!</v>
      </c>
      <c r="BZ57" s="51"/>
      <c r="CA57" s="48"/>
      <c r="CB57" s="50" t="e">
        <f t="shared" si="76"/>
        <v>#DIV/0!</v>
      </c>
      <c r="CC57" s="51"/>
      <c r="CD57" s="48">
        <v>0</v>
      </c>
      <c r="CE57" s="50" t="e">
        <f t="shared" si="77"/>
        <v>#DIV/0!</v>
      </c>
      <c r="CF57" s="51"/>
      <c r="CG57" s="47" t="s">
        <v>54</v>
      </c>
      <c r="CH57" s="47" t="s">
        <v>54</v>
      </c>
      <c r="CI57" s="60">
        <f t="shared" si="78"/>
        <v>0</v>
      </c>
      <c r="CJ57" s="61" t="e">
        <f t="shared" si="79"/>
        <v>#DIV/0!</v>
      </c>
      <c r="CK57" s="62">
        <f t="shared" si="80"/>
        <v>0</v>
      </c>
      <c r="CL57" s="48"/>
      <c r="CM57" s="50" t="e">
        <f t="shared" si="81"/>
        <v>#DIV/0!</v>
      </c>
      <c r="CN57" s="51"/>
      <c r="CO57" s="48"/>
      <c r="CP57" s="50" t="e">
        <f t="shared" si="82"/>
        <v>#DIV/0!</v>
      </c>
      <c r="CQ57" s="51"/>
      <c r="CR57" s="48"/>
      <c r="CS57" s="50" t="e">
        <f t="shared" si="83"/>
        <v>#DIV/0!</v>
      </c>
      <c r="CT57" s="51"/>
      <c r="CU57" s="48">
        <v>0</v>
      </c>
      <c r="CV57" s="50" t="e">
        <f t="shared" si="84"/>
        <v>#DIV/0!</v>
      </c>
      <c r="CW57" s="51"/>
      <c r="CX57" s="47" t="s">
        <v>54</v>
      </c>
      <c r="CY57" s="47" t="s">
        <v>54</v>
      </c>
    </row>
    <row r="58" spans="1:103" s="1" customFormat="1" ht="14.25" thickBot="1" x14ac:dyDescent="0.3">
      <c r="C58" s="96">
        <f>SUM(C34:C57)</f>
        <v>4872</v>
      </c>
      <c r="D58" s="96">
        <f>SUM(D34:D57)</f>
        <v>3253</v>
      </c>
      <c r="E58" s="97">
        <f>SUM(C58:D58)</f>
        <v>8125</v>
      </c>
      <c r="F58" s="96">
        <f>SUM(F34:F57)</f>
        <v>8502.1232255005743</v>
      </c>
      <c r="G58" s="64"/>
      <c r="H58" s="184">
        <f>SUM(H34:H57)</f>
        <v>0</v>
      </c>
      <c r="I58" s="184">
        <f t="shared" ref="I58" si="89">SUM(I34:I57)</f>
        <v>-139</v>
      </c>
      <c r="J58" s="184"/>
      <c r="K58" s="184">
        <f t="shared" ref="K58" si="90">SUM(K34:K57)</f>
        <v>96</v>
      </c>
      <c r="L58" s="65">
        <f>SUM(L34:L57)</f>
        <v>327.12322550057638</v>
      </c>
      <c r="M58" s="66">
        <f>N58/L58</f>
        <v>24.990000000000002</v>
      </c>
      <c r="N58" s="67">
        <f>SUM(N34:N57)</f>
        <v>8174.8094052594042</v>
      </c>
      <c r="O58" s="68">
        <f>SUM(O34:O57)</f>
        <v>840</v>
      </c>
      <c r="P58" s="66">
        <f>Q58/O58</f>
        <v>69.812047619047647</v>
      </c>
      <c r="Q58" s="67">
        <f>SUM(Q34:Q57)+11064.52</f>
        <v>58642.120000000024</v>
      </c>
      <c r="R58" s="68">
        <v>451</v>
      </c>
      <c r="S58" s="66">
        <v>37.840000000000003</v>
      </c>
      <c r="T58" s="67">
        <f>S58*R58</f>
        <v>17065.84</v>
      </c>
      <c r="U58" s="69"/>
      <c r="V58" s="63">
        <f>SUM(V34:V57)</f>
        <v>6550</v>
      </c>
      <c r="W58" s="66">
        <f>X58/V58</f>
        <v>38.921832061068699</v>
      </c>
      <c r="X58" s="67">
        <f>SUM(X34:X57)</f>
        <v>254938</v>
      </c>
      <c r="Y58" s="63">
        <f>SUM(Y34:Y57)</f>
        <v>8290</v>
      </c>
      <c r="Z58" s="66">
        <f>AA58/Y58</f>
        <v>38.098673100120628</v>
      </c>
      <c r="AA58" s="67">
        <f>SUM(AA34:AA57)</f>
        <v>315838</v>
      </c>
      <c r="AB58" s="63">
        <f>SUM(AB34:AB57)</f>
        <v>2000</v>
      </c>
      <c r="AC58" s="66">
        <f>AD58/AB58</f>
        <v>23.734000000000002</v>
      </c>
      <c r="AD58" s="67">
        <f>SUM(AD34:AD57)</f>
        <v>47468</v>
      </c>
      <c r="AE58" s="63">
        <f>SUM(AE34:AE57)</f>
        <v>800</v>
      </c>
      <c r="AF58" s="66">
        <f>AG58/AE58</f>
        <v>21.61</v>
      </c>
      <c r="AG58" s="67">
        <f>SUM(AG34:AG57)</f>
        <v>17288</v>
      </c>
      <c r="AH58" s="63">
        <f>SUM(AH34:AH57)</f>
        <v>1200</v>
      </c>
      <c r="AI58" s="66">
        <f>AJ58/AH58</f>
        <v>25.15</v>
      </c>
      <c r="AJ58" s="67">
        <f>SUM(AJ34:AJ57)</f>
        <v>30180</v>
      </c>
      <c r="AK58" s="63">
        <f>SUM(AK34:AK57)</f>
        <v>0</v>
      </c>
      <c r="AL58" s="66" t="e">
        <f>AM58/AK58</f>
        <v>#DIV/0!</v>
      </c>
      <c r="AM58" s="67">
        <f>SUM(AM34:AM57)</f>
        <v>0</v>
      </c>
      <c r="AN58" s="63">
        <f>SUM(AN34:AN57)</f>
        <v>0</v>
      </c>
      <c r="AO58" s="66" t="e">
        <f>AP58/AN58</f>
        <v>#DIV/0!</v>
      </c>
      <c r="AP58" s="67">
        <f>SUM(AP34:AP57)</f>
        <v>0</v>
      </c>
      <c r="AQ58" s="63">
        <f>SUM(AQ34:AQ57)</f>
        <v>0</v>
      </c>
      <c r="AR58" s="66" t="e">
        <f>AS58/AQ58</f>
        <v>#DIV/0!</v>
      </c>
      <c r="AS58" s="67">
        <f>SUM(AS34:AS57)</f>
        <v>0</v>
      </c>
      <c r="AT58" s="63">
        <f>SUM(AT34:AT57)</f>
        <v>0</v>
      </c>
      <c r="AU58" s="66" t="e">
        <f>AV58/AT58</f>
        <v>#DIV/0!</v>
      </c>
      <c r="AV58" s="67">
        <f>SUM(AV35:AV57)</f>
        <v>0</v>
      </c>
      <c r="AW58" s="63">
        <f>SUM(AW35:AW57)</f>
        <v>0</v>
      </c>
      <c r="AX58" s="66" t="e">
        <f>AY58/AW58</f>
        <v>#DIV/0!</v>
      </c>
      <c r="AY58" s="67">
        <f>SUM(AY35:AY57)</f>
        <v>0</v>
      </c>
      <c r="AZ58" s="63">
        <f>SUM(AZ35:AZ57)</f>
        <v>0</v>
      </c>
      <c r="BA58" s="66" t="e">
        <f>BB58/AZ58</f>
        <v>#DIV/0!</v>
      </c>
      <c r="BB58" s="67">
        <f>SUM(BB35:BB57)</f>
        <v>0</v>
      </c>
      <c r="BC58" s="63">
        <f>SUM(BC35:BC57)</f>
        <v>0</v>
      </c>
      <c r="BD58" s="66" t="e">
        <f>BE58/BC58</f>
        <v>#DIV/0!</v>
      </c>
      <c r="BE58" s="67">
        <f>SUM(BE35:BE57)</f>
        <v>0</v>
      </c>
      <c r="BF58" s="63">
        <f>SUM(BF35:BF57)</f>
        <v>0</v>
      </c>
      <c r="BG58" s="66" t="e">
        <f>BH58/BF58</f>
        <v>#DIV/0!</v>
      </c>
      <c r="BH58" s="67">
        <f>SUM(BH35:BH57)</f>
        <v>0</v>
      </c>
      <c r="BI58" s="63">
        <f>SUM(BI35:BI57)</f>
        <v>0</v>
      </c>
      <c r="BJ58" s="66" t="e">
        <f>BK58/BI58</f>
        <v>#DIV/0!</v>
      </c>
      <c r="BK58" s="67">
        <f>SUM(BK35:BK57)</f>
        <v>0</v>
      </c>
      <c r="BL58" s="63">
        <f>SUM(BL35:BL57)</f>
        <v>0</v>
      </c>
      <c r="BM58" s="66" t="e">
        <f>BN58/BL58</f>
        <v>#DIV/0!</v>
      </c>
      <c r="BN58" s="67">
        <f>SUM(BN35:BN57)</f>
        <v>0</v>
      </c>
      <c r="BO58" s="63">
        <f>SUM(BO35:BO57)</f>
        <v>0</v>
      </c>
      <c r="BP58" s="66" t="e">
        <f>BQ58/BO58</f>
        <v>#DIV/0!</v>
      </c>
      <c r="BQ58" s="67">
        <f>SUM(BQ35:BQ57)</f>
        <v>0</v>
      </c>
      <c r="BR58" s="70">
        <f>SUM(BR34:BR57)</f>
        <v>6290</v>
      </c>
      <c r="BS58" s="71">
        <f>BT58/BR58</f>
        <v>43.496025437201908</v>
      </c>
      <c r="BT58" s="72">
        <f>SUM(BT34:BT57)+CF59</f>
        <v>273590</v>
      </c>
      <c r="BU58" s="63">
        <f>SUM(BU34:BU57)</f>
        <v>4550</v>
      </c>
      <c r="BV58" s="66">
        <f>BW58/BU58</f>
        <v>44.450549450549453</v>
      </c>
      <c r="BW58" s="67">
        <f>SUM(BW34:BW57)</f>
        <v>202250</v>
      </c>
      <c r="BX58" s="63">
        <f>SUM(BX34:BX57)</f>
        <v>0</v>
      </c>
      <c r="BY58" s="66" t="e">
        <f>BZ58/BX58</f>
        <v>#DIV/0!</v>
      </c>
      <c r="BZ58" s="67">
        <f>SUM(BZ34:BZ57)</f>
        <v>0</v>
      </c>
      <c r="CA58" s="63">
        <f>SUM(CA34:CA57)</f>
        <v>0</v>
      </c>
      <c r="CB58" s="66" t="e">
        <f>CC58/CA58</f>
        <v>#DIV/0!</v>
      </c>
      <c r="CC58" s="67">
        <f>SUM(CC34:CC57)</f>
        <v>0</v>
      </c>
      <c r="CD58" s="63">
        <f>SUM(CD34:CD57)</f>
        <v>1740</v>
      </c>
      <c r="CE58" s="66">
        <f>CF58/CD58</f>
        <v>38</v>
      </c>
      <c r="CF58" s="67">
        <f>SUM(CF34:CF57)</f>
        <v>66120</v>
      </c>
      <c r="CI58" s="70">
        <f>SUM(CI34:CI57)</f>
        <v>1740</v>
      </c>
      <c r="CJ58" s="71">
        <f>CK58/CI58</f>
        <v>35</v>
      </c>
      <c r="CK58" s="72">
        <f>SUM(CK34:CK57)</f>
        <v>60900</v>
      </c>
      <c r="CL58" s="63">
        <f>SUM(CL34:CL57)</f>
        <v>0</v>
      </c>
      <c r="CM58" s="66" t="e">
        <f>CN58/CL58</f>
        <v>#DIV/0!</v>
      </c>
      <c r="CN58" s="67">
        <f>SUM(CN34:CN57)</f>
        <v>0</v>
      </c>
      <c r="CO58" s="63">
        <f>SUM(CO34:CO57)</f>
        <v>0</v>
      </c>
      <c r="CP58" s="66" t="e">
        <f>CQ58/CO58</f>
        <v>#DIV/0!</v>
      </c>
      <c r="CQ58" s="67">
        <f>SUM(CQ34:CQ57)</f>
        <v>0</v>
      </c>
      <c r="CR58" s="63">
        <f>SUM(CR34:CR57)</f>
        <v>0</v>
      </c>
      <c r="CS58" s="66" t="e">
        <f>CT58/CR58</f>
        <v>#DIV/0!</v>
      </c>
      <c r="CT58" s="67">
        <f>SUM(CT34:CT57)</f>
        <v>0</v>
      </c>
      <c r="CU58" s="63">
        <f>SUM(CU34:CU57)</f>
        <v>1740</v>
      </c>
      <c r="CV58" s="66">
        <f>CW58/CU58</f>
        <v>35</v>
      </c>
      <c r="CW58" s="67">
        <f>SUM(CW34:CW57)</f>
        <v>60900</v>
      </c>
    </row>
    <row r="59" spans="1:103" ht="15.75" thickBot="1" x14ac:dyDescent="0.3">
      <c r="L59" s="88">
        <f>L58+O58+R58+V58</f>
        <v>8168.1232255005762</v>
      </c>
      <c r="M59" s="89">
        <f>N59/L59</f>
        <v>41.480859195105381</v>
      </c>
      <c r="N59" s="89">
        <f>N58+Q58+T58+X58</f>
        <v>338820.7694052594</v>
      </c>
      <c r="O59" s="99">
        <f>SUM(O34:O57)</f>
        <v>840</v>
      </c>
      <c r="P59" s="100">
        <f>Q59/O59</f>
        <v>56.640000000000022</v>
      </c>
      <c r="Q59" s="101">
        <f>SUM(Q34:Q57)</f>
        <v>47577.60000000002</v>
      </c>
      <c r="CF59" s="91">
        <f>CF58-CW58</f>
        <v>5220</v>
      </c>
    </row>
    <row r="60" spans="1:103" ht="15.75" thickBot="1" x14ac:dyDescent="0.3">
      <c r="B60" s="103"/>
      <c r="AE60" s="104">
        <f>AE31+1</f>
        <v>44684</v>
      </c>
      <c r="AF60" s="105">
        <f>AE60</f>
        <v>44684</v>
      </c>
      <c r="BR60" s="102">
        <f>AE60</f>
        <v>44684</v>
      </c>
    </row>
    <row r="61" spans="1:103" s="1" customFormat="1" ht="14.25" thickBot="1" x14ac:dyDescent="0.3">
      <c r="A61" s="2">
        <f>B61</f>
        <v>44684</v>
      </c>
      <c r="B61" s="3">
        <f>B32+1</f>
        <v>44684</v>
      </c>
      <c r="C61" s="249" t="s">
        <v>0</v>
      </c>
      <c r="D61" s="250"/>
      <c r="E61" s="251"/>
      <c r="F61" s="4" t="s">
        <v>1</v>
      </c>
      <c r="G61" s="5" t="s">
        <v>2</v>
      </c>
      <c r="H61" s="201" t="s">
        <v>86</v>
      </c>
      <c r="I61" s="189" t="s">
        <v>88</v>
      </c>
      <c r="J61" s="204" t="s">
        <v>90</v>
      </c>
      <c r="K61" s="206" t="s">
        <v>84</v>
      </c>
      <c r="L61" s="252" t="s">
        <v>3</v>
      </c>
      <c r="M61" s="253"/>
      <c r="N61" s="253"/>
      <c r="O61" s="253"/>
      <c r="P61" s="253"/>
      <c r="Q61" s="253"/>
      <c r="R61" s="253"/>
      <c r="S61" s="253"/>
      <c r="T61" s="254"/>
      <c r="U61" s="6"/>
      <c r="V61" s="255" t="s">
        <v>4</v>
      </c>
      <c r="W61" s="256"/>
      <c r="X61" s="257"/>
      <c r="Y61" s="258" t="s">
        <v>5</v>
      </c>
      <c r="Z61" s="259"/>
      <c r="AA61" s="260"/>
      <c r="AB61" s="255" t="s">
        <v>6</v>
      </c>
      <c r="AC61" s="256"/>
      <c r="AD61" s="257"/>
      <c r="AE61" s="261" t="s">
        <v>7</v>
      </c>
      <c r="AF61" s="262"/>
      <c r="AG61" s="262"/>
      <c r="AH61" s="262"/>
      <c r="AI61" s="262"/>
      <c r="AJ61" s="262"/>
      <c r="AK61" s="262"/>
      <c r="AL61" s="262"/>
      <c r="AM61" s="262"/>
      <c r="AN61" s="262"/>
      <c r="AO61" s="262"/>
      <c r="AP61" s="262"/>
      <c r="AQ61" s="262"/>
      <c r="AR61" s="262"/>
      <c r="AS61" s="262"/>
      <c r="AT61" s="262"/>
      <c r="AU61" s="262"/>
      <c r="AV61" s="262"/>
      <c r="AW61" s="262"/>
      <c r="AX61" s="262"/>
      <c r="AY61" s="262"/>
      <c r="AZ61" s="262"/>
      <c r="BA61" s="262"/>
      <c r="BB61" s="262"/>
      <c r="BC61" s="262"/>
      <c r="BD61" s="262"/>
      <c r="BE61" s="262"/>
      <c r="BF61" s="262"/>
      <c r="BG61" s="262"/>
      <c r="BH61" s="262"/>
      <c r="BI61" s="262"/>
      <c r="BJ61" s="262"/>
      <c r="BK61" s="262"/>
      <c r="BL61" s="262"/>
      <c r="BM61" s="262"/>
      <c r="BN61" s="263"/>
      <c r="BO61" s="175"/>
      <c r="BP61" s="175"/>
      <c r="BQ61" s="175"/>
      <c r="BR61" s="246" t="s">
        <v>8</v>
      </c>
      <c r="BS61" s="247"/>
      <c r="BT61" s="248"/>
      <c r="BU61" s="243" t="s">
        <v>9</v>
      </c>
      <c r="BV61" s="244"/>
      <c r="BW61" s="245"/>
      <c r="BX61" s="243" t="s">
        <v>10</v>
      </c>
      <c r="BY61" s="244"/>
      <c r="BZ61" s="245"/>
      <c r="CA61" s="243" t="s">
        <v>11</v>
      </c>
      <c r="CB61" s="244"/>
      <c r="CC61" s="245"/>
      <c r="CD61" s="243" t="s">
        <v>69</v>
      </c>
      <c r="CE61" s="244"/>
      <c r="CF61" s="245"/>
      <c r="CG61" s="8"/>
      <c r="CH61" s="8">
        <f>CH32+1</f>
        <v>44684</v>
      </c>
      <c r="CI61" s="246" t="s">
        <v>12</v>
      </c>
      <c r="CJ61" s="247"/>
      <c r="CK61" s="248"/>
      <c r="CL61" s="240" t="s">
        <v>13</v>
      </c>
      <c r="CM61" s="241"/>
      <c r="CN61" s="242"/>
      <c r="CO61" s="240" t="s">
        <v>14</v>
      </c>
      <c r="CP61" s="241"/>
      <c r="CQ61" s="242"/>
      <c r="CR61" s="240" t="s">
        <v>15</v>
      </c>
      <c r="CS61" s="241"/>
      <c r="CT61" s="242"/>
      <c r="CU61" s="240" t="s">
        <v>71</v>
      </c>
      <c r="CV61" s="241"/>
      <c r="CW61" s="242"/>
      <c r="CX61" s="9">
        <f>CY61</f>
        <v>44684</v>
      </c>
      <c r="CY61" s="8">
        <f>CY32+1</f>
        <v>44684</v>
      </c>
    </row>
    <row r="62" spans="1:103" s="1" customFormat="1" ht="14.25" thickBot="1" x14ac:dyDescent="0.3">
      <c r="A62" s="10" t="s">
        <v>17</v>
      </c>
      <c r="B62" s="10" t="s">
        <v>16</v>
      </c>
      <c r="C62" s="11" t="s">
        <v>18</v>
      </c>
      <c r="D62" s="12" t="s">
        <v>19</v>
      </c>
      <c r="E62" s="174" t="s">
        <v>1</v>
      </c>
      <c r="F62" s="14" t="s">
        <v>20</v>
      </c>
      <c r="G62" s="15" t="s">
        <v>20</v>
      </c>
      <c r="H62" s="202" t="s">
        <v>87</v>
      </c>
      <c r="I62" s="203" t="s">
        <v>89</v>
      </c>
      <c r="J62" s="205" t="s">
        <v>91</v>
      </c>
      <c r="K62" s="207" t="s">
        <v>85</v>
      </c>
      <c r="L62" s="16" t="s">
        <v>21</v>
      </c>
      <c r="M62" s="17" t="s">
        <v>22</v>
      </c>
      <c r="N62" s="18" t="s">
        <v>23</v>
      </c>
      <c r="O62" s="19" t="s">
        <v>24</v>
      </c>
      <c r="P62" s="17" t="s">
        <v>22</v>
      </c>
      <c r="Q62" s="18" t="s">
        <v>23</v>
      </c>
      <c r="R62" s="19" t="s">
        <v>25</v>
      </c>
      <c r="S62" s="17" t="s">
        <v>22</v>
      </c>
      <c r="T62" s="18" t="s">
        <v>23</v>
      </c>
      <c r="U62" s="20" t="s">
        <v>16</v>
      </c>
      <c r="V62" s="21" t="s">
        <v>26</v>
      </c>
      <c r="W62" s="22" t="s">
        <v>22</v>
      </c>
      <c r="X62" s="22" t="s">
        <v>23</v>
      </c>
      <c r="Y62" s="23" t="s">
        <v>27</v>
      </c>
      <c r="Z62" s="23" t="s">
        <v>22</v>
      </c>
      <c r="AA62" s="23" t="s">
        <v>23</v>
      </c>
      <c r="AB62" s="22" t="s">
        <v>27</v>
      </c>
      <c r="AC62" s="22" t="s">
        <v>22</v>
      </c>
      <c r="AD62" s="22" t="s">
        <v>23</v>
      </c>
      <c r="AE62" s="187" t="s">
        <v>92</v>
      </c>
      <c r="AF62" s="188" t="s">
        <v>22</v>
      </c>
      <c r="AG62" s="26" t="s">
        <v>23</v>
      </c>
      <c r="AH62" s="187" t="s">
        <v>93</v>
      </c>
      <c r="AI62" s="188" t="s">
        <v>22</v>
      </c>
      <c r="AJ62" s="26" t="s">
        <v>23</v>
      </c>
      <c r="AK62" s="187"/>
      <c r="AL62" s="188" t="s">
        <v>22</v>
      </c>
      <c r="AM62" s="26" t="s">
        <v>23</v>
      </c>
      <c r="AN62" s="187"/>
      <c r="AO62" s="188" t="s">
        <v>22</v>
      </c>
      <c r="AP62" s="26" t="s">
        <v>23</v>
      </c>
      <c r="AQ62" s="187"/>
      <c r="AR62" s="188" t="s">
        <v>22</v>
      </c>
      <c r="AS62" s="26" t="s">
        <v>23</v>
      </c>
      <c r="AT62" s="187"/>
      <c r="AU62" s="188" t="s">
        <v>22</v>
      </c>
      <c r="AV62" s="26" t="s">
        <v>23</v>
      </c>
      <c r="AW62" s="120"/>
      <c r="AX62" s="25" t="s">
        <v>22</v>
      </c>
      <c r="AY62" s="26" t="s">
        <v>23</v>
      </c>
      <c r="AZ62" s="24"/>
      <c r="BA62" s="25" t="s">
        <v>22</v>
      </c>
      <c r="BB62" s="26" t="s">
        <v>23</v>
      </c>
      <c r="BC62" s="24"/>
      <c r="BD62" s="25" t="s">
        <v>22</v>
      </c>
      <c r="BE62" s="26" t="s">
        <v>23</v>
      </c>
      <c r="BF62" s="24"/>
      <c r="BG62" s="25" t="s">
        <v>22</v>
      </c>
      <c r="BH62" s="26" t="s">
        <v>23</v>
      </c>
      <c r="BI62" s="24"/>
      <c r="BJ62" s="25" t="s">
        <v>22</v>
      </c>
      <c r="BK62" s="26" t="s">
        <v>23</v>
      </c>
      <c r="BL62" s="24"/>
      <c r="BM62" s="25" t="s">
        <v>22</v>
      </c>
      <c r="BN62" s="26" t="s">
        <v>23</v>
      </c>
      <c r="BO62" s="24"/>
      <c r="BP62" s="25" t="s">
        <v>22</v>
      </c>
      <c r="BQ62" s="26" t="s">
        <v>23</v>
      </c>
      <c r="BR62" s="27" t="s">
        <v>27</v>
      </c>
      <c r="BS62" s="28" t="s">
        <v>22</v>
      </c>
      <c r="BT62" s="29" t="s">
        <v>23</v>
      </c>
      <c r="BU62" s="30" t="s">
        <v>28</v>
      </c>
      <c r="BV62" s="31" t="s">
        <v>22</v>
      </c>
      <c r="BW62" s="32" t="s">
        <v>23</v>
      </c>
      <c r="BX62" s="30" t="s">
        <v>29</v>
      </c>
      <c r="BY62" s="31" t="s">
        <v>22</v>
      </c>
      <c r="BZ62" s="32" t="s">
        <v>23</v>
      </c>
      <c r="CA62" s="30" t="s">
        <v>30</v>
      </c>
      <c r="CB62" s="31" t="s">
        <v>22</v>
      </c>
      <c r="CC62" s="32" t="s">
        <v>23</v>
      </c>
      <c r="CD62" s="30" t="s">
        <v>70</v>
      </c>
      <c r="CE62" s="31" t="s">
        <v>22</v>
      </c>
      <c r="CF62" s="32" t="s">
        <v>23</v>
      </c>
      <c r="CG62" s="33" t="s">
        <v>17</v>
      </c>
      <c r="CH62" s="33" t="s">
        <v>16</v>
      </c>
      <c r="CI62" s="157" t="s">
        <v>27</v>
      </c>
      <c r="CJ62" s="158" t="s">
        <v>22</v>
      </c>
      <c r="CK62" s="159" t="s">
        <v>23</v>
      </c>
      <c r="CL62" s="34" t="s">
        <v>28</v>
      </c>
      <c r="CM62" s="35" t="s">
        <v>22</v>
      </c>
      <c r="CN62" s="36" t="s">
        <v>23</v>
      </c>
      <c r="CO62" s="34" t="s">
        <v>29</v>
      </c>
      <c r="CP62" s="35" t="s">
        <v>22</v>
      </c>
      <c r="CQ62" s="36" t="s">
        <v>23</v>
      </c>
      <c r="CR62" s="34" t="s">
        <v>30</v>
      </c>
      <c r="CS62" s="35" t="s">
        <v>22</v>
      </c>
      <c r="CT62" s="36" t="s">
        <v>23</v>
      </c>
      <c r="CU62" s="34" t="s">
        <v>70</v>
      </c>
      <c r="CV62" s="35" t="s">
        <v>22</v>
      </c>
      <c r="CW62" s="36" t="s">
        <v>23</v>
      </c>
      <c r="CX62" s="33" t="s">
        <v>76</v>
      </c>
      <c r="CY62" s="33" t="s">
        <v>16</v>
      </c>
    </row>
    <row r="63" spans="1:103" s="1" customFormat="1" ht="14.25" thickBot="1" x14ac:dyDescent="0.3">
      <c r="A63" s="47" t="s">
        <v>32</v>
      </c>
      <c r="B63" s="47" t="s">
        <v>32</v>
      </c>
      <c r="C63" s="37">
        <v>244</v>
      </c>
      <c r="D63" s="94">
        <f>E63-C63</f>
        <v>148</v>
      </c>
      <c r="E63" s="92">
        <v>392</v>
      </c>
      <c r="F63" s="38">
        <f>SUM(O63,R63,V63)-H63-I63-J63-K63+L63</f>
        <v>397</v>
      </c>
      <c r="G63" s="38">
        <f>F63-E63-L63</f>
        <v>5</v>
      </c>
      <c r="H63" s="182"/>
      <c r="I63" s="182"/>
      <c r="J63" s="182"/>
      <c r="K63" s="182">
        <v>0</v>
      </c>
      <c r="L63" s="211"/>
      <c r="M63" s="39">
        <v>24.99</v>
      </c>
      <c r="N63" s="179">
        <f>M63*L63</f>
        <v>0</v>
      </c>
      <c r="O63" s="225">
        <v>35</v>
      </c>
      <c r="P63" s="226">
        <v>59.76</v>
      </c>
      <c r="Q63" s="227">
        <f>P63*O63</f>
        <v>2091.6</v>
      </c>
      <c r="R63" s="222">
        <v>12</v>
      </c>
      <c r="S63" s="39">
        <v>37.840000000000003</v>
      </c>
      <c r="T63" s="40">
        <f>S63*R63</f>
        <v>454.08000000000004</v>
      </c>
      <c r="U63" s="41" t="s">
        <v>32</v>
      </c>
      <c r="V63" s="37">
        <f t="shared" ref="V63:V86" si="91">Y63-CI63</f>
        <v>350</v>
      </c>
      <c r="W63" s="39">
        <f>X63/V63</f>
        <v>52.21</v>
      </c>
      <c r="X63" s="40">
        <f t="shared" ref="X63:X86" si="92">AA63-CK63</f>
        <v>18273.5</v>
      </c>
      <c r="Y63" s="37">
        <f t="shared" ref="Y63:Y86" si="93">AB63+BR63</f>
        <v>350</v>
      </c>
      <c r="Z63" s="39">
        <f>AA63/Y63</f>
        <v>52.21</v>
      </c>
      <c r="AA63" s="40">
        <f t="shared" ref="AA63:AA86" si="94">AD63+BT63</f>
        <v>18273.5</v>
      </c>
      <c r="AB63" s="37">
        <f>SUM(AE63,AH63,AK63,AN63,AQ63,AT63,AW63,AZ63,BC63,BF63,BI63,BL63,BO63)</f>
        <v>100</v>
      </c>
      <c r="AC63" s="39">
        <f>AD63/AB63</f>
        <v>21.61</v>
      </c>
      <c r="AD63" s="40">
        <f>SUM(AG63,AJ63,AM63,AP63,AS63,AV63,AY63,BB63,BE63,BH63,BK63,BN63,BQ63)</f>
        <v>2161</v>
      </c>
      <c r="AE63" s="185">
        <v>100</v>
      </c>
      <c r="AF63" s="186">
        <v>21.61</v>
      </c>
      <c r="AG63" s="53">
        <f>AE63*AF63</f>
        <v>2161</v>
      </c>
      <c r="AH63" s="185"/>
      <c r="AI63" s="186"/>
      <c r="AJ63" s="53">
        <f>AH63*AI63</f>
        <v>0</v>
      </c>
      <c r="AK63" s="185"/>
      <c r="AL63" s="186"/>
      <c r="AM63" s="53"/>
      <c r="AN63" s="185"/>
      <c r="AO63" s="186"/>
      <c r="AP63" s="53"/>
      <c r="AQ63" s="185"/>
      <c r="AR63" s="186"/>
      <c r="AS63" s="53"/>
      <c r="AT63" s="185"/>
      <c r="AU63" s="186"/>
      <c r="AV63" s="53"/>
      <c r="AW63" s="43"/>
      <c r="AX63" s="42"/>
      <c r="AY63" s="53">
        <f t="shared" ref="AY63:AY86" si="95">AX63*AW63</f>
        <v>0</v>
      </c>
      <c r="AZ63" s="43"/>
      <c r="BA63" s="42"/>
      <c r="BB63" s="53">
        <f t="shared" ref="BB63:BB86" si="96">BA63*AZ63</f>
        <v>0</v>
      </c>
      <c r="BC63" s="43"/>
      <c r="BD63" s="42"/>
      <c r="BE63" s="53">
        <f t="shared" ref="BE63:BE86" si="97">BD63*BC63</f>
        <v>0</v>
      </c>
      <c r="BF63" s="43"/>
      <c r="BG63" s="42"/>
      <c r="BH63" s="53">
        <f t="shared" ref="BH63:BH86" si="98">BG63*BF63</f>
        <v>0</v>
      </c>
      <c r="BI63" s="43"/>
      <c r="BJ63" s="42"/>
      <c r="BK63" s="53">
        <f t="shared" ref="BK63:BK86" si="99">BJ63*BI63</f>
        <v>0</v>
      </c>
      <c r="BL63" s="43"/>
      <c r="BM63" s="42"/>
      <c r="BN63" s="53">
        <f t="shared" ref="BN63:BN86" si="100">BM63*BL63</f>
        <v>0</v>
      </c>
      <c r="BO63" s="43"/>
      <c r="BP63" s="42"/>
      <c r="BQ63" s="53">
        <f t="shared" ref="BQ63:BQ86" si="101">BP63*BO63</f>
        <v>0</v>
      </c>
      <c r="BR63" s="44">
        <f>SUM(BU63,BX63,CA63,CD63)</f>
        <v>250</v>
      </c>
      <c r="BS63" s="45">
        <f>BT63/BR63</f>
        <v>64.45</v>
      </c>
      <c r="BT63" s="46">
        <f>SUM(BW63,BZ63,CC63,CF63)</f>
        <v>16112.5</v>
      </c>
      <c r="BU63" s="37">
        <v>250</v>
      </c>
      <c r="BV63" s="39">
        <f>BW63/BU63</f>
        <v>64.45</v>
      </c>
      <c r="BW63" s="40">
        <v>16112.5</v>
      </c>
      <c r="BX63" s="37"/>
      <c r="BY63" s="39" t="e">
        <f>BZ63/BX63</f>
        <v>#DIV/0!</v>
      </c>
      <c r="BZ63" s="40"/>
      <c r="CA63" s="37"/>
      <c r="CB63" s="39" t="e">
        <f>CC63/CA63</f>
        <v>#DIV/0!</v>
      </c>
      <c r="CC63" s="40"/>
      <c r="CD63" s="37">
        <v>0</v>
      </c>
      <c r="CE63" s="39" t="e">
        <f>CF63/CD63</f>
        <v>#DIV/0!</v>
      </c>
      <c r="CF63" s="40"/>
      <c r="CG63" s="47" t="s">
        <v>32</v>
      </c>
      <c r="CH63" s="47" t="s">
        <v>32</v>
      </c>
      <c r="CI63" s="44">
        <f>SUM(CL63,CO63,CR63,CU63)</f>
        <v>0</v>
      </c>
      <c r="CJ63" s="45" t="e">
        <f>CK63/CI63</f>
        <v>#DIV/0!</v>
      </c>
      <c r="CK63" s="46">
        <f>SUM(CN63,CQ63,CT63,CW63)</f>
        <v>0</v>
      </c>
      <c r="CL63" s="37"/>
      <c r="CM63" s="39" t="e">
        <f>CN63/CL63</f>
        <v>#DIV/0!</v>
      </c>
      <c r="CN63" s="40"/>
      <c r="CO63" s="37"/>
      <c r="CP63" s="39" t="e">
        <f>CQ63/CO63</f>
        <v>#DIV/0!</v>
      </c>
      <c r="CQ63" s="40"/>
      <c r="CR63" s="37"/>
      <c r="CS63" s="39" t="e">
        <f>CT63/CR63</f>
        <v>#DIV/0!</v>
      </c>
      <c r="CT63" s="40"/>
      <c r="CU63" s="37">
        <v>0</v>
      </c>
      <c r="CV63" s="39" t="e">
        <f>CW63/CU63</f>
        <v>#DIV/0!</v>
      </c>
      <c r="CW63" s="40"/>
      <c r="CX63" s="47" t="s">
        <v>32</v>
      </c>
      <c r="CY63" s="47" t="s">
        <v>32</v>
      </c>
    </row>
    <row r="64" spans="1:103" s="1" customFormat="1" ht="14.25" thickBot="1" x14ac:dyDescent="0.3">
      <c r="A64" s="47" t="s">
        <v>31</v>
      </c>
      <c r="B64" s="47" t="s">
        <v>31</v>
      </c>
      <c r="C64" s="48">
        <v>244</v>
      </c>
      <c r="D64" s="95">
        <f t="shared" ref="D64:D86" si="102">E64-C64</f>
        <v>156</v>
      </c>
      <c r="E64" s="93">
        <v>400</v>
      </c>
      <c r="F64" s="38">
        <f t="shared" ref="F64:F86" si="103">SUM(O64,R64,V64)-H64-I64-J64-K64+L64</f>
        <v>397</v>
      </c>
      <c r="G64" s="49">
        <f t="shared" ref="G64:G86" si="104">F64-E64-L64</f>
        <v>-3</v>
      </c>
      <c r="H64" s="183"/>
      <c r="I64" s="183"/>
      <c r="J64" s="183"/>
      <c r="K64" s="183">
        <v>0</v>
      </c>
      <c r="L64" s="212"/>
      <c r="M64" s="50">
        <v>24.99</v>
      </c>
      <c r="N64" s="53">
        <f t="shared" ref="N64:N86" si="105">M64*L64</f>
        <v>0</v>
      </c>
      <c r="O64" s="228">
        <v>35</v>
      </c>
      <c r="P64" s="229">
        <v>59.76</v>
      </c>
      <c r="Q64" s="230">
        <f t="shared" ref="Q64:Q86" si="106">P64*O64</f>
        <v>2091.6</v>
      </c>
      <c r="R64" s="223">
        <v>12</v>
      </c>
      <c r="S64" s="50">
        <v>37.840000000000003</v>
      </c>
      <c r="T64" s="51">
        <f t="shared" ref="T64:T86" si="107">S64*R64</f>
        <v>454.08000000000004</v>
      </c>
      <c r="U64" s="52" t="s">
        <v>31</v>
      </c>
      <c r="V64" s="48">
        <f t="shared" si="91"/>
        <v>350</v>
      </c>
      <c r="W64" s="50">
        <f t="shared" ref="W64:W86" si="108">X64/V64</f>
        <v>52.21</v>
      </c>
      <c r="X64" s="51">
        <f t="shared" si="92"/>
        <v>18273.5</v>
      </c>
      <c r="Y64" s="48">
        <f t="shared" si="93"/>
        <v>350</v>
      </c>
      <c r="Z64" s="50">
        <f t="shared" ref="Z64:Z68" si="109">AA64/Y64</f>
        <v>52.21</v>
      </c>
      <c r="AA64" s="51">
        <f t="shared" si="94"/>
        <v>18273.5</v>
      </c>
      <c r="AB64" s="48">
        <f t="shared" ref="AB64:AB86" si="110">SUM(AE64,AH64,AK64,AN64,AQ64,AT64,AW64,AZ64,BC64,BF64,BI64,BL64,BO64)</f>
        <v>100</v>
      </c>
      <c r="AC64" s="50">
        <f t="shared" ref="AC64:AC68" si="111">AD64/AB64</f>
        <v>21.61</v>
      </c>
      <c r="AD64" s="51">
        <f t="shared" ref="AD64:AD86" si="112">SUM(AG64,AJ64,AM64,AP64,AS64,AV64,AY64,BB64,BE64,BH64,BK64,BN64,BQ64)</f>
        <v>2161</v>
      </c>
      <c r="AE64" s="43">
        <v>100</v>
      </c>
      <c r="AF64" s="42">
        <v>21.61</v>
      </c>
      <c r="AG64" s="53">
        <f>AE64*AF64</f>
        <v>2161</v>
      </c>
      <c r="AH64" s="43"/>
      <c r="AI64" s="42"/>
      <c r="AJ64" s="53">
        <f>AH64*AI64</f>
        <v>0</v>
      </c>
      <c r="AK64" s="43"/>
      <c r="AL64" s="42"/>
      <c r="AM64" s="53"/>
      <c r="AN64" s="43"/>
      <c r="AO64" s="42"/>
      <c r="AP64" s="53"/>
      <c r="AQ64" s="43"/>
      <c r="AR64" s="42"/>
      <c r="AS64" s="53"/>
      <c r="AT64" s="43"/>
      <c r="AU64" s="42"/>
      <c r="AV64" s="53"/>
      <c r="AW64" s="43"/>
      <c r="AX64" s="42"/>
      <c r="AY64" s="53">
        <f t="shared" si="95"/>
        <v>0</v>
      </c>
      <c r="AZ64" s="43"/>
      <c r="BA64" s="42"/>
      <c r="BB64" s="53">
        <f t="shared" si="96"/>
        <v>0</v>
      </c>
      <c r="BC64" s="43"/>
      <c r="BD64" s="42"/>
      <c r="BE64" s="53">
        <f t="shared" si="97"/>
        <v>0</v>
      </c>
      <c r="BF64" s="43"/>
      <c r="BG64" s="42"/>
      <c r="BH64" s="53">
        <f t="shared" si="98"/>
        <v>0</v>
      </c>
      <c r="BI64" s="43"/>
      <c r="BJ64" s="42"/>
      <c r="BK64" s="53">
        <f t="shared" si="99"/>
        <v>0</v>
      </c>
      <c r="BL64" s="43"/>
      <c r="BM64" s="42"/>
      <c r="BN64" s="53">
        <f t="shared" si="100"/>
        <v>0</v>
      </c>
      <c r="BO64" s="43"/>
      <c r="BP64" s="42"/>
      <c r="BQ64" s="53">
        <f t="shared" si="101"/>
        <v>0</v>
      </c>
      <c r="BR64" s="54">
        <f t="shared" ref="BR64:BR86" si="113">SUM(BU64,BX64,CA64,CD64)</f>
        <v>250</v>
      </c>
      <c r="BS64" s="55">
        <f t="shared" ref="BS64:BS86" si="114">BT64/BR64</f>
        <v>64.45</v>
      </c>
      <c r="BT64" s="56">
        <f t="shared" ref="BT64:BT86" si="115">SUM(BW64,BZ64,CC64,CF64)</f>
        <v>16112.5</v>
      </c>
      <c r="BU64" s="48">
        <v>250</v>
      </c>
      <c r="BV64" s="50">
        <f t="shared" ref="BV64:BV86" si="116">BW64/BU64</f>
        <v>64.45</v>
      </c>
      <c r="BW64" s="51">
        <v>16112.5</v>
      </c>
      <c r="BX64" s="48"/>
      <c r="BY64" s="50" t="e">
        <f t="shared" ref="BY64:BY86" si="117">BZ64/BX64</f>
        <v>#DIV/0!</v>
      </c>
      <c r="BZ64" s="51"/>
      <c r="CA64" s="48"/>
      <c r="CB64" s="50" t="e">
        <f t="shared" ref="CB64:CB86" si="118">CC64/CA64</f>
        <v>#DIV/0!</v>
      </c>
      <c r="CC64" s="51"/>
      <c r="CD64" s="48">
        <v>0</v>
      </c>
      <c r="CE64" s="50" t="e">
        <f t="shared" ref="CE64:CE86" si="119">CF64/CD64</f>
        <v>#DIV/0!</v>
      </c>
      <c r="CF64" s="51"/>
      <c r="CG64" s="47" t="s">
        <v>31</v>
      </c>
      <c r="CH64" s="47" t="s">
        <v>31</v>
      </c>
      <c r="CI64" s="54">
        <f t="shared" ref="CI64:CI86" si="120">SUM(CL64,CO64,CR64,CU64)</f>
        <v>0</v>
      </c>
      <c r="CJ64" s="55" t="e">
        <f t="shared" ref="CJ64:CJ86" si="121">CK64/CI64</f>
        <v>#DIV/0!</v>
      </c>
      <c r="CK64" s="56">
        <f t="shared" ref="CK64:CK86" si="122">SUM(CN64,CQ64,CT64,CW64)</f>
        <v>0</v>
      </c>
      <c r="CL64" s="48"/>
      <c r="CM64" s="50" t="e">
        <f t="shared" ref="CM64:CM86" si="123">CN64/CL64</f>
        <v>#DIV/0!</v>
      </c>
      <c r="CN64" s="51"/>
      <c r="CO64" s="48"/>
      <c r="CP64" s="50" t="e">
        <f t="shared" ref="CP64:CP86" si="124">CQ64/CO64</f>
        <v>#DIV/0!</v>
      </c>
      <c r="CQ64" s="51"/>
      <c r="CR64" s="48"/>
      <c r="CS64" s="50" t="e">
        <f t="shared" ref="CS64:CS86" si="125">CT64/CR64</f>
        <v>#DIV/0!</v>
      </c>
      <c r="CT64" s="51"/>
      <c r="CU64" s="48">
        <v>0</v>
      </c>
      <c r="CV64" s="50" t="e">
        <f t="shared" ref="CV64:CV86" si="126">CW64/CU64</f>
        <v>#DIV/0!</v>
      </c>
      <c r="CW64" s="51"/>
      <c r="CX64" s="47" t="s">
        <v>31</v>
      </c>
      <c r="CY64" s="47" t="s">
        <v>31</v>
      </c>
    </row>
    <row r="65" spans="1:103" s="1" customFormat="1" ht="14.25" thickBot="1" x14ac:dyDescent="0.3">
      <c r="A65" s="47" t="s">
        <v>33</v>
      </c>
      <c r="B65" s="47" t="s">
        <v>33</v>
      </c>
      <c r="C65" s="48">
        <v>244</v>
      </c>
      <c r="D65" s="95">
        <f t="shared" si="102"/>
        <v>145</v>
      </c>
      <c r="E65" s="93">
        <v>389</v>
      </c>
      <c r="F65" s="38">
        <f t="shared" si="103"/>
        <v>395</v>
      </c>
      <c r="G65" s="49">
        <f t="shared" si="104"/>
        <v>6</v>
      </c>
      <c r="H65" s="183"/>
      <c r="I65" s="183"/>
      <c r="J65" s="183"/>
      <c r="K65" s="183">
        <v>0</v>
      </c>
      <c r="L65" s="212"/>
      <c r="M65" s="50">
        <v>24.99</v>
      </c>
      <c r="N65" s="53">
        <f t="shared" si="105"/>
        <v>0</v>
      </c>
      <c r="O65" s="228">
        <v>35</v>
      </c>
      <c r="P65" s="229">
        <v>59.76</v>
      </c>
      <c r="Q65" s="230">
        <f t="shared" si="106"/>
        <v>2091.6</v>
      </c>
      <c r="R65" s="223">
        <v>10</v>
      </c>
      <c r="S65" s="50">
        <v>37.840000000000003</v>
      </c>
      <c r="T65" s="51">
        <f t="shared" si="107"/>
        <v>378.40000000000003</v>
      </c>
      <c r="U65" s="52" t="s">
        <v>33</v>
      </c>
      <c r="V65" s="48">
        <f t="shared" si="91"/>
        <v>350</v>
      </c>
      <c r="W65" s="50">
        <f t="shared" si="108"/>
        <v>52.21</v>
      </c>
      <c r="X65" s="51">
        <f t="shared" si="92"/>
        <v>18273.5</v>
      </c>
      <c r="Y65" s="48">
        <f t="shared" si="93"/>
        <v>350</v>
      </c>
      <c r="Z65" s="50">
        <f t="shared" si="109"/>
        <v>52.21</v>
      </c>
      <c r="AA65" s="51">
        <f t="shared" si="94"/>
        <v>18273.5</v>
      </c>
      <c r="AB65" s="48">
        <f t="shared" si="110"/>
        <v>100</v>
      </c>
      <c r="AC65" s="50">
        <f t="shared" si="111"/>
        <v>21.61</v>
      </c>
      <c r="AD65" s="51">
        <f t="shared" si="112"/>
        <v>2161</v>
      </c>
      <c r="AE65" s="43">
        <v>100</v>
      </c>
      <c r="AF65" s="42">
        <v>21.61</v>
      </c>
      <c r="AG65" s="53">
        <f t="shared" ref="AG65:AG85" si="127">AE65*AF65</f>
        <v>2161</v>
      </c>
      <c r="AH65" s="43"/>
      <c r="AI65" s="42"/>
      <c r="AJ65" s="53">
        <f t="shared" ref="AJ65:AJ85" si="128">AH65*AI65</f>
        <v>0</v>
      </c>
      <c r="AK65" s="43"/>
      <c r="AL65" s="42"/>
      <c r="AM65" s="53"/>
      <c r="AN65" s="43"/>
      <c r="AO65" s="42"/>
      <c r="AP65" s="53"/>
      <c r="AQ65" s="43"/>
      <c r="AR65" s="42"/>
      <c r="AS65" s="53"/>
      <c r="AT65" s="43"/>
      <c r="AU65" s="42"/>
      <c r="AV65" s="53"/>
      <c r="AW65" s="43"/>
      <c r="AX65" s="42"/>
      <c r="AY65" s="53">
        <f t="shared" si="95"/>
        <v>0</v>
      </c>
      <c r="AZ65" s="43"/>
      <c r="BA65" s="42"/>
      <c r="BB65" s="53">
        <f t="shared" si="96"/>
        <v>0</v>
      </c>
      <c r="BC65" s="43"/>
      <c r="BD65" s="42"/>
      <c r="BE65" s="53">
        <f t="shared" si="97"/>
        <v>0</v>
      </c>
      <c r="BF65" s="43"/>
      <c r="BG65" s="42"/>
      <c r="BH65" s="53">
        <f t="shared" si="98"/>
        <v>0</v>
      </c>
      <c r="BI65" s="43"/>
      <c r="BJ65" s="42"/>
      <c r="BK65" s="53">
        <f t="shared" si="99"/>
        <v>0</v>
      </c>
      <c r="BL65" s="43"/>
      <c r="BM65" s="42"/>
      <c r="BN65" s="53">
        <f t="shared" si="100"/>
        <v>0</v>
      </c>
      <c r="BO65" s="43"/>
      <c r="BP65" s="42"/>
      <c r="BQ65" s="53">
        <f t="shared" si="101"/>
        <v>0</v>
      </c>
      <c r="BR65" s="54">
        <f t="shared" si="113"/>
        <v>250</v>
      </c>
      <c r="BS65" s="55">
        <f t="shared" si="114"/>
        <v>64.45</v>
      </c>
      <c r="BT65" s="56">
        <f t="shared" si="115"/>
        <v>16112.5</v>
      </c>
      <c r="BU65" s="48">
        <v>250</v>
      </c>
      <c r="BV65" s="50">
        <f t="shared" si="116"/>
        <v>64.45</v>
      </c>
      <c r="BW65" s="51">
        <v>16112.5</v>
      </c>
      <c r="BX65" s="48"/>
      <c r="BY65" s="50" t="e">
        <f t="shared" si="117"/>
        <v>#DIV/0!</v>
      </c>
      <c r="BZ65" s="51"/>
      <c r="CA65" s="48"/>
      <c r="CB65" s="50" t="e">
        <f t="shared" si="118"/>
        <v>#DIV/0!</v>
      </c>
      <c r="CC65" s="51"/>
      <c r="CD65" s="48">
        <v>0</v>
      </c>
      <c r="CE65" s="50" t="e">
        <f t="shared" si="119"/>
        <v>#DIV/0!</v>
      </c>
      <c r="CF65" s="51"/>
      <c r="CG65" s="47" t="s">
        <v>33</v>
      </c>
      <c r="CH65" s="47" t="s">
        <v>33</v>
      </c>
      <c r="CI65" s="54">
        <f t="shared" si="120"/>
        <v>0</v>
      </c>
      <c r="CJ65" s="55" t="e">
        <f t="shared" si="121"/>
        <v>#DIV/0!</v>
      </c>
      <c r="CK65" s="56">
        <f t="shared" si="122"/>
        <v>0</v>
      </c>
      <c r="CL65" s="48"/>
      <c r="CM65" s="50" t="e">
        <f t="shared" si="123"/>
        <v>#DIV/0!</v>
      </c>
      <c r="CN65" s="51"/>
      <c r="CO65" s="48"/>
      <c r="CP65" s="50" t="e">
        <f t="shared" si="124"/>
        <v>#DIV/0!</v>
      </c>
      <c r="CQ65" s="51"/>
      <c r="CR65" s="48"/>
      <c r="CS65" s="50" t="e">
        <f t="shared" si="125"/>
        <v>#DIV/0!</v>
      </c>
      <c r="CT65" s="51"/>
      <c r="CU65" s="48">
        <v>0</v>
      </c>
      <c r="CV65" s="50" t="e">
        <f t="shared" si="126"/>
        <v>#DIV/0!</v>
      </c>
      <c r="CW65" s="51"/>
      <c r="CX65" s="47" t="s">
        <v>33</v>
      </c>
      <c r="CY65" s="47" t="s">
        <v>33</v>
      </c>
    </row>
    <row r="66" spans="1:103" s="1" customFormat="1" ht="14.25" thickBot="1" x14ac:dyDescent="0.3">
      <c r="A66" s="47" t="s">
        <v>34</v>
      </c>
      <c r="B66" s="47" t="s">
        <v>34</v>
      </c>
      <c r="C66" s="48">
        <v>244</v>
      </c>
      <c r="D66" s="95">
        <f t="shared" si="102"/>
        <v>147</v>
      </c>
      <c r="E66" s="93">
        <v>391</v>
      </c>
      <c r="F66" s="38">
        <f t="shared" si="103"/>
        <v>395</v>
      </c>
      <c r="G66" s="49">
        <f t="shared" si="104"/>
        <v>4</v>
      </c>
      <c r="H66" s="183"/>
      <c r="I66" s="183"/>
      <c r="J66" s="183"/>
      <c r="K66" s="183">
        <v>0</v>
      </c>
      <c r="L66" s="212"/>
      <c r="M66" s="50">
        <v>24.99</v>
      </c>
      <c r="N66" s="53">
        <f t="shared" si="105"/>
        <v>0</v>
      </c>
      <c r="O66" s="228">
        <v>35</v>
      </c>
      <c r="P66" s="229">
        <v>59.76</v>
      </c>
      <c r="Q66" s="230">
        <f t="shared" si="106"/>
        <v>2091.6</v>
      </c>
      <c r="R66" s="223">
        <v>10</v>
      </c>
      <c r="S66" s="50">
        <v>37.840000000000003</v>
      </c>
      <c r="T66" s="51">
        <f t="shared" si="107"/>
        <v>378.40000000000003</v>
      </c>
      <c r="U66" s="52" t="s">
        <v>34</v>
      </c>
      <c r="V66" s="48">
        <f t="shared" si="91"/>
        <v>350</v>
      </c>
      <c r="W66" s="50">
        <f t="shared" si="108"/>
        <v>52.21</v>
      </c>
      <c r="X66" s="51">
        <f t="shared" si="92"/>
        <v>18273.5</v>
      </c>
      <c r="Y66" s="48">
        <f t="shared" si="93"/>
        <v>350</v>
      </c>
      <c r="Z66" s="50">
        <f t="shared" si="109"/>
        <v>52.21</v>
      </c>
      <c r="AA66" s="51">
        <f t="shared" si="94"/>
        <v>18273.5</v>
      </c>
      <c r="AB66" s="48">
        <f t="shared" si="110"/>
        <v>100</v>
      </c>
      <c r="AC66" s="50">
        <f t="shared" si="111"/>
        <v>21.61</v>
      </c>
      <c r="AD66" s="51">
        <f t="shared" si="112"/>
        <v>2161</v>
      </c>
      <c r="AE66" s="43">
        <v>100</v>
      </c>
      <c r="AF66" s="42">
        <v>21.61</v>
      </c>
      <c r="AG66" s="53">
        <f t="shared" si="127"/>
        <v>2161</v>
      </c>
      <c r="AH66" s="43"/>
      <c r="AI66" s="42"/>
      <c r="AJ66" s="53">
        <f t="shared" si="128"/>
        <v>0</v>
      </c>
      <c r="AK66" s="43"/>
      <c r="AL66" s="42"/>
      <c r="AM66" s="53"/>
      <c r="AN66" s="43"/>
      <c r="AO66" s="42"/>
      <c r="AP66" s="53"/>
      <c r="AQ66" s="43"/>
      <c r="AR66" s="42"/>
      <c r="AS66" s="53"/>
      <c r="AT66" s="43"/>
      <c r="AU66" s="42"/>
      <c r="AV66" s="53"/>
      <c r="AW66" s="43"/>
      <c r="AX66" s="42"/>
      <c r="AY66" s="53">
        <f t="shared" si="95"/>
        <v>0</v>
      </c>
      <c r="AZ66" s="43"/>
      <c r="BA66" s="42"/>
      <c r="BB66" s="53">
        <f t="shared" si="96"/>
        <v>0</v>
      </c>
      <c r="BC66" s="43"/>
      <c r="BD66" s="42"/>
      <c r="BE66" s="53">
        <f t="shared" si="97"/>
        <v>0</v>
      </c>
      <c r="BF66" s="43"/>
      <c r="BG66" s="42"/>
      <c r="BH66" s="53">
        <f t="shared" si="98"/>
        <v>0</v>
      </c>
      <c r="BI66" s="43"/>
      <c r="BJ66" s="42"/>
      <c r="BK66" s="53">
        <f t="shared" si="99"/>
        <v>0</v>
      </c>
      <c r="BL66" s="43"/>
      <c r="BM66" s="42"/>
      <c r="BN66" s="53">
        <f t="shared" si="100"/>
        <v>0</v>
      </c>
      <c r="BO66" s="43"/>
      <c r="BP66" s="42"/>
      <c r="BQ66" s="53">
        <f t="shared" si="101"/>
        <v>0</v>
      </c>
      <c r="BR66" s="54">
        <f t="shared" si="113"/>
        <v>250</v>
      </c>
      <c r="BS66" s="55">
        <f t="shared" si="114"/>
        <v>64.45</v>
      </c>
      <c r="BT66" s="56">
        <f t="shared" si="115"/>
        <v>16112.5</v>
      </c>
      <c r="BU66" s="48">
        <v>250</v>
      </c>
      <c r="BV66" s="50">
        <f t="shared" si="116"/>
        <v>64.45</v>
      </c>
      <c r="BW66" s="51">
        <v>16112.5</v>
      </c>
      <c r="BX66" s="48"/>
      <c r="BY66" s="50" t="e">
        <f t="shared" si="117"/>
        <v>#DIV/0!</v>
      </c>
      <c r="BZ66" s="51"/>
      <c r="CA66" s="48"/>
      <c r="CB66" s="50" t="e">
        <f t="shared" si="118"/>
        <v>#DIV/0!</v>
      </c>
      <c r="CC66" s="51"/>
      <c r="CD66" s="48">
        <v>0</v>
      </c>
      <c r="CE66" s="50" t="e">
        <f t="shared" si="119"/>
        <v>#DIV/0!</v>
      </c>
      <c r="CF66" s="51"/>
      <c r="CG66" s="47" t="s">
        <v>34</v>
      </c>
      <c r="CH66" s="47" t="s">
        <v>34</v>
      </c>
      <c r="CI66" s="54">
        <f t="shared" si="120"/>
        <v>0</v>
      </c>
      <c r="CJ66" s="55" t="e">
        <f t="shared" si="121"/>
        <v>#DIV/0!</v>
      </c>
      <c r="CK66" s="56">
        <f t="shared" si="122"/>
        <v>0</v>
      </c>
      <c r="CL66" s="48"/>
      <c r="CM66" s="50" t="e">
        <f t="shared" si="123"/>
        <v>#DIV/0!</v>
      </c>
      <c r="CN66" s="51"/>
      <c r="CO66" s="48"/>
      <c r="CP66" s="50" t="e">
        <f t="shared" si="124"/>
        <v>#DIV/0!</v>
      </c>
      <c r="CQ66" s="51"/>
      <c r="CR66" s="48"/>
      <c r="CS66" s="50" t="e">
        <f t="shared" si="125"/>
        <v>#DIV/0!</v>
      </c>
      <c r="CT66" s="51"/>
      <c r="CU66" s="48">
        <v>0</v>
      </c>
      <c r="CV66" s="50" t="e">
        <f t="shared" si="126"/>
        <v>#DIV/0!</v>
      </c>
      <c r="CW66" s="51"/>
      <c r="CX66" s="47" t="s">
        <v>34</v>
      </c>
      <c r="CY66" s="47" t="s">
        <v>34</v>
      </c>
    </row>
    <row r="67" spans="1:103" s="1" customFormat="1" ht="14.25" thickBot="1" x14ac:dyDescent="0.3">
      <c r="A67" s="47" t="s">
        <v>35</v>
      </c>
      <c r="B67" s="47" t="s">
        <v>35</v>
      </c>
      <c r="C67" s="48">
        <v>244</v>
      </c>
      <c r="D67" s="95">
        <f t="shared" si="102"/>
        <v>146</v>
      </c>
      <c r="E67" s="93">
        <v>390</v>
      </c>
      <c r="F67" s="38">
        <f t="shared" si="103"/>
        <v>395</v>
      </c>
      <c r="G67" s="49">
        <f t="shared" si="104"/>
        <v>5</v>
      </c>
      <c r="H67" s="183"/>
      <c r="I67" s="183"/>
      <c r="J67" s="183"/>
      <c r="K67" s="183">
        <v>0</v>
      </c>
      <c r="L67" s="212"/>
      <c r="M67" s="50">
        <v>24.99</v>
      </c>
      <c r="N67" s="53">
        <f t="shared" si="105"/>
        <v>0</v>
      </c>
      <c r="O67" s="228">
        <v>35</v>
      </c>
      <c r="P67" s="229">
        <v>59.76</v>
      </c>
      <c r="Q67" s="230">
        <f t="shared" si="106"/>
        <v>2091.6</v>
      </c>
      <c r="R67" s="223">
        <v>10</v>
      </c>
      <c r="S67" s="50">
        <v>37.840000000000003</v>
      </c>
      <c r="T67" s="51">
        <f t="shared" si="107"/>
        <v>378.40000000000003</v>
      </c>
      <c r="U67" s="52" t="s">
        <v>35</v>
      </c>
      <c r="V67" s="48">
        <f t="shared" si="91"/>
        <v>350</v>
      </c>
      <c r="W67" s="50">
        <f t="shared" si="108"/>
        <v>52.21</v>
      </c>
      <c r="X67" s="51">
        <f t="shared" si="92"/>
        <v>18273.5</v>
      </c>
      <c r="Y67" s="48">
        <f t="shared" si="93"/>
        <v>350</v>
      </c>
      <c r="Z67" s="50">
        <f t="shared" si="109"/>
        <v>52.21</v>
      </c>
      <c r="AA67" s="51">
        <f t="shared" si="94"/>
        <v>18273.5</v>
      </c>
      <c r="AB67" s="48">
        <f t="shared" si="110"/>
        <v>100</v>
      </c>
      <c r="AC67" s="50">
        <f t="shared" si="111"/>
        <v>21.61</v>
      </c>
      <c r="AD67" s="51">
        <f t="shared" si="112"/>
        <v>2161</v>
      </c>
      <c r="AE67" s="43">
        <v>100</v>
      </c>
      <c r="AF67" s="42">
        <v>21.61</v>
      </c>
      <c r="AG67" s="53">
        <f t="shared" si="127"/>
        <v>2161</v>
      </c>
      <c r="AH67" s="43"/>
      <c r="AI67" s="42"/>
      <c r="AJ67" s="53">
        <f t="shared" si="128"/>
        <v>0</v>
      </c>
      <c r="AK67" s="43"/>
      <c r="AL67" s="42"/>
      <c r="AM67" s="53"/>
      <c r="AN67" s="43"/>
      <c r="AO67" s="42"/>
      <c r="AP67" s="53"/>
      <c r="AQ67" s="43"/>
      <c r="AR67" s="42"/>
      <c r="AS67" s="53"/>
      <c r="AT67" s="43"/>
      <c r="AU67" s="42"/>
      <c r="AV67" s="53"/>
      <c r="AW67" s="43"/>
      <c r="AX67" s="42"/>
      <c r="AY67" s="53">
        <f t="shared" si="95"/>
        <v>0</v>
      </c>
      <c r="AZ67" s="43"/>
      <c r="BA67" s="42"/>
      <c r="BB67" s="53">
        <f t="shared" si="96"/>
        <v>0</v>
      </c>
      <c r="BC67" s="43"/>
      <c r="BD67" s="42"/>
      <c r="BE67" s="53">
        <f t="shared" si="97"/>
        <v>0</v>
      </c>
      <c r="BF67" s="43"/>
      <c r="BG67" s="42"/>
      <c r="BH67" s="53">
        <f t="shared" si="98"/>
        <v>0</v>
      </c>
      <c r="BI67" s="43"/>
      <c r="BJ67" s="42"/>
      <c r="BK67" s="53">
        <f t="shared" si="99"/>
        <v>0</v>
      </c>
      <c r="BL67" s="43"/>
      <c r="BM67" s="42"/>
      <c r="BN67" s="53">
        <f t="shared" si="100"/>
        <v>0</v>
      </c>
      <c r="BO67" s="43"/>
      <c r="BP67" s="42"/>
      <c r="BQ67" s="53">
        <f t="shared" si="101"/>
        <v>0</v>
      </c>
      <c r="BR67" s="54">
        <f t="shared" si="113"/>
        <v>250</v>
      </c>
      <c r="BS67" s="55">
        <f t="shared" si="114"/>
        <v>64.45</v>
      </c>
      <c r="BT67" s="56">
        <f t="shared" si="115"/>
        <v>16112.5</v>
      </c>
      <c r="BU67" s="48">
        <v>250</v>
      </c>
      <c r="BV67" s="50">
        <f t="shared" si="116"/>
        <v>64.45</v>
      </c>
      <c r="BW67" s="51">
        <v>16112.5</v>
      </c>
      <c r="BX67" s="48"/>
      <c r="BY67" s="50" t="e">
        <f t="shared" si="117"/>
        <v>#DIV/0!</v>
      </c>
      <c r="BZ67" s="51"/>
      <c r="CA67" s="48"/>
      <c r="CB67" s="50" t="e">
        <f t="shared" si="118"/>
        <v>#DIV/0!</v>
      </c>
      <c r="CC67" s="51"/>
      <c r="CD67" s="48">
        <v>0</v>
      </c>
      <c r="CE67" s="50" t="e">
        <f t="shared" si="119"/>
        <v>#DIV/0!</v>
      </c>
      <c r="CF67" s="51"/>
      <c r="CG67" s="47" t="s">
        <v>35</v>
      </c>
      <c r="CH67" s="47" t="s">
        <v>35</v>
      </c>
      <c r="CI67" s="54">
        <f t="shared" si="120"/>
        <v>0</v>
      </c>
      <c r="CJ67" s="55" t="e">
        <f t="shared" si="121"/>
        <v>#DIV/0!</v>
      </c>
      <c r="CK67" s="56">
        <f t="shared" si="122"/>
        <v>0</v>
      </c>
      <c r="CL67" s="48"/>
      <c r="CM67" s="50" t="e">
        <f t="shared" si="123"/>
        <v>#DIV/0!</v>
      </c>
      <c r="CN67" s="51"/>
      <c r="CO67" s="48"/>
      <c r="CP67" s="50" t="e">
        <f t="shared" si="124"/>
        <v>#DIV/0!</v>
      </c>
      <c r="CQ67" s="51"/>
      <c r="CR67" s="48"/>
      <c r="CS67" s="50" t="e">
        <f t="shared" si="125"/>
        <v>#DIV/0!</v>
      </c>
      <c r="CT67" s="51"/>
      <c r="CU67" s="48">
        <v>0</v>
      </c>
      <c r="CV67" s="50" t="e">
        <f t="shared" si="126"/>
        <v>#DIV/0!</v>
      </c>
      <c r="CW67" s="51"/>
      <c r="CX67" s="47" t="s">
        <v>35</v>
      </c>
      <c r="CY67" s="47" t="s">
        <v>35</v>
      </c>
    </row>
    <row r="68" spans="1:103" s="1" customFormat="1" ht="14.25" thickBot="1" x14ac:dyDescent="0.3">
      <c r="A68" s="47" t="s">
        <v>36</v>
      </c>
      <c r="B68" s="47" t="s">
        <v>36</v>
      </c>
      <c r="C68" s="48">
        <v>244</v>
      </c>
      <c r="D68" s="95">
        <f t="shared" si="102"/>
        <v>139</v>
      </c>
      <c r="E68" s="93">
        <v>383</v>
      </c>
      <c r="F68" s="38">
        <f t="shared" si="103"/>
        <v>396</v>
      </c>
      <c r="G68" s="49">
        <f t="shared" si="104"/>
        <v>13</v>
      </c>
      <c r="H68" s="183"/>
      <c r="I68" s="183"/>
      <c r="J68" s="183"/>
      <c r="K68" s="183">
        <v>0</v>
      </c>
      <c r="L68" s="212"/>
      <c r="M68" s="50">
        <v>24.99</v>
      </c>
      <c r="N68" s="53">
        <f t="shared" si="105"/>
        <v>0</v>
      </c>
      <c r="O68" s="228">
        <v>35</v>
      </c>
      <c r="P68" s="229">
        <v>59.76</v>
      </c>
      <c r="Q68" s="230">
        <f t="shared" si="106"/>
        <v>2091.6</v>
      </c>
      <c r="R68" s="223">
        <v>11</v>
      </c>
      <c r="S68" s="50">
        <v>37.840000000000003</v>
      </c>
      <c r="T68" s="51">
        <f t="shared" si="107"/>
        <v>416.24</v>
      </c>
      <c r="U68" s="52" t="s">
        <v>36</v>
      </c>
      <c r="V68" s="48">
        <f t="shared" si="91"/>
        <v>350</v>
      </c>
      <c r="W68" s="50">
        <f t="shared" si="108"/>
        <v>52.21</v>
      </c>
      <c r="X68" s="51">
        <f t="shared" si="92"/>
        <v>18273.5</v>
      </c>
      <c r="Y68" s="48">
        <f t="shared" si="93"/>
        <v>350</v>
      </c>
      <c r="Z68" s="50">
        <f t="shared" si="109"/>
        <v>52.21</v>
      </c>
      <c r="AA68" s="51">
        <f t="shared" si="94"/>
        <v>18273.5</v>
      </c>
      <c r="AB68" s="48">
        <f t="shared" si="110"/>
        <v>100</v>
      </c>
      <c r="AC68" s="50">
        <f t="shared" si="111"/>
        <v>21.61</v>
      </c>
      <c r="AD68" s="51">
        <f t="shared" si="112"/>
        <v>2161</v>
      </c>
      <c r="AE68" s="43">
        <v>100</v>
      </c>
      <c r="AF68" s="42">
        <v>21.61</v>
      </c>
      <c r="AG68" s="53">
        <f t="shared" si="127"/>
        <v>2161</v>
      </c>
      <c r="AH68" s="43"/>
      <c r="AI68" s="42"/>
      <c r="AJ68" s="53">
        <f t="shared" si="128"/>
        <v>0</v>
      </c>
      <c r="AK68" s="43"/>
      <c r="AL68" s="42"/>
      <c r="AM68" s="53"/>
      <c r="AN68" s="43"/>
      <c r="AO68" s="42"/>
      <c r="AP68" s="53"/>
      <c r="AQ68" s="43"/>
      <c r="AR68" s="42"/>
      <c r="AS68" s="53"/>
      <c r="AT68" s="43"/>
      <c r="AU68" s="42"/>
      <c r="AV68" s="53"/>
      <c r="AW68" s="43"/>
      <c r="AX68" s="42"/>
      <c r="AY68" s="53">
        <f t="shared" si="95"/>
        <v>0</v>
      </c>
      <c r="AZ68" s="43"/>
      <c r="BA68" s="42"/>
      <c r="BB68" s="53">
        <f t="shared" si="96"/>
        <v>0</v>
      </c>
      <c r="BC68" s="43"/>
      <c r="BD68" s="42"/>
      <c r="BE68" s="53">
        <f t="shared" si="97"/>
        <v>0</v>
      </c>
      <c r="BF68" s="43"/>
      <c r="BG68" s="42"/>
      <c r="BH68" s="53">
        <f t="shared" si="98"/>
        <v>0</v>
      </c>
      <c r="BI68" s="43"/>
      <c r="BJ68" s="42"/>
      <c r="BK68" s="53">
        <f t="shared" si="99"/>
        <v>0</v>
      </c>
      <c r="BL68" s="43"/>
      <c r="BM68" s="42"/>
      <c r="BN68" s="53">
        <f t="shared" si="100"/>
        <v>0</v>
      </c>
      <c r="BO68" s="43"/>
      <c r="BP68" s="42"/>
      <c r="BQ68" s="53">
        <f t="shared" si="101"/>
        <v>0</v>
      </c>
      <c r="BR68" s="54">
        <f t="shared" si="113"/>
        <v>250</v>
      </c>
      <c r="BS68" s="55">
        <f t="shared" si="114"/>
        <v>64.45</v>
      </c>
      <c r="BT68" s="56">
        <f t="shared" si="115"/>
        <v>16112.5</v>
      </c>
      <c r="BU68" s="48">
        <v>250</v>
      </c>
      <c r="BV68" s="50">
        <f t="shared" si="116"/>
        <v>64.45</v>
      </c>
      <c r="BW68" s="51">
        <v>16112.5</v>
      </c>
      <c r="BX68" s="48"/>
      <c r="BY68" s="50" t="e">
        <f t="shared" si="117"/>
        <v>#DIV/0!</v>
      </c>
      <c r="BZ68" s="51"/>
      <c r="CA68" s="48"/>
      <c r="CB68" s="50" t="e">
        <f t="shared" si="118"/>
        <v>#DIV/0!</v>
      </c>
      <c r="CC68" s="51"/>
      <c r="CD68" s="48">
        <v>0</v>
      </c>
      <c r="CE68" s="50" t="e">
        <f t="shared" si="119"/>
        <v>#DIV/0!</v>
      </c>
      <c r="CF68" s="51"/>
      <c r="CG68" s="47" t="s">
        <v>36</v>
      </c>
      <c r="CH68" s="47" t="s">
        <v>36</v>
      </c>
      <c r="CI68" s="54">
        <f t="shared" si="120"/>
        <v>0</v>
      </c>
      <c r="CJ68" s="55" t="e">
        <f t="shared" si="121"/>
        <v>#DIV/0!</v>
      </c>
      <c r="CK68" s="56">
        <f t="shared" si="122"/>
        <v>0</v>
      </c>
      <c r="CL68" s="48"/>
      <c r="CM68" s="50" t="e">
        <f t="shared" si="123"/>
        <v>#DIV/0!</v>
      </c>
      <c r="CN68" s="51"/>
      <c r="CO68" s="48"/>
      <c r="CP68" s="50" t="e">
        <f t="shared" si="124"/>
        <v>#DIV/0!</v>
      </c>
      <c r="CQ68" s="51"/>
      <c r="CR68" s="48"/>
      <c r="CS68" s="50" t="e">
        <f t="shared" si="125"/>
        <v>#DIV/0!</v>
      </c>
      <c r="CT68" s="51"/>
      <c r="CU68" s="48">
        <v>0</v>
      </c>
      <c r="CV68" s="50" t="e">
        <f t="shared" si="126"/>
        <v>#DIV/0!</v>
      </c>
      <c r="CW68" s="51"/>
      <c r="CX68" s="47" t="s">
        <v>36</v>
      </c>
      <c r="CY68" s="47" t="s">
        <v>36</v>
      </c>
    </row>
    <row r="69" spans="1:103" s="1" customFormat="1" ht="14.25" thickBot="1" x14ac:dyDescent="0.3">
      <c r="A69" s="47" t="s">
        <v>37</v>
      </c>
      <c r="B69" s="47" t="s">
        <v>37</v>
      </c>
      <c r="C69" s="48">
        <v>0</v>
      </c>
      <c r="D69" s="95">
        <f t="shared" si="102"/>
        <v>163</v>
      </c>
      <c r="E69" s="93">
        <v>163</v>
      </c>
      <c r="F69" s="38">
        <f t="shared" si="103"/>
        <v>150.61000000000001</v>
      </c>
      <c r="G69" s="49">
        <f t="shared" si="104"/>
        <v>-19.999999999999986</v>
      </c>
      <c r="H69" s="183"/>
      <c r="I69" s="183"/>
      <c r="J69" s="183"/>
      <c r="K69" s="183">
        <v>6</v>
      </c>
      <c r="L69" s="224">
        <v>7.61</v>
      </c>
      <c r="M69" s="50">
        <v>24.99</v>
      </c>
      <c r="N69" s="53">
        <f t="shared" si="105"/>
        <v>190.1739</v>
      </c>
      <c r="O69" s="228">
        <v>35</v>
      </c>
      <c r="P69" s="229">
        <v>59.76</v>
      </c>
      <c r="Q69" s="230">
        <f t="shared" si="106"/>
        <v>2091.6</v>
      </c>
      <c r="R69" s="223">
        <v>39</v>
      </c>
      <c r="S69" s="50">
        <v>37.840000000000003</v>
      </c>
      <c r="T69" s="51">
        <f t="shared" si="107"/>
        <v>1475.7600000000002</v>
      </c>
      <c r="U69" s="52" t="s">
        <v>37</v>
      </c>
      <c r="V69" s="48">
        <f t="shared" si="91"/>
        <v>75</v>
      </c>
      <c r="W69" s="50">
        <f t="shared" si="108"/>
        <v>25.15</v>
      </c>
      <c r="X69" s="51">
        <f t="shared" si="92"/>
        <v>1886.25</v>
      </c>
      <c r="Y69" s="48">
        <f t="shared" si="93"/>
        <v>75</v>
      </c>
      <c r="Z69" s="50">
        <f>AA69/Y69</f>
        <v>25.15</v>
      </c>
      <c r="AA69" s="51">
        <f t="shared" si="94"/>
        <v>1886.25</v>
      </c>
      <c r="AB69" s="48">
        <f t="shared" si="110"/>
        <v>75</v>
      </c>
      <c r="AC69" s="50">
        <f>AD69/AB69</f>
        <v>25.15</v>
      </c>
      <c r="AD69" s="51">
        <f t="shared" si="112"/>
        <v>1886.25</v>
      </c>
      <c r="AE69" s="43"/>
      <c r="AF69" s="42"/>
      <c r="AG69" s="53">
        <f t="shared" si="127"/>
        <v>0</v>
      </c>
      <c r="AH69" s="43">
        <v>75</v>
      </c>
      <c r="AI69" s="42">
        <v>25.15</v>
      </c>
      <c r="AJ69" s="53">
        <f t="shared" si="128"/>
        <v>1886.25</v>
      </c>
      <c r="AK69" s="43"/>
      <c r="AL69" s="42"/>
      <c r="AM69" s="53"/>
      <c r="AN69" s="43"/>
      <c r="AO69" s="42"/>
      <c r="AP69" s="53"/>
      <c r="AQ69" s="43"/>
      <c r="AR69" s="42"/>
      <c r="AS69" s="53"/>
      <c r="AT69" s="43"/>
      <c r="AU69" s="42"/>
      <c r="AV69" s="53"/>
      <c r="AW69" s="43"/>
      <c r="AX69" s="42"/>
      <c r="AY69" s="53">
        <f t="shared" si="95"/>
        <v>0</v>
      </c>
      <c r="AZ69" s="43"/>
      <c r="BA69" s="42"/>
      <c r="BB69" s="53">
        <f t="shared" si="96"/>
        <v>0</v>
      </c>
      <c r="BC69" s="43"/>
      <c r="BD69" s="42"/>
      <c r="BE69" s="53">
        <f t="shared" si="97"/>
        <v>0</v>
      </c>
      <c r="BF69" s="43"/>
      <c r="BG69" s="42"/>
      <c r="BH69" s="53">
        <f t="shared" si="98"/>
        <v>0</v>
      </c>
      <c r="BI69" s="43"/>
      <c r="BJ69" s="42"/>
      <c r="BK69" s="53">
        <f t="shared" si="99"/>
        <v>0</v>
      </c>
      <c r="BL69" s="43"/>
      <c r="BM69" s="42"/>
      <c r="BN69" s="53">
        <f t="shared" si="100"/>
        <v>0</v>
      </c>
      <c r="BO69" s="43"/>
      <c r="BP69" s="42"/>
      <c r="BQ69" s="53">
        <f t="shared" si="101"/>
        <v>0</v>
      </c>
      <c r="BR69" s="54">
        <f t="shared" si="113"/>
        <v>0</v>
      </c>
      <c r="BS69" s="55" t="e">
        <f t="shared" si="114"/>
        <v>#DIV/0!</v>
      </c>
      <c r="BT69" s="56">
        <f t="shared" si="115"/>
        <v>0</v>
      </c>
      <c r="BU69" s="48">
        <v>0</v>
      </c>
      <c r="BV69" s="50" t="e">
        <f t="shared" si="116"/>
        <v>#DIV/0!</v>
      </c>
      <c r="BW69" s="51">
        <v>0</v>
      </c>
      <c r="BX69" s="48"/>
      <c r="BY69" s="50" t="e">
        <f t="shared" si="117"/>
        <v>#DIV/0!</v>
      </c>
      <c r="BZ69" s="51"/>
      <c r="CA69" s="48"/>
      <c r="CB69" s="50" t="e">
        <f t="shared" si="118"/>
        <v>#DIV/0!</v>
      </c>
      <c r="CC69" s="51"/>
      <c r="CD69" s="48">
        <v>0</v>
      </c>
      <c r="CE69" s="50" t="e">
        <f t="shared" si="119"/>
        <v>#DIV/0!</v>
      </c>
      <c r="CF69" s="51"/>
      <c r="CG69" s="47" t="s">
        <v>37</v>
      </c>
      <c r="CH69" s="47" t="s">
        <v>37</v>
      </c>
      <c r="CI69" s="54">
        <f t="shared" si="120"/>
        <v>0</v>
      </c>
      <c r="CJ69" s="55" t="e">
        <f t="shared" si="121"/>
        <v>#DIV/0!</v>
      </c>
      <c r="CK69" s="56">
        <f t="shared" si="122"/>
        <v>0</v>
      </c>
      <c r="CL69" s="48"/>
      <c r="CM69" s="50" t="e">
        <f t="shared" si="123"/>
        <v>#DIV/0!</v>
      </c>
      <c r="CN69" s="51"/>
      <c r="CO69" s="48"/>
      <c r="CP69" s="50" t="e">
        <f t="shared" si="124"/>
        <v>#DIV/0!</v>
      </c>
      <c r="CQ69" s="51"/>
      <c r="CR69" s="48"/>
      <c r="CS69" s="50" t="e">
        <f t="shared" si="125"/>
        <v>#DIV/0!</v>
      </c>
      <c r="CT69" s="51"/>
      <c r="CU69" s="48">
        <v>0</v>
      </c>
      <c r="CV69" s="50" t="e">
        <f t="shared" si="126"/>
        <v>#DIV/0!</v>
      </c>
      <c r="CW69" s="51"/>
      <c r="CX69" s="47" t="s">
        <v>37</v>
      </c>
      <c r="CY69" s="47" t="s">
        <v>37</v>
      </c>
    </row>
    <row r="70" spans="1:103" s="1" customFormat="1" ht="14.25" thickBot="1" x14ac:dyDescent="0.3">
      <c r="A70" s="47" t="s">
        <v>38</v>
      </c>
      <c r="B70" s="47" t="s">
        <v>38</v>
      </c>
      <c r="C70" s="48">
        <v>244</v>
      </c>
      <c r="D70" s="95">
        <f t="shared" si="102"/>
        <v>115</v>
      </c>
      <c r="E70" s="93">
        <v>359</v>
      </c>
      <c r="F70" s="38">
        <f t="shared" si="103"/>
        <v>391.38</v>
      </c>
      <c r="G70" s="49">
        <f t="shared" si="104"/>
        <v>10.999999999999996</v>
      </c>
      <c r="H70" s="183"/>
      <c r="I70" s="183">
        <v>-25</v>
      </c>
      <c r="J70" s="183"/>
      <c r="K70" s="183">
        <v>6</v>
      </c>
      <c r="L70" s="224">
        <v>21.38</v>
      </c>
      <c r="M70" s="50">
        <v>24.99</v>
      </c>
      <c r="N70" s="53">
        <f t="shared" si="105"/>
        <v>534.28619999999989</v>
      </c>
      <c r="O70" s="228">
        <v>35</v>
      </c>
      <c r="P70" s="229">
        <v>59.76</v>
      </c>
      <c r="Q70" s="230">
        <f t="shared" si="106"/>
        <v>2091.6</v>
      </c>
      <c r="R70" s="223">
        <v>16</v>
      </c>
      <c r="S70" s="50">
        <v>37.840000000000003</v>
      </c>
      <c r="T70" s="51">
        <f t="shared" si="107"/>
        <v>605.44000000000005</v>
      </c>
      <c r="U70" s="52" t="s">
        <v>38</v>
      </c>
      <c r="V70" s="48">
        <f t="shared" si="91"/>
        <v>300</v>
      </c>
      <c r="W70" s="50">
        <f t="shared" si="108"/>
        <v>36.530833333333334</v>
      </c>
      <c r="X70" s="51">
        <f t="shared" si="92"/>
        <v>10959.25</v>
      </c>
      <c r="Y70" s="48">
        <f t="shared" si="93"/>
        <v>424</v>
      </c>
      <c r="Z70" s="50">
        <f t="shared" ref="Z70:Z86" si="129">AA70/Y70</f>
        <v>36.375589622641506</v>
      </c>
      <c r="AA70" s="51">
        <f t="shared" si="94"/>
        <v>15423.25</v>
      </c>
      <c r="AB70" s="48">
        <f t="shared" si="110"/>
        <v>75</v>
      </c>
      <c r="AC70" s="50">
        <f t="shared" ref="AC70:AC86" si="130">AD70/AB70</f>
        <v>25.15</v>
      </c>
      <c r="AD70" s="51">
        <f>SUM(AG70,AJ70,AM70,AP70,AS70,AV70,AY70,BB70,BE70,BH70,BK70,BN70,BQ70)</f>
        <v>1886.25</v>
      </c>
      <c r="AE70" s="43"/>
      <c r="AF70" s="42"/>
      <c r="AG70" s="53">
        <f t="shared" si="127"/>
        <v>0</v>
      </c>
      <c r="AH70" s="43">
        <v>75</v>
      </c>
      <c r="AI70" s="42">
        <v>25.15</v>
      </c>
      <c r="AJ70" s="53">
        <f t="shared" si="128"/>
        <v>1886.25</v>
      </c>
      <c r="AK70" s="43"/>
      <c r="AL70" s="42"/>
      <c r="AM70" s="53"/>
      <c r="AN70" s="43"/>
      <c r="AO70" s="42"/>
      <c r="AP70" s="53"/>
      <c r="AQ70" s="43"/>
      <c r="AR70" s="42"/>
      <c r="AS70" s="53"/>
      <c r="AT70" s="43"/>
      <c r="AU70" s="42"/>
      <c r="AV70" s="53"/>
      <c r="AW70" s="43"/>
      <c r="AX70" s="42"/>
      <c r="AY70" s="53">
        <f t="shared" si="95"/>
        <v>0</v>
      </c>
      <c r="AZ70" s="43"/>
      <c r="BA70" s="42"/>
      <c r="BB70" s="53">
        <f t="shared" si="96"/>
        <v>0</v>
      </c>
      <c r="BC70" s="43"/>
      <c r="BD70" s="42"/>
      <c r="BE70" s="53">
        <f t="shared" si="97"/>
        <v>0</v>
      </c>
      <c r="BF70" s="43"/>
      <c r="BG70" s="42"/>
      <c r="BH70" s="53">
        <f t="shared" si="98"/>
        <v>0</v>
      </c>
      <c r="BI70" s="43"/>
      <c r="BJ70" s="42"/>
      <c r="BK70" s="53">
        <f t="shared" si="99"/>
        <v>0</v>
      </c>
      <c r="BL70" s="43"/>
      <c r="BM70" s="42"/>
      <c r="BN70" s="53">
        <f t="shared" si="100"/>
        <v>0</v>
      </c>
      <c r="BO70" s="43"/>
      <c r="BP70" s="42"/>
      <c r="BQ70" s="53">
        <f t="shared" si="101"/>
        <v>0</v>
      </c>
      <c r="BR70" s="54">
        <f t="shared" si="113"/>
        <v>349</v>
      </c>
      <c r="BS70" s="55">
        <f t="shared" si="114"/>
        <v>38.787965616045845</v>
      </c>
      <c r="BT70" s="56">
        <f t="shared" si="115"/>
        <v>13537</v>
      </c>
      <c r="BU70" s="48">
        <v>225</v>
      </c>
      <c r="BV70" s="50">
        <f t="shared" si="116"/>
        <v>39.222222222222221</v>
      </c>
      <c r="BW70" s="51">
        <v>8825</v>
      </c>
      <c r="BX70" s="48"/>
      <c r="BY70" s="50" t="e">
        <f t="shared" si="117"/>
        <v>#DIV/0!</v>
      </c>
      <c r="BZ70" s="51"/>
      <c r="CA70" s="48"/>
      <c r="CB70" s="50" t="e">
        <f t="shared" si="118"/>
        <v>#DIV/0!</v>
      </c>
      <c r="CC70" s="51"/>
      <c r="CD70" s="48">
        <v>124</v>
      </c>
      <c r="CE70" s="50">
        <f t="shared" si="119"/>
        <v>38</v>
      </c>
      <c r="CF70" s="51">
        <v>4712</v>
      </c>
      <c r="CG70" s="47" t="s">
        <v>38</v>
      </c>
      <c r="CH70" s="47" t="s">
        <v>38</v>
      </c>
      <c r="CI70" s="54">
        <f t="shared" si="120"/>
        <v>124</v>
      </c>
      <c r="CJ70" s="55">
        <f t="shared" si="121"/>
        <v>36</v>
      </c>
      <c r="CK70" s="56">
        <f t="shared" si="122"/>
        <v>4464</v>
      </c>
      <c r="CL70" s="48"/>
      <c r="CM70" s="50" t="e">
        <f t="shared" si="123"/>
        <v>#DIV/0!</v>
      </c>
      <c r="CN70" s="51"/>
      <c r="CO70" s="48"/>
      <c r="CP70" s="50" t="e">
        <f t="shared" si="124"/>
        <v>#DIV/0!</v>
      </c>
      <c r="CQ70" s="51"/>
      <c r="CR70" s="48"/>
      <c r="CS70" s="50" t="e">
        <f t="shared" si="125"/>
        <v>#DIV/0!</v>
      </c>
      <c r="CT70" s="51"/>
      <c r="CU70" s="48">
        <v>124</v>
      </c>
      <c r="CV70" s="50">
        <f t="shared" si="126"/>
        <v>36</v>
      </c>
      <c r="CW70" s="51">
        <v>4464</v>
      </c>
      <c r="CX70" s="47" t="s">
        <v>38</v>
      </c>
      <c r="CY70" s="47" t="s">
        <v>38</v>
      </c>
    </row>
    <row r="71" spans="1:103" s="1" customFormat="1" ht="14.25" thickBot="1" x14ac:dyDescent="0.3">
      <c r="A71" s="47" t="s">
        <v>39</v>
      </c>
      <c r="B71" s="47" t="s">
        <v>39</v>
      </c>
      <c r="C71" s="48">
        <v>244</v>
      </c>
      <c r="D71" s="95">
        <f t="shared" si="102"/>
        <v>122</v>
      </c>
      <c r="E71" s="93">
        <v>366</v>
      </c>
      <c r="F71" s="38">
        <f t="shared" si="103"/>
        <v>389.81</v>
      </c>
      <c r="G71" s="49">
        <f t="shared" si="104"/>
        <v>-1.9999999999999964</v>
      </c>
      <c r="H71" s="183"/>
      <c r="I71" s="183">
        <v>-25</v>
      </c>
      <c r="J71" s="183"/>
      <c r="K71" s="183">
        <v>6</v>
      </c>
      <c r="L71" s="224">
        <v>25.81</v>
      </c>
      <c r="M71" s="50">
        <v>24.99</v>
      </c>
      <c r="N71" s="53">
        <f t="shared" si="105"/>
        <v>644.99189999999987</v>
      </c>
      <c r="O71" s="228">
        <v>35</v>
      </c>
      <c r="P71" s="229">
        <v>59.76</v>
      </c>
      <c r="Q71" s="230">
        <f t="shared" si="106"/>
        <v>2091.6</v>
      </c>
      <c r="R71" s="223">
        <v>10</v>
      </c>
      <c r="S71" s="50">
        <v>37.840000000000003</v>
      </c>
      <c r="T71" s="51">
        <f t="shared" si="107"/>
        <v>378.40000000000003</v>
      </c>
      <c r="U71" s="52" t="s">
        <v>39</v>
      </c>
      <c r="V71" s="48">
        <f t="shared" si="91"/>
        <v>300</v>
      </c>
      <c r="W71" s="50">
        <f t="shared" si="108"/>
        <v>36.530833333333334</v>
      </c>
      <c r="X71" s="51">
        <f t="shared" si="92"/>
        <v>10959.25</v>
      </c>
      <c r="Y71" s="48">
        <f t="shared" si="93"/>
        <v>424</v>
      </c>
      <c r="Z71" s="50">
        <f t="shared" si="129"/>
        <v>36.375589622641506</v>
      </c>
      <c r="AA71" s="51">
        <f t="shared" si="94"/>
        <v>15423.25</v>
      </c>
      <c r="AB71" s="48">
        <f t="shared" si="110"/>
        <v>75</v>
      </c>
      <c r="AC71" s="50">
        <f t="shared" si="130"/>
        <v>25.15</v>
      </c>
      <c r="AD71" s="51">
        <f t="shared" si="112"/>
        <v>1886.25</v>
      </c>
      <c r="AE71" s="43"/>
      <c r="AF71" s="42"/>
      <c r="AG71" s="53">
        <f t="shared" si="127"/>
        <v>0</v>
      </c>
      <c r="AH71" s="43">
        <v>75</v>
      </c>
      <c r="AI71" s="42">
        <v>25.15</v>
      </c>
      <c r="AJ71" s="53">
        <f t="shared" si="128"/>
        <v>1886.25</v>
      </c>
      <c r="AK71" s="43"/>
      <c r="AL71" s="42"/>
      <c r="AM71" s="53"/>
      <c r="AN71" s="43"/>
      <c r="AO71" s="42"/>
      <c r="AP71" s="53"/>
      <c r="AQ71" s="43"/>
      <c r="AR71" s="42"/>
      <c r="AS71" s="53"/>
      <c r="AT71" s="43"/>
      <c r="AU71" s="42"/>
      <c r="AV71" s="53"/>
      <c r="AW71" s="43"/>
      <c r="AX71" s="42"/>
      <c r="AY71" s="53">
        <f t="shared" si="95"/>
        <v>0</v>
      </c>
      <c r="AZ71" s="43"/>
      <c r="BA71" s="42"/>
      <c r="BB71" s="53">
        <f t="shared" si="96"/>
        <v>0</v>
      </c>
      <c r="BC71" s="43"/>
      <c r="BD71" s="42"/>
      <c r="BE71" s="53">
        <f t="shared" si="97"/>
        <v>0</v>
      </c>
      <c r="BF71" s="43"/>
      <c r="BG71" s="42"/>
      <c r="BH71" s="53">
        <f t="shared" si="98"/>
        <v>0</v>
      </c>
      <c r="BI71" s="43"/>
      <c r="BJ71" s="42"/>
      <c r="BK71" s="53">
        <f t="shared" si="99"/>
        <v>0</v>
      </c>
      <c r="BL71" s="43"/>
      <c r="BM71" s="42"/>
      <c r="BN71" s="53">
        <f t="shared" si="100"/>
        <v>0</v>
      </c>
      <c r="BO71" s="43"/>
      <c r="BP71" s="42"/>
      <c r="BQ71" s="53">
        <f t="shared" si="101"/>
        <v>0</v>
      </c>
      <c r="BR71" s="54">
        <f t="shared" si="113"/>
        <v>349</v>
      </c>
      <c r="BS71" s="55">
        <f t="shared" si="114"/>
        <v>38.787965616045845</v>
      </c>
      <c r="BT71" s="56">
        <f t="shared" si="115"/>
        <v>13537</v>
      </c>
      <c r="BU71" s="48">
        <v>225</v>
      </c>
      <c r="BV71" s="50">
        <f t="shared" si="116"/>
        <v>39.222222222222221</v>
      </c>
      <c r="BW71" s="51">
        <v>8825</v>
      </c>
      <c r="BX71" s="48"/>
      <c r="BY71" s="50" t="e">
        <f t="shared" si="117"/>
        <v>#DIV/0!</v>
      </c>
      <c r="BZ71" s="51"/>
      <c r="CA71" s="48"/>
      <c r="CB71" s="50" t="e">
        <f t="shared" si="118"/>
        <v>#DIV/0!</v>
      </c>
      <c r="CC71" s="51"/>
      <c r="CD71" s="48">
        <v>124</v>
      </c>
      <c r="CE71" s="50">
        <f t="shared" si="119"/>
        <v>38</v>
      </c>
      <c r="CF71" s="51">
        <v>4712</v>
      </c>
      <c r="CG71" s="47" t="s">
        <v>39</v>
      </c>
      <c r="CH71" s="47" t="s">
        <v>39</v>
      </c>
      <c r="CI71" s="54">
        <f t="shared" si="120"/>
        <v>124</v>
      </c>
      <c r="CJ71" s="55">
        <f t="shared" si="121"/>
        <v>36</v>
      </c>
      <c r="CK71" s="56">
        <f t="shared" si="122"/>
        <v>4464</v>
      </c>
      <c r="CL71" s="48"/>
      <c r="CM71" s="50" t="e">
        <f t="shared" si="123"/>
        <v>#DIV/0!</v>
      </c>
      <c r="CN71" s="51"/>
      <c r="CO71" s="48"/>
      <c r="CP71" s="50" t="e">
        <f t="shared" si="124"/>
        <v>#DIV/0!</v>
      </c>
      <c r="CQ71" s="51"/>
      <c r="CR71" s="48"/>
      <c r="CS71" s="50" t="e">
        <f t="shared" si="125"/>
        <v>#DIV/0!</v>
      </c>
      <c r="CT71" s="51"/>
      <c r="CU71" s="48">
        <v>124</v>
      </c>
      <c r="CV71" s="50">
        <f t="shared" si="126"/>
        <v>36</v>
      </c>
      <c r="CW71" s="51">
        <v>4464</v>
      </c>
      <c r="CX71" s="47" t="s">
        <v>39</v>
      </c>
      <c r="CY71" s="47" t="s">
        <v>39</v>
      </c>
    </row>
    <row r="72" spans="1:103" s="1" customFormat="1" ht="14.25" thickBot="1" x14ac:dyDescent="0.3">
      <c r="A72" s="47" t="s">
        <v>40</v>
      </c>
      <c r="B72" s="47" t="s">
        <v>40</v>
      </c>
      <c r="C72" s="48">
        <v>244</v>
      </c>
      <c r="D72" s="95">
        <f t="shared" si="102"/>
        <v>122</v>
      </c>
      <c r="E72" s="93">
        <v>366</v>
      </c>
      <c r="F72" s="38">
        <f t="shared" si="103"/>
        <v>391.22</v>
      </c>
      <c r="G72" s="49">
        <f t="shared" si="104"/>
        <v>-1.9999999999999716</v>
      </c>
      <c r="H72" s="183"/>
      <c r="I72" s="183">
        <v>-25</v>
      </c>
      <c r="J72" s="183"/>
      <c r="K72" s="183">
        <v>6</v>
      </c>
      <c r="L72" s="224">
        <v>27.22</v>
      </c>
      <c r="M72" s="50">
        <v>24.99</v>
      </c>
      <c r="N72" s="53">
        <f t="shared" si="105"/>
        <v>680.22779999999989</v>
      </c>
      <c r="O72" s="228">
        <v>35</v>
      </c>
      <c r="P72" s="229">
        <v>59.76</v>
      </c>
      <c r="Q72" s="230">
        <f t="shared" si="106"/>
        <v>2091.6</v>
      </c>
      <c r="R72" s="223">
        <v>10</v>
      </c>
      <c r="S72" s="50">
        <v>37.840000000000003</v>
      </c>
      <c r="T72" s="51">
        <f t="shared" si="107"/>
        <v>378.40000000000003</v>
      </c>
      <c r="U72" s="52" t="s">
        <v>40</v>
      </c>
      <c r="V72" s="48">
        <f t="shared" si="91"/>
        <v>300</v>
      </c>
      <c r="W72" s="50">
        <f t="shared" si="108"/>
        <v>36.530833333333334</v>
      </c>
      <c r="X72" s="51">
        <f t="shared" si="92"/>
        <v>10959.25</v>
      </c>
      <c r="Y72" s="48">
        <f t="shared" si="93"/>
        <v>424</v>
      </c>
      <c r="Z72" s="50">
        <f t="shared" si="129"/>
        <v>36.375589622641506</v>
      </c>
      <c r="AA72" s="51">
        <f t="shared" si="94"/>
        <v>15423.25</v>
      </c>
      <c r="AB72" s="48">
        <f t="shared" si="110"/>
        <v>75</v>
      </c>
      <c r="AC72" s="50">
        <f t="shared" si="130"/>
        <v>25.15</v>
      </c>
      <c r="AD72" s="51">
        <f t="shared" si="112"/>
        <v>1886.25</v>
      </c>
      <c r="AE72" s="43"/>
      <c r="AF72" s="42"/>
      <c r="AG72" s="53">
        <f t="shared" si="127"/>
        <v>0</v>
      </c>
      <c r="AH72" s="43">
        <v>75</v>
      </c>
      <c r="AI72" s="42">
        <v>25.15</v>
      </c>
      <c r="AJ72" s="53">
        <f t="shared" si="128"/>
        <v>1886.25</v>
      </c>
      <c r="AK72" s="43"/>
      <c r="AL72" s="42"/>
      <c r="AM72" s="53"/>
      <c r="AN72" s="43"/>
      <c r="AO72" s="42"/>
      <c r="AP72" s="53"/>
      <c r="AQ72" s="43"/>
      <c r="AR72" s="42"/>
      <c r="AS72" s="53"/>
      <c r="AT72" s="43"/>
      <c r="AU72" s="42"/>
      <c r="AV72" s="53"/>
      <c r="AW72" s="43"/>
      <c r="AX72" s="42"/>
      <c r="AY72" s="53">
        <f t="shared" si="95"/>
        <v>0</v>
      </c>
      <c r="AZ72" s="43"/>
      <c r="BA72" s="42"/>
      <c r="BB72" s="53">
        <f t="shared" si="96"/>
        <v>0</v>
      </c>
      <c r="BC72" s="43"/>
      <c r="BD72" s="42"/>
      <c r="BE72" s="53">
        <f t="shared" si="97"/>
        <v>0</v>
      </c>
      <c r="BF72" s="43"/>
      <c r="BG72" s="42"/>
      <c r="BH72" s="53">
        <f t="shared" si="98"/>
        <v>0</v>
      </c>
      <c r="BI72" s="43"/>
      <c r="BJ72" s="42"/>
      <c r="BK72" s="53">
        <f t="shared" si="99"/>
        <v>0</v>
      </c>
      <c r="BL72" s="43"/>
      <c r="BM72" s="42"/>
      <c r="BN72" s="53">
        <f t="shared" si="100"/>
        <v>0</v>
      </c>
      <c r="BO72" s="43"/>
      <c r="BP72" s="42"/>
      <c r="BQ72" s="53">
        <f t="shared" si="101"/>
        <v>0</v>
      </c>
      <c r="BR72" s="54">
        <f t="shared" si="113"/>
        <v>349</v>
      </c>
      <c r="BS72" s="55">
        <f t="shared" si="114"/>
        <v>38.787965616045845</v>
      </c>
      <c r="BT72" s="56">
        <f t="shared" si="115"/>
        <v>13537</v>
      </c>
      <c r="BU72" s="48">
        <v>225</v>
      </c>
      <c r="BV72" s="50">
        <f t="shared" si="116"/>
        <v>39.222222222222221</v>
      </c>
      <c r="BW72" s="51">
        <v>8825</v>
      </c>
      <c r="BX72" s="48"/>
      <c r="BY72" s="50" t="e">
        <f t="shared" si="117"/>
        <v>#DIV/0!</v>
      </c>
      <c r="BZ72" s="51"/>
      <c r="CA72" s="48"/>
      <c r="CB72" s="50" t="e">
        <f t="shared" si="118"/>
        <v>#DIV/0!</v>
      </c>
      <c r="CC72" s="51"/>
      <c r="CD72" s="48">
        <v>124</v>
      </c>
      <c r="CE72" s="50">
        <f t="shared" si="119"/>
        <v>38</v>
      </c>
      <c r="CF72" s="51">
        <v>4712</v>
      </c>
      <c r="CG72" s="47" t="s">
        <v>40</v>
      </c>
      <c r="CH72" s="47" t="s">
        <v>40</v>
      </c>
      <c r="CI72" s="54">
        <f t="shared" si="120"/>
        <v>124</v>
      </c>
      <c r="CJ72" s="55">
        <f t="shared" si="121"/>
        <v>36</v>
      </c>
      <c r="CK72" s="56">
        <f t="shared" si="122"/>
        <v>4464</v>
      </c>
      <c r="CL72" s="48"/>
      <c r="CM72" s="50" t="e">
        <f t="shared" si="123"/>
        <v>#DIV/0!</v>
      </c>
      <c r="CN72" s="51"/>
      <c r="CO72" s="48"/>
      <c r="CP72" s="50" t="e">
        <f t="shared" si="124"/>
        <v>#DIV/0!</v>
      </c>
      <c r="CQ72" s="51"/>
      <c r="CR72" s="48"/>
      <c r="CS72" s="50" t="e">
        <f t="shared" si="125"/>
        <v>#DIV/0!</v>
      </c>
      <c r="CT72" s="51"/>
      <c r="CU72" s="48">
        <v>124</v>
      </c>
      <c r="CV72" s="50">
        <f t="shared" si="126"/>
        <v>36</v>
      </c>
      <c r="CW72" s="51">
        <v>4464</v>
      </c>
      <c r="CX72" s="47" t="s">
        <v>40</v>
      </c>
      <c r="CY72" s="47" t="s">
        <v>40</v>
      </c>
    </row>
    <row r="73" spans="1:103" s="1" customFormat="1" ht="14.25" thickBot="1" x14ac:dyDescent="0.3">
      <c r="A73" s="47" t="s">
        <v>41</v>
      </c>
      <c r="B73" s="47" t="s">
        <v>41</v>
      </c>
      <c r="C73" s="48">
        <v>244</v>
      </c>
      <c r="D73" s="95">
        <f t="shared" si="102"/>
        <v>123</v>
      </c>
      <c r="E73" s="93">
        <v>367</v>
      </c>
      <c r="F73" s="38">
        <f t="shared" si="103"/>
        <v>393.49</v>
      </c>
      <c r="G73" s="49">
        <f t="shared" si="104"/>
        <v>-0.99999999999998934</v>
      </c>
      <c r="H73" s="183"/>
      <c r="I73" s="183"/>
      <c r="J73" s="183"/>
      <c r="K73" s="183">
        <v>6</v>
      </c>
      <c r="L73" s="224">
        <v>27.49</v>
      </c>
      <c r="M73" s="50">
        <v>24.99</v>
      </c>
      <c r="N73" s="53">
        <f t="shared" si="105"/>
        <v>686.97509999999988</v>
      </c>
      <c r="O73" s="228">
        <v>35</v>
      </c>
      <c r="P73" s="229">
        <v>59.76</v>
      </c>
      <c r="Q73" s="230">
        <f t="shared" si="106"/>
        <v>2091.6</v>
      </c>
      <c r="R73" s="223">
        <v>2</v>
      </c>
      <c r="S73" s="50">
        <v>37.840000000000003</v>
      </c>
      <c r="T73" s="51">
        <f t="shared" si="107"/>
        <v>75.680000000000007</v>
      </c>
      <c r="U73" s="52" t="s">
        <v>41</v>
      </c>
      <c r="V73" s="48">
        <f t="shared" si="91"/>
        <v>335</v>
      </c>
      <c r="W73" s="50">
        <f t="shared" si="108"/>
        <v>38.460447761194033</v>
      </c>
      <c r="X73" s="51">
        <f t="shared" si="92"/>
        <v>12884.25</v>
      </c>
      <c r="Y73" s="48">
        <f t="shared" si="93"/>
        <v>459</v>
      </c>
      <c r="Z73" s="50">
        <f t="shared" si="129"/>
        <v>37.795751633986931</v>
      </c>
      <c r="AA73" s="51">
        <f t="shared" si="94"/>
        <v>17348.25</v>
      </c>
      <c r="AB73" s="48">
        <f t="shared" si="110"/>
        <v>75</v>
      </c>
      <c r="AC73" s="50">
        <f t="shared" si="130"/>
        <v>25.15</v>
      </c>
      <c r="AD73" s="51">
        <f t="shared" si="112"/>
        <v>1886.25</v>
      </c>
      <c r="AE73" s="43"/>
      <c r="AF73" s="42"/>
      <c r="AG73" s="53">
        <f t="shared" si="127"/>
        <v>0</v>
      </c>
      <c r="AH73" s="43">
        <v>75</v>
      </c>
      <c r="AI73" s="42">
        <v>25.15</v>
      </c>
      <c r="AJ73" s="53">
        <f t="shared" si="128"/>
        <v>1886.25</v>
      </c>
      <c r="AK73" s="43"/>
      <c r="AL73" s="42"/>
      <c r="AM73" s="53"/>
      <c r="AN73" s="43"/>
      <c r="AO73" s="42"/>
      <c r="AP73" s="53"/>
      <c r="AQ73" s="43"/>
      <c r="AR73" s="42"/>
      <c r="AS73" s="53"/>
      <c r="AT73" s="43"/>
      <c r="AU73" s="42"/>
      <c r="AV73" s="53"/>
      <c r="AW73" s="43"/>
      <c r="AX73" s="42"/>
      <c r="AY73" s="53">
        <f t="shared" si="95"/>
        <v>0</v>
      </c>
      <c r="AZ73" s="43"/>
      <c r="BA73" s="42"/>
      <c r="BB73" s="53">
        <f t="shared" si="96"/>
        <v>0</v>
      </c>
      <c r="BC73" s="43"/>
      <c r="BD73" s="42"/>
      <c r="BE73" s="53">
        <f t="shared" si="97"/>
        <v>0</v>
      </c>
      <c r="BF73" s="43"/>
      <c r="BG73" s="42"/>
      <c r="BH73" s="53">
        <f t="shared" si="98"/>
        <v>0</v>
      </c>
      <c r="BI73" s="43"/>
      <c r="BJ73" s="42"/>
      <c r="BK73" s="53">
        <f t="shared" si="99"/>
        <v>0</v>
      </c>
      <c r="BL73" s="43"/>
      <c r="BM73" s="42"/>
      <c r="BN73" s="53">
        <f t="shared" si="100"/>
        <v>0</v>
      </c>
      <c r="BO73" s="43"/>
      <c r="BP73" s="42"/>
      <c r="BQ73" s="53">
        <f t="shared" si="101"/>
        <v>0</v>
      </c>
      <c r="BR73" s="54">
        <f t="shared" si="113"/>
        <v>384</v>
      </c>
      <c r="BS73" s="55">
        <f t="shared" si="114"/>
        <v>40.265625</v>
      </c>
      <c r="BT73" s="56">
        <f t="shared" si="115"/>
        <v>15462</v>
      </c>
      <c r="BU73" s="48">
        <v>225</v>
      </c>
      <c r="BV73" s="50">
        <f t="shared" si="116"/>
        <v>39.222222222222221</v>
      </c>
      <c r="BW73" s="51">
        <v>8825</v>
      </c>
      <c r="BX73" s="48">
        <v>35</v>
      </c>
      <c r="BY73" s="50">
        <f t="shared" si="117"/>
        <v>55</v>
      </c>
      <c r="BZ73" s="51">
        <v>1925</v>
      </c>
      <c r="CA73" s="48"/>
      <c r="CB73" s="50" t="e">
        <f t="shared" si="118"/>
        <v>#DIV/0!</v>
      </c>
      <c r="CC73" s="51"/>
      <c r="CD73" s="48">
        <v>124</v>
      </c>
      <c r="CE73" s="50">
        <f t="shared" si="119"/>
        <v>38</v>
      </c>
      <c r="CF73" s="51">
        <v>4712</v>
      </c>
      <c r="CG73" s="47" t="s">
        <v>41</v>
      </c>
      <c r="CH73" s="47" t="s">
        <v>41</v>
      </c>
      <c r="CI73" s="54">
        <f t="shared" si="120"/>
        <v>124</v>
      </c>
      <c r="CJ73" s="55">
        <f t="shared" si="121"/>
        <v>36</v>
      </c>
      <c r="CK73" s="56">
        <f t="shared" si="122"/>
        <v>4464</v>
      </c>
      <c r="CL73" s="48"/>
      <c r="CM73" s="50" t="e">
        <f t="shared" si="123"/>
        <v>#DIV/0!</v>
      </c>
      <c r="CN73" s="51"/>
      <c r="CO73" s="48"/>
      <c r="CP73" s="50" t="e">
        <f t="shared" si="124"/>
        <v>#DIV/0!</v>
      </c>
      <c r="CQ73" s="51"/>
      <c r="CR73" s="48"/>
      <c r="CS73" s="50" t="e">
        <f t="shared" si="125"/>
        <v>#DIV/0!</v>
      </c>
      <c r="CT73" s="51"/>
      <c r="CU73" s="48">
        <v>124</v>
      </c>
      <c r="CV73" s="50">
        <f t="shared" si="126"/>
        <v>36</v>
      </c>
      <c r="CW73" s="51">
        <v>4464</v>
      </c>
      <c r="CX73" s="47" t="s">
        <v>41</v>
      </c>
      <c r="CY73" s="47" t="s">
        <v>41</v>
      </c>
    </row>
    <row r="74" spans="1:103" s="1" customFormat="1" ht="14.25" thickBot="1" x14ac:dyDescent="0.3">
      <c r="A74" s="47" t="s">
        <v>42</v>
      </c>
      <c r="B74" s="47" t="s">
        <v>42</v>
      </c>
      <c r="C74" s="48">
        <v>244</v>
      </c>
      <c r="D74" s="95">
        <f t="shared" si="102"/>
        <v>122</v>
      </c>
      <c r="E74" s="93">
        <v>366</v>
      </c>
      <c r="F74" s="38">
        <f t="shared" si="103"/>
        <v>393.63</v>
      </c>
      <c r="G74" s="49">
        <f t="shared" si="104"/>
        <v>0</v>
      </c>
      <c r="H74" s="183"/>
      <c r="I74" s="183"/>
      <c r="J74" s="183"/>
      <c r="K74" s="183">
        <v>6</v>
      </c>
      <c r="L74" s="224">
        <v>27.63</v>
      </c>
      <c r="M74" s="50">
        <v>24.99</v>
      </c>
      <c r="N74" s="53">
        <f t="shared" si="105"/>
        <v>690.47369999999989</v>
      </c>
      <c r="O74" s="228">
        <v>35</v>
      </c>
      <c r="P74" s="229">
        <v>59.76</v>
      </c>
      <c r="Q74" s="230">
        <f t="shared" si="106"/>
        <v>2091.6</v>
      </c>
      <c r="R74" s="223">
        <v>2</v>
      </c>
      <c r="S74" s="50">
        <v>37.840000000000003</v>
      </c>
      <c r="T74" s="51">
        <f t="shared" si="107"/>
        <v>75.680000000000007</v>
      </c>
      <c r="U74" s="52" t="s">
        <v>42</v>
      </c>
      <c r="V74" s="48">
        <f t="shared" si="91"/>
        <v>335</v>
      </c>
      <c r="W74" s="50">
        <f t="shared" si="108"/>
        <v>38.460447761194033</v>
      </c>
      <c r="X74" s="51">
        <f t="shared" si="92"/>
        <v>12884.25</v>
      </c>
      <c r="Y74" s="48">
        <f t="shared" si="93"/>
        <v>459</v>
      </c>
      <c r="Z74" s="50">
        <f t="shared" si="129"/>
        <v>37.795751633986931</v>
      </c>
      <c r="AA74" s="51">
        <f t="shared" si="94"/>
        <v>17348.25</v>
      </c>
      <c r="AB74" s="48">
        <f t="shared" si="110"/>
        <v>75</v>
      </c>
      <c r="AC74" s="50">
        <f t="shared" si="130"/>
        <v>25.15</v>
      </c>
      <c r="AD74" s="51">
        <f t="shared" si="112"/>
        <v>1886.25</v>
      </c>
      <c r="AE74" s="43"/>
      <c r="AF74" s="42"/>
      <c r="AG74" s="53">
        <f t="shared" si="127"/>
        <v>0</v>
      </c>
      <c r="AH74" s="43">
        <v>75</v>
      </c>
      <c r="AI74" s="42">
        <v>25.15</v>
      </c>
      <c r="AJ74" s="53">
        <f t="shared" si="128"/>
        <v>1886.25</v>
      </c>
      <c r="AK74" s="43"/>
      <c r="AL74" s="42"/>
      <c r="AM74" s="53"/>
      <c r="AN74" s="43"/>
      <c r="AO74" s="42"/>
      <c r="AP74" s="53"/>
      <c r="AQ74" s="43"/>
      <c r="AR74" s="42"/>
      <c r="AS74" s="53"/>
      <c r="AT74" s="43"/>
      <c r="AU74" s="42"/>
      <c r="AV74" s="53"/>
      <c r="AW74" s="43"/>
      <c r="AX74" s="42"/>
      <c r="AY74" s="53">
        <f t="shared" si="95"/>
        <v>0</v>
      </c>
      <c r="AZ74" s="43"/>
      <c r="BA74" s="42"/>
      <c r="BB74" s="53">
        <f t="shared" si="96"/>
        <v>0</v>
      </c>
      <c r="BC74" s="43"/>
      <c r="BD74" s="42"/>
      <c r="BE74" s="53">
        <f t="shared" si="97"/>
        <v>0</v>
      </c>
      <c r="BF74" s="43"/>
      <c r="BG74" s="42"/>
      <c r="BH74" s="53">
        <f t="shared" si="98"/>
        <v>0</v>
      </c>
      <c r="BI74" s="43"/>
      <c r="BJ74" s="42"/>
      <c r="BK74" s="53">
        <f t="shared" si="99"/>
        <v>0</v>
      </c>
      <c r="BL74" s="43"/>
      <c r="BM74" s="42"/>
      <c r="BN74" s="53">
        <f t="shared" si="100"/>
        <v>0</v>
      </c>
      <c r="BO74" s="43"/>
      <c r="BP74" s="42"/>
      <c r="BQ74" s="53">
        <f t="shared" si="101"/>
        <v>0</v>
      </c>
      <c r="BR74" s="54">
        <f t="shared" si="113"/>
        <v>384</v>
      </c>
      <c r="BS74" s="55">
        <f t="shared" si="114"/>
        <v>40.265625</v>
      </c>
      <c r="BT74" s="56">
        <f t="shared" si="115"/>
        <v>15462</v>
      </c>
      <c r="BU74" s="48">
        <v>225</v>
      </c>
      <c r="BV74" s="50">
        <f t="shared" si="116"/>
        <v>39.222222222222221</v>
      </c>
      <c r="BW74" s="51">
        <v>8825</v>
      </c>
      <c r="BX74" s="48">
        <v>35</v>
      </c>
      <c r="BY74" s="50">
        <f t="shared" si="117"/>
        <v>55</v>
      </c>
      <c r="BZ74" s="51">
        <v>1925</v>
      </c>
      <c r="CA74" s="48"/>
      <c r="CB74" s="50" t="e">
        <f t="shared" si="118"/>
        <v>#DIV/0!</v>
      </c>
      <c r="CC74" s="51"/>
      <c r="CD74" s="48">
        <v>124</v>
      </c>
      <c r="CE74" s="50">
        <f t="shared" si="119"/>
        <v>38</v>
      </c>
      <c r="CF74" s="51">
        <v>4712</v>
      </c>
      <c r="CG74" s="47" t="s">
        <v>42</v>
      </c>
      <c r="CH74" s="47" t="s">
        <v>42</v>
      </c>
      <c r="CI74" s="54">
        <f t="shared" si="120"/>
        <v>124</v>
      </c>
      <c r="CJ74" s="55">
        <f t="shared" si="121"/>
        <v>36</v>
      </c>
      <c r="CK74" s="56">
        <f t="shared" si="122"/>
        <v>4464</v>
      </c>
      <c r="CL74" s="48"/>
      <c r="CM74" s="50" t="e">
        <f t="shared" si="123"/>
        <v>#DIV/0!</v>
      </c>
      <c r="CN74" s="51"/>
      <c r="CO74" s="48"/>
      <c r="CP74" s="50" t="e">
        <f t="shared" si="124"/>
        <v>#DIV/0!</v>
      </c>
      <c r="CQ74" s="51"/>
      <c r="CR74" s="48"/>
      <c r="CS74" s="50" t="e">
        <f t="shared" si="125"/>
        <v>#DIV/0!</v>
      </c>
      <c r="CT74" s="51"/>
      <c r="CU74" s="48">
        <v>124</v>
      </c>
      <c r="CV74" s="50">
        <f t="shared" si="126"/>
        <v>36</v>
      </c>
      <c r="CW74" s="51">
        <v>4464</v>
      </c>
      <c r="CX74" s="47" t="s">
        <v>42</v>
      </c>
      <c r="CY74" s="47" t="s">
        <v>42</v>
      </c>
    </row>
    <row r="75" spans="1:103" s="1" customFormat="1" ht="14.25" thickBot="1" x14ac:dyDescent="0.3">
      <c r="A75" s="47" t="s">
        <v>43</v>
      </c>
      <c r="B75" s="47" t="s">
        <v>43</v>
      </c>
      <c r="C75" s="48">
        <v>244</v>
      </c>
      <c r="D75" s="95">
        <f t="shared" si="102"/>
        <v>122</v>
      </c>
      <c r="E75" s="93">
        <v>366</v>
      </c>
      <c r="F75" s="38">
        <f t="shared" si="103"/>
        <v>393.58</v>
      </c>
      <c r="G75" s="49">
        <f t="shared" si="104"/>
        <v>0</v>
      </c>
      <c r="H75" s="183"/>
      <c r="I75" s="183"/>
      <c r="J75" s="183"/>
      <c r="K75" s="183">
        <v>6</v>
      </c>
      <c r="L75" s="224">
        <v>27.58</v>
      </c>
      <c r="M75" s="50">
        <v>24.99</v>
      </c>
      <c r="N75" s="53">
        <f t="shared" si="105"/>
        <v>689.22419999999988</v>
      </c>
      <c r="O75" s="228">
        <v>35</v>
      </c>
      <c r="P75" s="229">
        <v>59.76</v>
      </c>
      <c r="Q75" s="230">
        <f t="shared" si="106"/>
        <v>2091.6</v>
      </c>
      <c r="R75" s="223">
        <v>2</v>
      </c>
      <c r="S75" s="50">
        <v>37.840000000000003</v>
      </c>
      <c r="T75" s="51">
        <f t="shared" si="107"/>
        <v>75.680000000000007</v>
      </c>
      <c r="U75" s="52" t="s">
        <v>43</v>
      </c>
      <c r="V75" s="48">
        <f t="shared" si="91"/>
        <v>335</v>
      </c>
      <c r="W75" s="50">
        <f t="shared" si="108"/>
        <v>38.460447761194033</v>
      </c>
      <c r="X75" s="51">
        <f t="shared" si="92"/>
        <v>12884.25</v>
      </c>
      <c r="Y75" s="48">
        <f t="shared" si="93"/>
        <v>459</v>
      </c>
      <c r="Z75" s="50">
        <f t="shared" si="129"/>
        <v>37.795751633986931</v>
      </c>
      <c r="AA75" s="51">
        <f t="shared" si="94"/>
        <v>17348.25</v>
      </c>
      <c r="AB75" s="48">
        <f t="shared" si="110"/>
        <v>75</v>
      </c>
      <c r="AC75" s="50">
        <f t="shared" si="130"/>
        <v>25.15</v>
      </c>
      <c r="AD75" s="51">
        <f t="shared" si="112"/>
        <v>1886.25</v>
      </c>
      <c r="AE75" s="43"/>
      <c r="AF75" s="42"/>
      <c r="AG75" s="53">
        <f t="shared" si="127"/>
        <v>0</v>
      </c>
      <c r="AH75" s="43">
        <v>75</v>
      </c>
      <c r="AI75" s="42">
        <v>25.15</v>
      </c>
      <c r="AJ75" s="53">
        <f t="shared" si="128"/>
        <v>1886.25</v>
      </c>
      <c r="AK75" s="43"/>
      <c r="AL75" s="42"/>
      <c r="AM75" s="53"/>
      <c r="AN75" s="43"/>
      <c r="AO75" s="42"/>
      <c r="AP75" s="53"/>
      <c r="AQ75" s="43"/>
      <c r="AR75" s="42"/>
      <c r="AS75" s="53"/>
      <c r="AT75" s="43"/>
      <c r="AU75" s="42"/>
      <c r="AV75" s="53"/>
      <c r="AW75" s="43"/>
      <c r="AX75" s="42"/>
      <c r="AY75" s="53">
        <f t="shared" si="95"/>
        <v>0</v>
      </c>
      <c r="AZ75" s="43"/>
      <c r="BA75" s="42"/>
      <c r="BB75" s="53">
        <f t="shared" si="96"/>
        <v>0</v>
      </c>
      <c r="BC75" s="43"/>
      <c r="BD75" s="42"/>
      <c r="BE75" s="53">
        <f t="shared" si="97"/>
        <v>0</v>
      </c>
      <c r="BF75" s="43"/>
      <c r="BG75" s="42"/>
      <c r="BH75" s="53">
        <f t="shared" si="98"/>
        <v>0</v>
      </c>
      <c r="BI75" s="43"/>
      <c r="BJ75" s="42"/>
      <c r="BK75" s="53">
        <f t="shared" si="99"/>
        <v>0</v>
      </c>
      <c r="BL75" s="43"/>
      <c r="BM75" s="42"/>
      <c r="BN75" s="53">
        <f t="shared" si="100"/>
        <v>0</v>
      </c>
      <c r="BO75" s="43"/>
      <c r="BP75" s="42"/>
      <c r="BQ75" s="53">
        <f t="shared" si="101"/>
        <v>0</v>
      </c>
      <c r="BR75" s="54">
        <f t="shared" si="113"/>
        <v>384</v>
      </c>
      <c r="BS75" s="55">
        <f t="shared" si="114"/>
        <v>40.265625</v>
      </c>
      <c r="BT75" s="56">
        <f t="shared" si="115"/>
        <v>15462</v>
      </c>
      <c r="BU75" s="48">
        <v>225</v>
      </c>
      <c r="BV75" s="50">
        <f t="shared" si="116"/>
        <v>39.222222222222221</v>
      </c>
      <c r="BW75" s="51">
        <v>8825</v>
      </c>
      <c r="BX75" s="48">
        <v>35</v>
      </c>
      <c r="BY75" s="50">
        <f t="shared" si="117"/>
        <v>55</v>
      </c>
      <c r="BZ75" s="51">
        <v>1925</v>
      </c>
      <c r="CA75" s="48"/>
      <c r="CB75" s="50" t="e">
        <f t="shared" si="118"/>
        <v>#DIV/0!</v>
      </c>
      <c r="CC75" s="51"/>
      <c r="CD75" s="48">
        <v>124</v>
      </c>
      <c r="CE75" s="50">
        <f t="shared" si="119"/>
        <v>38</v>
      </c>
      <c r="CF75" s="51">
        <v>4712</v>
      </c>
      <c r="CG75" s="47" t="s">
        <v>43</v>
      </c>
      <c r="CH75" s="47" t="s">
        <v>43</v>
      </c>
      <c r="CI75" s="54">
        <f t="shared" si="120"/>
        <v>124</v>
      </c>
      <c r="CJ75" s="55">
        <f t="shared" si="121"/>
        <v>36</v>
      </c>
      <c r="CK75" s="56">
        <f t="shared" si="122"/>
        <v>4464</v>
      </c>
      <c r="CL75" s="48"/>
      <c r="CM75" s="50" t="e">
        <f t="shared" si="123"/>
        <v>#DIV/0!</v>
      </c>
      <c r="CN75" s="51"/>
      <c r="CO75" s="48"/>
      <c r="CP75" s="50" t="e">
        <f t="shared" si="124"/>
        <v>#DIV/0!</v>
      </c>
      <c r="CQ75" s="51"/>
      <c r="CR75" s="48"/>
      <c r="CS75" s="50" t="e">
        <f t="shared" si="125"/>
        <v>#DIV/0!</v>
      </c>
      <c r="CT75" s="51"/>
      <c r="CU75" s="48">
        <v>124</v>
      </c>
      <c r="CV75" s="50">
        <f t="shared" si="126"/>
        <v>36</v>
      </c>
      <c r="CW75" s="51">
        <v>4464</v>
      </c>
      <c r="CX75" s="47" t="s">
        <v>43</v>
      </c>
      <c r="CY75" s="47" t="s">
        <v>43</v>
      </c>
    </row>
    <row r="76" spans="1:103" s="1" customFormat="1" ht="14.25" thickBot="1" x14ac:dyDescent="0.3">
      <c r="A76" s="47" t="s">
        <v>44</v>
      </c>
      <c r="B76" s="47" t="s">
        <v>44</v>
      </c>
      <c r="C76" s="48">
        <v>244</v>
      </c>
      <c r="D76" s="95">
        <f t="shared" si="102"/>
        <v>123</v>
      </c>
      <c r="E76" s="93">
        <v>367</v>
      </c>
      <c r="F76" s="38">
        <f t="shared" si="103"/>
        <v>393.3</v>
      </c>
      <c r="G76" s="49">
        <f t="shared" si="104"/>
        <v>-0.99999999999998934</v>
      </c>
      <c r="H76" s="183"/>
      <c r="I76" s="183"/>
      <c r="J76" s="183"/>
      <c r="K76" s="183">
        <v>6</v>
      </c>
      <c r="L76" s="224">
        <v>27.3</v>
      </c>
      <c r="M76" s="50">
        <v>24.99</v>
      </c>
      <c r="N76" s="53">
        <f t="shared" si="105"/>
        <v>682.22699999999998</v>
      </c>
      <c r="O76" s="228">
        <v>35</v>
      </c>
      <c r="P76" s="229">
        <v>59.76</v>
      </c>
      <c r="Q76" s="230">
        <f t="shared" si="106"/>
        <v>2091.6</v>
      </c>
      <c r="R76" s="223">
        <v>2</v>
      </c>
      <c r="S76" s="50">
        <v>37.840000000000003</v>
      </c>
      <c r="T76" s="51">
        <f t="shared" si="107"/>
        <v>75.680000000000007</v>
      </c>
      <c r="U76" s="52" t="s">
        <v>44</v>
      </c>
      <c r="V76" s="48">
        <f t="shared" si="91"/>
        <v>335</v>
      </c>
      <c r="W76" s="50">
        <f t="shared" si="108"/>
        <v>38.460447761194033</v>
      </c>
      <c r="X76" s="51">
        <f t="shared" si="92"/>
        <v>12884.25</v>
      </c>
      <c r="Y76" s="48">
        <f t="shared" si="93"/>
        <v>459</v>
      </c>
      <c r="Z76" s="50">
        <f t="shared" si="129"/>
        <v>37.795751633986931</v>
      </c>
      <c r="AA76" s="51">
        <f t="shared" si="94"/>
        <v>17348.25</v>
      </c>
      <c r="AB76" s="48">
        <f t="shared" si="110"/>
        <v>75</v>
      </c>
      <c r="AC76" s="50">
        <f t="shared" si="130"/>
        <v>25.15</v>
      </c>
      <c r="AD76" s="51">
        <f t="shared" si="112"/>
        <v>1886.25</v>
      </c>
      <c r="AE76" s="43"/>
      <c r="AF76" s="42"/>
      <c r="AG76" s="53">
        <f t="shared" si="127"/>
        <v>0</v>
      </c>
      <c r="AH76" s="43">
        <v>75</v>
      </c>
      <c r="AI76" s="42">
        <v>25.15</v>
      </c>
      <c r="AJ76" s="53">
        <f t="shared" si="128"/>
        <v>1886.25</v>
      </c>
      <c r="AK76" s="43"/>
      <c r="AL76" s="42"/>
      <c r="AM76" s="53"/>
      <c r="AN76" s="43"/>
      <c r="AO76" s="42"/>
      <c r="AP76" s="53"/>
      <c r="AQ76" s="43"/>
      <c r="AR76" s="42"/>
      <c r="AS76" s="53"/>
      <c r="AT76" s="43"/>
      <c r="AU76" s="42"/>
      <c r="AV76" s="53"/>
      <c r="AW76" s="43"/>
      <c r="AX76" s="42"/>
      <c r="AY76" s="53">
        <f t="shared" si="95"/>
        <v>0</v>
      </c>
      <c r="AZ76" s="43"/>
      <c r="BA76" s="42"/>
      <c r="BB76" s="53">
        <f t="shared" si="96"/>
        <v>0</v>
      </c>
      <c r="BC76" s="43"/>
      <c r="BD76" s="42"/>
      <c r="BE76" s="53">
        <f t="shared" si="97"/>
        <v>0</v>
      </c>
      <c r="BF76" s="43"/>
      <c r="BG76" s="42"/>
      <c r="BH76" s="53">
        <f t="shared" si="98"/>
        <v>0</v>
      </c>
      <c r="BI76" s="43"/>
      <c r="BJ76" s="42"/>
      <c r="BK76" s="53">
        <f t="shared" si="99"/>
        <v>0</v>
      </c>
      <c r="BL76" s="43"/>
      <c r="BM76" s="42"/>
      <c r="BN76" s="53">
        <f t="shared" si="100"/>
        <v>0</v>
      </c>
      <c r="BO76" s="43"/>
      <c r="BP76" s="42"/>
      <c r="BQ76" s="53">
        <f t="shared" si="101"/>
        <v>0</v>
      </c>
      <c r="BR76" s="54">
        <f t="shared" si="113"/>
        <v>384</v>
      </c>
      <c r="BS76" s="55">
        <f t="shared" si="114"/>
        <v>40.265625</v>
      </c>
      <c r="BT76" s="56">
        <f t="shared" si="115"/>
        <v>15462</v>
      </c>
      <c r="BU76" s="48">
        <v>225</v>
      </c>
      <c r="BV76" s="50">
        <f t="shared" si="116"/>
        <v>39.222222222222221</v>
      </c>
      <c r="BW76" s="51">
        <v>8825</v>
      </c>
      <c r="BX76" s="48">
        <v>35</v>
      </c>
      <c r="BY76" s="50">
        <f t="shared" si="117"/>
        <v>55</v>
      </c>
      <c r="BZ76" s="51">
        <v>1925</v>
      </c>
      <c r="CA76" s="48"/>
      <c r="CB76" s="50" t="e">
        <f t="shared" si="118"/>
        <v>#DIV/0!</v>
      </c>
      <c r="CC76" s="51"/>
      <c r="CD76" s="48">
        <v>124</v>
      </c>
      <c r="CE76" s="50">
        <f t="shared" si="119"/>
        <v>38</v>
      </c>
      <c r="CF76" s="51">
        <v>4712</v>
      </c>
      <c r="CG76" s="47" t="s">
        <v>44</v>
      </c>
      <c r="CH76" s="47" t="s">
        <v>44</v>
      </c>
      <c r="CI76" s="54">
        <f t="shared" si="120"/>
        <v>124</v>
      </c>
      <c r="CJ76" s="55">
        <f t="shared" si="121"/>
        <v>36</v>
      </c>
      <c r="CK76" s="56">
        <f t="shared" si="122"/>
        <v>4464</v>
      </c>
      <c r="CL76" s="48"/>
      <c r="CM76" s="50" t="e">
        <f t="shared" si="123"/>
        <v>#DIV/0!</v>
      </c>
      <c r="CN76" s="51"/>
      <c r="CO76" s="48"/>
      <c r="CP76" s="50" t="e">
        <f t="shared" si="124"/>
        <v>#DIV/0!</v>
      </c>
      <c r="CQ76" s="51"/>
      <c r="CR76" s="48"/>
      <c r="CS76" s="50" t="e">
        <f t="shared" si="125"/>
        <v>#DIV/0!</v>
      </c>
      <c r="CT76" s="51"/>
      <c r="CU76" s="48">
        <v>124</v>
      </c>
      <c r="CV76" s="50">
        <f t="shared" si="126"/>
        <v>36</v>
      </c>
      <c r="CW76" s="51">
        <v>4464</v>
      </c>
      <c r="CX76" s="47" t="s">
        <v>44</v>
      </c>
      <c r="CY76" s="47" t="s">
        <v>44</v>
      </c>
    </row>
    <row r="77" spans="1:103" s="1" customFormat="1" ht="14.25" thickBot="1" x14ac:dyDescent="0.3">
      <c r="A77" s="47" t="s">
        <v>45</v>
      </c>
      <c r="B77" s="47" t="s">
        <v>45</v>
      </c>
      <c r="C77" s="48">
        <v>244</v>
      </c>
      <c r="D77" s="95">
        <f t="shared" si="102"/>
        <v>119</v>
      </c>
      <c r="E77" s="93">
        <v>363</v>
      </c>
      <c r="F77" s="38">
        <f t="shared" si="103"/>
        <v>391.27</v>
      </c>
      <c r="G77" s="49">
        <f t="shared" si="104"/>
        <v>0.99999999999998224</v>
      </c>
      <c r="H77" s="183"/>
      <c r="I77" s="183"/>
      <c r="J77" s="183"/>
      <c r="K77" s="183">
        <v>6</v>
      </c>
      <c r="L77" s="224">
        <v>27.27</v>
      </c>
      <c r="M77" s="50">
        <v>24.99</v>
      </c>
      <c r="N77" s="53">
        <f t="shared" si="105"/>
        <v>681.4772999999999</v>
      </c>
      <c r="O77" s="228">
        <v>35</v>
      </c>
      <c r="P77" s="229">
        <v>59.76</v>
      </c>
      <c r="Q77" s="230">
        <f t="shared" si="106"/>
        <v>2091.6</v>
      </c>
      <c r="R77" s="223">
        <v>35</v>
      </c>
      <c r="S77" s="50">
        <v>37.840000000000003</v>
      </c>
      <c r="T77" s="51">
        <f t="shared" si="107"/>
        <v>1324.4</v>
      </c>
      <c r="U77" s="52" t="s">
        <v>45</v>
      </c>
      <c r="V77" s="48">
        <f t="shared" si="91"/>
        <v>300</v>
      </c>
      <c r="W77" s="50">
        <f t="shared" si="108"/>
        <v>36.530833333333334</v>
      </c>
      <c r="X77" s="51">
        <f t="shared" si="92"/>
        <v>10959.25</v>
      </c>
      <c r="Y77" s="48">
        <f t="shared" si="93"/>
        <v>424</v>
      </c>
      <c r="Z77" s="50">
        <f t="shared" si="129"/>
        <v>36.375589622641506</v>
      </c>
      <c r="AA77" s="51">
        <f t="shared" si="94"/>
        <v>15423.25</v>
      </c>
      <c r="AB77" s="48">
        <f t="shared" si="110"/>
        <v>75</v>
      </c>
      <c r="AC77" s="50">
        <f t="shared" si="130"/>
        <v>25.15</v>
      </c>
      <c r="AD77" s="51">
        <f t="shared" si="112"/>
        <v>1886.25</v>
      </c>
      <c r="AE77" s="43"/>
      <c r="AF77" s="42"/>
      <c r="AG77" s="53">
        <f t="shared" si="127"/>
        <v>0</v>
      </c>
      <c r="AH77" s="43">
        <v>75</v>
      </c>
      <c r="AI77" s="42">
        <v>25.15</v>
      </c>
      <c r="AJ77" s="53">
        <f t="shared" si="128"/>
        <v>1886.25</v>
      </c>
      <c r="AK77" s="43"/>
      <c r="AL77" s="42"/>
      <c r="AM77" s="53"/>
      <c r="AN77" s="43"/>
      <c r="AO77" s="42"/>
      <c r="AP77" s="53"/>
      <c r="AQ77" s="43"/>
      <c r="AR77" s="42"/>
      <c r="AS77" s="53"/>
      <c r="AT77" s="43"/>
      <c r="AU77" s="42"/>
      <c r="AV77" s="53"/>
      <c r="AW77" s="43"/>
      <c r="AX77" s="42"/>
      <c r="AY77" s="53">
        <f t="shared" si="95"/>
        <v>0</v>
      </c>
      <c r="AZ77" s="43"/>
      <c r="BA77" s="42"/>
      <c r="BB77" s="53">
        <f t="shared" si="96"/>
        <v>0</v>
      </c>
      <c r="BC77" s="43"/>
      <c r="BD77" s="42"/>
      <c r="BE77" s="53">
        <f t="shared" si="97"/>
        <v>0</v>
      </c>
      <c r="BF77" s="43"/>
      <c r="BG77" s="42"/>
      <c r="BH77" s="53">
        <f t="shared" si="98"/>
        <v>0</v>
      </c>
      <c r="BI77" s="43"/>
      <c r="BJ77" s="42"/>
      <c r="BK77" s="53">
        <f t="shared" si="99"/>
        <v>0</v>
      </c>
      <c r="BL77" s="43"/>
      <c r="BM77" s="42"/>
      <c r="BN77" s="53">
        <f t="shared" si="100"/>
        <v>0</v>
      </c>
      <c r="BO77" s="43"/>
      <c r="BP77" s="42"/>
      <c r="BQ77" s="53">
        <f t="shared" si="101"/>
        <v>0</v>
      </c>
      <c r="BR77" s="54">
        <f t="shared" si="113"/>
        <v>349</v>
      </c>
      <c r="BS77" s="55">
        <f t="shared" si="114"/>
        <v>38.787965616045845</v>
      </c>
      <c r="BT77" s="56">
        <f t="shared" si="115"/>
        <v>13537</v>
      </c>
      <c r="BU77" s="48">
        <v>225</v>
      </c>
      <c r="BV77" s="50">
        <f t="shared" si="116"/>
        <v>39.222222222222221</v>
      </c>
      <c r="BW77" s="51">
        <v>8825</v>
      </c>
      <c r="BX77" s="48"/>
      <c r="BY77" s="50" t="e">
        <f t="shared" si="117"/>
        <v>#DIV/0!</v>
      </c>
      <c r="BZ77" s="51"/>
      <c r="CA77" s="48"/>
      <c r="CB77" s="50" t="e">
        <f t="shared" si="118"/>
        <v>#DIV/0!</v>
      </c>
      <c r="CC77" s="51"/>
      <c r="CD77" s="48">
        <v>124</v>
      </c>
      <c r="CE77" s="50">
        <f t="shared" si="119"/>
        <v>38</v>
      </c>
      <c r="CF77" s="51">
        <v>4712</v>
      </c>
      <c r="CG77" s="47" t="s">
        <v>45</v>
      </c>
      <c r="CH77" s="47" t="s">
        <v>45</v>
      </c>
      <c r="CI77" s="54">
        <f t="shared" si="120"/>
        <v>124</v>
      </c>
      <c r="CJ77" s="55">
        <f t="shared" si="121"/>
        <v>36</v>
      </c>
      <c r="CK77" s="56">
        <f t="shared" si="122"/>
        <v>4464</v>
      </c>
      <c r="CL77" s="48"/>
      <c r="CM77" s="50" t="e">
        <f t="shared" si="123"/>
        <v>#DIV/0!</v>
      </c>
      <c r="CN77" s="51"/>
      <c r="CO77" s="48"/>
      <c r="CP77" s="50" t="e">
        <f t="shared" si="124"/>
        <v>#DIV/0!</v>
      </c>
      <c r="CQ77" s="51"/>
      <c r="CR77" s="48"/>
      <c r="CS77" s="50" t="e">
        <f t="shared" si="125"/>
        <v>#DIV/0!</v>
      </c>
      <c r="CT77" s="51"/>
      <c r="CU77" s="48">
        <v>124</v>
      </c>
      <c r="CV77" s="50">
        <f t="shared" si="126"/>
        <v>36</v>
      </c>
      <c r="CW77" s="51">
        <v>4464</v>
      </c>
      <c r="CX77" s="47" t="s">
        <v>45</v>
      </c>
      <c r="CY77" s="47" t="s">
        <v>45</v>
      </c>
    </row>
    <row r="78" spans="1:103" s="1" customFormat="1" ht="14.25" thickBot="1" x14ac:dyDescent="0.3">
      <c r="A78" s="47" t="s">
        <v>46</v>
      </c>
      <c r="B78" s="47" t="s">
        <v>46</v>
      </c>
      <c r="C78" s="48">
        <v>244</v>
      </c>
      <c r="D78" s="95">
        <f t="shared" si="102"/>
        <v>123</v>
      </c>
      <c r="E78" s="93">
        <v>367</v>
      </c>
      <c r="F78" s="38">
        <f t="shared" si="103"/>
        <v>392.76</v>
      </c>
      <c r="G78" s="49">
        <f t="shared" si="104"/>
        <v>-1.0000000000000107</v>
      </c>
      <c r="H78" s="183"/>
      <c r="I78" s="183"/>
      <c r="J78" s="183"/>
      <c r="K78" s="183">
        <v>6</v>
      </c>
      <c r="L78" s="224">
        <v>26.76</v>
      </c>
      <c r="M78" s="50">
        <v>24.99</v>
      </c>
      <c r="N78" s="53">
        <f t="shared" si="105"/>
        <v>668.73239999999998</v>
      </c>
      <c r="O78" s="228">
        <v>35</v>
      </c>
      <c r="P78" s="229">
        <v>59.76</v>
      </c>
      <c r="Q78" s="230">
        <f t="shared" si="106"/>
        <v>2091.6</v>
      </c>
      <c r="R78" s="223">
        <v>37</v>
      </c>
      <c r="S78" s="50">
        <v>37.840000000000003</v>
      </c>
      <c r="T78" s="51">
        <f t="shared" si="107"/>
        <v>1400.0800000000002</v>
      </c>
      <c r="U78" s="52" t="s">
        <v>46</v>
      </c>
      <c r="V78" s="48">
        <f t="shared" si="91"/>
        <v>300</v>
      </c>
      <c r="W78" s="50">
        <f t="shared" si="108"/>
        <v>36.530833333333334</v>
      </c>
      <c r="X78" s="51">
        <f t="shared" si="92"/>
        <v>10959.25</v>
      </c>
      <c r="Y78" s="48">
        <f t="shared" si="93"/>
        <v>424</v>
      </c>
      <c r="Z78" s="50">
        <f t="shared" si="129"/>
        <v>36.375589622641506</v>
      </c>
      <c r="AA78" s="51">
        <f t="shared" si="94"/>
        <v>15423.25</v>
      </c>
      <c r="AB78" s="48">
        <f t="shared" si="110"/>
        <v>75</v>
      </c>
      <c r="AC78" s="50">
        <f t="shared" si="130"/>
        <v>25.15</v>
      </c>
      <c r="AD78" s="51">
        <f t="shared" si="112"/>
        <v>1886.25</v>
      </c>
      <c r="AE78" s="43"/>
      <c r="AF78" s="42"/>
      <c r="AG78" s="53">
        <f t="shared" si="127"/>
        <v>0</v>
      </c>
      <c r="AH78" s="43">
        <v>75</v>
      </c>
      <c r="AI78" s="42">
        <v>25.15</v>
      </c>
      <c r="AJ78" s="53">
        <f t="shared" si="128"/>
        <v>1886.25</v>
      </c>
      <c r="AK78" s="43"/>
      <c r="AL78" s="42"/>
      <c r="AM78" s="53"/>
      <c r="AN78" s="43"/>
      <c r="AO78" s="42"/>
      <c r="AP78" s="53"/>
      <c r="AQ78" s="43"/>
      <c r="AR78" s="42"/>
      <c r="AS78" s="53"/>
      <c r="AT78" s="43"/>
      <c r="AU78" s="42"/>
      <c r="AV78" s="53"/>
      <c r="AW78" s="43"/>
      <c r="AX78" s="42"/>
      <c r="AY78" s="53">
        <f t="shared" si="95"/>
        <v>0</v>
      </c>
      <c r="AZ78" s="43"/>
      <c r="BA78" s="42"/>
      <c r="BB78" s="53">
        <f t="shared" si="96"/>
        <v>0</v>
      </c>
      <c r="BC78" s="43"/>
      <c r="BD78" s="42"/>
      <c r="BE78" s="53">
        <f t="shared" si="97"/>
        <v>0</v>
      </c>
      <c r="BF78" s="43"/>
      <c r="BG78" s="42"/>
      <c r="BH78" s="53">
        <f t="shared" si="98"/>
        <v>0</v>
      </c>
      <c r="BI78" s="43"/>
      <c r="BJ78" s="42"/>
      <c r="BK78" s="53">
        <f t="shared" si="99"/>
        <v>0</v>
      </c>
      <c r="BL78" s="43"/>
      <c r="BM78" s="42"/>
      <c r="BN78" s="53">
        <f t="shared" si="100"/>
        <v>0</v>
      </c>
      <c r="BO78" s="43"/>
      <c r="BP78" s="42"/>
      <c r="BQ78" s="53">
        <f t="shared" si="101"/>
        <v>0</v>
      </c>
      <c r="BR78" s="54">
        <f t="shared" si="113"/>
        <v>349</v>
      </c>
      <c r="BS78" s="55">
        <f t="shared" si="114"/>
        <v>38.787965616045845</v>
      </c>
      <c r="BT78" s="56">
        <f t="shared" si="115"/>
        <v>13537</v>
      </c>
      <c r="BU78" s="48">
        <v>225</v>
      </c>
      <c r="BV78" s="50">
        <f t="shared" si="116"/>
        <v>39.222222222222221</v>
      </c>
      <c r="BW78" s="51">
        <v>8825</v>
      </c>
      <c r="BX78" s="48"/>
      <c r="BY78" s="50" t="e">
        <f t="shared" si="117"/>
        <v>#DIV/0!</v>
      </c>
      <c r="BZ78" s="51"/>
      <c r="CA78" s="48"/>
      <c r="CB78" s="50" t="e">
        <f t="shared" si="118"/>
        <v>#DIV/0!</v>
      </c>
      <c r="CC78" s="51"/>
      <c r="CD78" s="48">
        <v>124</v>
      </c>
      <c r="CE78" s="50">
        <f t="shared" si="119"/>
        <v>38</v>
      </c>
      <c r="CF78" s="51">
        <v>4712</v>
      </c>
      <c r="CG78" s="47" t="s">
        <v>46</v>
      </c>
      <c r="CH78" s="47" t="s">
        <v>46</v>
      </c>
      <c r="CI78" s="54">
        <f t="shared" si="120"/>
        <v>124</v>
      </c>
      <c r="CJ78" s="55">
        <f t="shared" si="121"/>
        <v>36</v>
      </c>
      <c r="CK78" s="56">
        <f t="shared" si="122"/>
        <v>4464</v>
      </c>
      <c r="CL78" s="48"/>
      <c r="CM78" s="50" t="e">
        <f t="shared" si="123"/>
        <v>#DIV/0!</v>
      </c>
      <c r="CN78" s="51"/>
      <c r="CO78" s="48"/>
      <c r="CP78" s="50" t="e">
        <f t="shared" si="124"/>
        <v>#DIV/0!</v>
      </c>
      <c r="CQ78" s="51"/>
      <c r="CR78" s="48"/>
      <c r="CS78" s="50" t="e">
        <f t="shared" si="125"/>
        <v>#DIV/0!</v>
      </c>
      <c r="CT78" s="51"/>
      <c r="CU78" s="48">
        <v>124</v>
      </c>
      <c r="CV78" s="50">
        <f t="shared" si="126"/>
        <v>36</v>
      </c>
      <c r="CW78" s="51">
        <v>4464</v>
      </c>
      <c r="CX78" s="47" t="s">
        <v>46</v>
      </c>
      <c r="CY78" s="47" t="s">
        <v>46</v>
      </c>
    </row>
    <row r="79" spans="1:103" s="1" customFormat="1" ht="14.25" thickBot="1" x14ac:dyDescent="0.3">
      <c r="A79" s="47" t="s">
        <v>47</v>
      </c>
      <c r="B79" s="47" t="s">
        <v>47</v>
      </c>
      <c r="C79" s="48">
        <v>244</v>
      </c>
      <c r="D79" s="95">
        <f t="shared" si="102"/>
        <v>116</v>
      </c>
      <c r="E79" s="93">
        <v>360</v>
      </c>
      <c r="F79" s="38">
        <f t="shared" si="103"/>
        <v>391.4</v>
      </c>
      <c r="G79" s="49">
        <f t="shared" si="104"/>
        <v>5.9999999999999787</v>
      </c>
      <c r="H79" s="183"/>
      <c r="I79" s="183"/>
      <c r="J79" s="183"/>
      <c r="K79" s="183">
        <v>6</v>
      </c>
      <c r="L79" s="224">
        <v>25.4</v>
      </c>
      <c r="M79" s="50">
        <v>24.99</v>
      </c>
      <c r="N79" s="53">
        <f t="shared" si="105"/>
        <v>634.74599999999998</v>
      </c>
      <c r="O79" s="228">
        <v>35</v>
      </c>
      <c r="P79" s="229">
        <v>59.76</v>
      </c>
      <c r="Q79" s="230">
        <f t="shared" si="106"/>
        <v>2091.6</v>
      </c>
      <c r="R79" s="223">
        <v>37</v>
      </c>
      <c r="S79" s="50">
        <v>37.840000000000003</v>
      </c>
      <c r="T79" s="51">
        <f t="shared" si="107"/>
        <v>1400.0800000000002</v>
      </c>
      <c r="U79" s="52" t="s">
        <v>47</v>
      </c>
      <c r="V79" s="48">
        <f t="shared" si="91"/>
        <v>300</v>
      </c>
      <c r="W79" s="50">
        <f t="shared" si="108"/>
        <v>36.530833333333334</v>
      </c>
      <c r="X79" s="51">
        <f t="shared" si="92"/>
        <v>10959.25</v>
      </c>
      <c r="Y79" s="48">
        <f t="shared" si="93"/>
        <v>424</v>
      </c>
      <c r="Z79" s="50">
        <f t="shared" si="129"/>
        <v>36.375589622641506</v>
      </c>
      <c r="AA79" s="51">
        <f t="shared" si="94"/>
        <v>15423.25</v>
      </c>
      <c r="AB79" s="48">
        <f t="shared" si="110"/>
        <v>75</v>
      </c>
      <c r="AC79" s="50">
        <f t="shared" si="130"/>
        <v>25.15</v>
      </c>
      <c r="AD79" s="51">
        <f t="shared" si="112"/>
        <v>1886.25</v>
      </c>
      <c r="AE79" s="43"/>
      <c r="AF79" s="42"/>
      <c r="AG79" s="53">
        <f t="shared" si="127"/>
        <v>0</v>
      </c>
      <c r="AH79" s="43">
        <v>75</v>
      </c>
      <c r="AI79" s="42">
        <v>25.15</v>
      </c>
      <c r="AJ79" s="53">
        <f t="shared" si="128"/>
        <v>1886.25</v>
      </c>
      <c r="AK79" s="43"/>
      <c r="AL79" s="42"/>
      <c r="AM79" s="53"/>
      <c r="AN79" s="43"/>
      <c r="AO79" s="42"/>
      <c r="AP79" s="53"/>
      <c r="AQ79" s="43"/>
      <c r="AR79" s="42"/>
      <c r="AS79" s="53"/>
      <c r="AT79" s="43"/>
      <c r="AU79" s="42"/>
      <c r="AV79" s="53"/>
      <c r="AW79" s="43"/>
      <c r="AX79" s="42"/>
      <c r="AY79" s="53">
        <f t="shared" si="95"/>
        <v>0</v>
      </c>
      <c r="AZ79" s="43"/>
      <c r="BA79" s="42"/>
      <c r="BB79" s="53">
        <f t="shared" si="96"/>
        <v>0</v>
      </c>
      <c r="BC79" s="43"/>
      <c r="BD79" s="42"/>
      <c r="BE79" s="53">
        <f t="shared" si="97"/>
        <v>0</v>
      </c>
      <c r="BF79" s="43"/>
      <c r="BG79" s="42"/>
      <c r="BH79" s="53">
        <f t="shared" si="98"/>
        <v>0</v>
      </c>
      <c r="BI79" s="43"/>
      <c r="BJ79" s="42"/>
      <c r="BK79" s="53">
        <f t="shared" si="99"/>
        <v>0</v>
      </c>
      <c r="BL79" s="43"/>
      <c r="BM79" s="42"/>
      <c r="BN79" s="53">
        <f t="shared" si="100"/>
        <v>0</v>
      </c>
      <c r="BO79" s="43"/>
      <c r="BP79" s="42"/>
      <c r="BQ79" s="53">
        <f t="shared" si="101"/>
        <v>0</v>
      </c>
      <c r="BR79" s="54">
        <f t="shared" si="113"/>
        <v>349</v>
      </c>
      <c r="BS79" s="55">
        <f t="shared" si="114"/>
        <v>38.787965616045845</v>
      </c>
      <c r="BT79" s="56">
        <f t="shared" si="115"/>
        <v>13537</v>
      </c>
      <c r="BU79" s="48">
        <v>225</v>
      </c>
      <c r="BV79" s="50">
        <f t="shared" si="116"/>
        <v>39.222222222222221</v>
      </c>
      <c r="BW79" s="51">
        <v>8825</v>
      </c>
      <c r="BX79" s="48"/>
      <c r="BY79" s="50" t="e">
        <f t="shared" si="117"/>
        <v>#DIV/0!</v>
      </c>
      <c r="BZ79" s="51"/>
      <c r="CA79" s="48"/>
      <c r="CB79" s="50" t="e">
        <f t="shared" si="118"/>
        <v>#DIV/0!</v>
      </c>
      <c r="CC79" s="51"/>
      <c r="CD79" s="48">
        <v>124</v>
      </c>
      <c r="CE79" s="50">
        <f t="shared" si="119"/>
        <v>38</v>
      </c>
      <c r="CF79" s="51">
        <v>4712</v>
      </c>
      <c r="CG79" s="47" t="s">
        <v>47</v>
      </c>
      <c r="CH79" s="47" t="s">
        <v>47</v>
      </c>
      <c r="CI79" s="54">
        <f t="shared" si="120"/>
        <v>124</v>
      </c>
      <c r="CJ79" s="55">
        <f t="shared" si="121"/>
        <v>36</v>
      </c>
      <c r="CK79" s="56">
        <f t="shared" si="122"/>
        <v>4464</v>
      </c>
      <c r="CL79" s="48"/>
      <c r="CM79" s="50" t="e">
        <f t="shared" si="123"/>
        <v>#DIV/0!</v>
      </c>
      <c r="CN79" s="51"/>
      <c r="CO79" s="48"/>
      <c r="CP79" s="50" t="e">
        <f t="shared" si="124"/>
        <v>#DIV/0!</v>
      </c>
      <c r="CQ79" s="51"/>
      <c r="CR79" s="48"/>
      <c r="CS79" s="50" t="e">
        <f t="shared" si="125"/>
        <v>#DIV/0!</v>
      </c>
      <c r="CT79" s="51"/>
      <c r="CU79" s="48">
        <v>124</v>
      </c>
      <c r="CV79" s="50">
        <f t="shared" si="126"/>
        <v>36</v>
      </c>
      <c r="CW79" s="51">
        <v>4464</v>
      </c>
      <c r="CX79" s="47" t="s">
        <v>47</v>
      </c>
      <c r="CY79" s="47" t="s">
        <v>47</v>
      </c>
    </row>
    <row r="80" spans="1:103" s="1" customFormat="1" ht="14.25" thickBot="1" x14ac:dyDescent="0.3">
      <c r="A80" s="47" t="s">
        <v>48</v>
      </c>
      <c r="B80" s="47" t="s">
        <v>48</v>
      </c>
      <c r="C80" s="48">
        <v>0</v>
      </c>
      <c r="D80" s="95">
        <f t="shared" si="102"/>
        <v>139</v>
      </c>
      <c r="E80" s="93">
        <v>139</v>
      </c>
      <c r="F80" s="38">
        <f t="shared" si="103"/>
        <v>149.32999999999998</v>
      </c>
      <c r="G80" s="49">
        <f t="shared" si="104"/>
        <v>-10.000000000000014</v>
      </c>
      <c r="H80" s="183"/>
      <c r="I80" s="183"/>
      <c r="J80" s="183"/>
      <c r="K80" s="183">
        <v>6</v>
      </c>
      <c r="L80" s="224">
        <v>20.329999999999998</v>
      </c>
      <c r="M80" s="50">
        <v>24.99</v>
      </c>
      <c r="N80" s="53">
        <f t="shared" si="105"/>
        <v>508.04669999999993</v>
      </c>
      <c r="O80" s="228">
        <v>35</v>
      </c>
      <c r="P80" s="229">
        <v>59.76</v>
      </c>
      <c r="Q80" s="230">
        <f t="shared" si="106"/>
        <v>2091.6</v>
      </c>
      <c r="R80" s="223">
        <v>25</v>
      </c>
      <c r="S80" s="50">
        <v>37.840000000000003</v>
      </c>
      <c r="T80" s="51">
        <f t="shared" si="107"/>
        <v>946.00000000000011</v>
      </c>
      <c r="U80" s="52" t="s">
        <v>48</v>
      </c>
      <c r="V80" s="48">
        <f t="shared" si="91"/>
        <v>75</v>
      </c>
      <c r="W80" s="50">
        <f t="shared" si="108"/>
        <v>25.15</v>
      </c>
      <c r="X80" s="51">
        <f t="shared" si="92"/>
        <v>1886.25</v>
      </c>
      <c r="Y80" s="48">
        <f t="shared" si="93"/>
        <v>75</v>
      </c>
      <c r="Z80" s="50">
        <f t="shared" si="129"/>
        <v>25.15</v>
      </c>
      <c r="AA80" s="51">
        <f t="shared" si="94"/>
        <v>1886.25</v>
      </c>
      <c r="AB80" s="48">
        <f t="shared" si="110"/>
        <v>75</v>
      </c>
      <c r="AC80" s="50">
        <f t="shared" si="130"/>
        <v>25.15</v>
      </c>
      <c r="AD80" s="51">
        <f t="shared" si="112"/>
        <v>1886.25</v>
      </c>
      <c r="AE80" s="43"/>
      <c r="AF80" s="42"/>
      <c r="AG80" s="53">
        <f t="shared" si="127"/>
        <v>0</v>
      </c>
      <c r="AH80" s="43">
        <v>75</v>
      </c>
      <c r="AI80" s="42">
        <v>25.15</v>
      </c>
      <c r="AJ80" s="53">
        <f t="shared" si="128"/>
        <v>1886.25</v>
      </c>
      <c r="AK80" s="43"/>
      <c r="AL80" s="42"/>
      <c r="AM80" s="53"/>
      <c r="AN80" s="43"/>
      <c r="AO80" s="42"/>
      <c r="AP80" s="53"/>
      <c r="AQ80" s="43"/>
      <c r="AR80" s="42"/>
      <c r="AS80" s="53"/>
      <c r="AT80" s="43"/>
      <c r="AU80" s="42"/>
      <c r="AV80" s="53"/>
      <c r="AW80" s="43"/>
      <c r="AX80" s="42"/>
      <c r="AY80" s="53">
        <f t="shared" si="95"/>
        <v>0</v>
      </c>
      <c r="AZ80" s="43"/>
      <c r="BA80" s="42"/>
      <c r="BB80" s="53">
        <f t="shared" si="96"/>
        <v>0</v>
      </c>
      <c r="BC80" s="43"/>
      <c r="BD80" s="42"/>
      <c r="BE80" s="53">
        <f t="shared" si="97"/>
        <v>0</v>
      </c>
      <c r="BF80" s="43"/>
      <c r="BG80" s="42"/>
      <c r="BH80" s="53">
        <f t="shared" si="98"/>
        <v>0</v>
      </c>
      <c r="BI80" s="43"/>
      <c r="BJ80" s="42"/>
      <c r="BK80" s="53">
        <f t="shared" si="99"/>
        <v>0</v>
      </c>
      <c r="BL80" s="43"/>
      <c r="BM80" s="42"/>
      <c r="BN80" s="53">
        <f t="shared" si="100"/>
        <v>0</v>
      </c>
      <c r="BO80" s="43"/>
      <c r="BP80" s="42"/>
      <c r="BQ80" s="53">
        <f t="shared" si="101"/>
        <v>0</v>
      </c>
      <c r="BR80" s="54">
        <f t="shared" si="113"/>
        <v>0</v>
      </c>
      <c r="BS80" s="55" t="e">
        <f t="shared" si="114"/>
        <v>#DIV/0!</v>
      </c>
      <c r="BT80" s="56">
        <f t="shared" si="115"/>
        <v>0</v>
      </c>
      <c r="BU80" s="48">
        <v>0</v>
      </c>
      <c r="BV80" s="50" t="e">
        <f t="shared" si="116"/>
        <v>#DIV/0!</v>
      </c>
      <c r="BW80" s="51">
        <v>0</v>
      </c>
      <c r="BX80" s="48"/>
      <c r="BY80" s="50" t="e">
        <f t="shared" si="117"/>
        <v>#DIV/0!</v>
      </c>
      <c r="BZ80" s="51"/>
      <c r="CA80" s="48"/>
      <c r="CB80" s="50" t="e">
        <f t="shared" si="118"/>
        <v>#DIV/0!</v>
      </c>
      <c r="CC80" s="51"/>
      <c r="CD80" s="48">
        <v>0</v>
      </c>
      <c r="CE80" s="50" t="e">
        <f t="shared" si="119"/>
        <v>#DIV/0!</v>
      </c>
      <c r="CF80" s="51"/>
      <c r="CG80" s="47" t="s">
        <v>48</v>
      </c>
      <c r="CH80" s="47" t="s">
        <v>48</v>
      </c>
      <c r="CI80" s="54">
        <f t="shared" si="120"/>
        <v>0</v>
      </c>
      <c r="CJ80" s="55" t="e">
        <f t="shared" si="121"/>
        <v>#DIV/0!</v>
      </c>
      <c r="CK80" s="56">
        <f t="shared" si="122"/>
        <v>0</v>
      </c>
      <c r="CL80" s="48"/>
      <c r="CM80" s="50" t="e">
        <f t="shared" si="123"/>
        <v>#DIV/0!</v>
      </c>
      <c r="CN80" s="51"/>
      <c r="CO80" s="48"/>
      <c r="CP80" s="50" t="e">
        <f t="shared" si="124"/>
        <v>#DIV/0!</v>
      </c>
      <c r="CQ80" s="51"/>
      <c r="CR80" s="48"/>
      <c r="CS80" s="50" t="e">
        <f t="shared" si="125"/>
        <v>#DIV/0!</v>
      </c>
      <c r="CT80" s="51"/>
      <c r="CU80" s="48">
        <v>0</v>
      </c>
      <c r="CV80" s="50" t="e">
        <f t="shared" si="126"/>
        <v>#DIV/0!</v>
      </c>
      <c r="CW80" s="51"/>
      <c r="CX80" s="47" t="s">
        <v>48</v>
      </c>
      <c r="CY80" s="47" t="s">
        <v>48</v>
      </c>
    </row>
    <row r="81" spans="1:103" s="1" customFormat="1" ht="14.25" thickBot="1" x14ac:dyDescent="0.3">
      <c r="A81" s="47" t="s">
        <v>49</v>
      </c>
      <c r="B81" s="47" t="s">
        <v>49</v>
      </c>
      <c r="C81" s="48">
        <v>0</v>
      </c>
      <c r="D81" s="95">
        <f t="shared" si="102"/>
        <v>145</v>
      </c>
      <c r="E81" s="93">
        <v>145</v>
      </c>
      <c r="F81" s="38">
        <f t="shared" si="103"/>
        <v>152.28</v>
      </c>
      <c r="G81" s="49">
        <f t="shared" si="104"/>
        <v>0</v>
      </c>
      <c r="H81" s="183"/>
      <c r="I81" s="183"/>
      <c r="J81" s="183"/>
      <c r="K81" s="183">
        <v>6</v>
      </c>
      <c r="L81" s="224">
        <v>7.28</v>
      </c>
      <c r="M81" s="50">
        <v>24.99</v>
      </c>
      <c r="N81" s="53">
        <f t="shared" si="105"/>
        <v>181.9272</v>
      </c>
      <c r="O81" s="228">
        <v>35</v>
      </c>
      <c r="P81" s="229">
        <v>59.76</v>
      </c>
      <c r="Q81" s="230">
        <f t="shared" si="106"/>
        <v>2091.6</v>
      </c>
      <c r="R81" s="223">
        <v>41</v>
      </c>
      <c r="S81" s="50">
        <v>37.840000000000003</v>
      </c>
      <c r="T81" s="51">
        <f t="shared" si="107"/>
        <v>1551.44</v>
      </c>
      <c r="U81" s="52" t="s">
        <v>49</v>
      </c>
      <c r="V81" s="48">
        <f t="shared" si="91"/>
        <v>75</v>
      </c>
      <c r="W81" s="50">
        <f t="shared" si="108"/>
        <v>25.15</v>
      </c>
      <c r="X81" s="51">
        <f t="shared" si="92"/>
        <v>1886.25</v>
      </c>
      <c r="Y81" s="48">
        <f t="shared" si="93"/>
        <v>75</v>
      </c>
      <c r="Z81" s="50">
        <f t="shared" si="129"/>
        <v>25.15</v>
      </c>
      <c r="AA81" s="51">
        <f t="shared" si="94"/>
        <v>1886.25</v>
      </c>
      <c r="AB81" s="48">
        <f t="shared" si="110"/>
        <v>75</v>
      </c>
      <c r="AC81" s="50">
        <f t="shared" si="130"/>
        <v>25.15</v>
      </c>
      <c r="AD81" s="51">
        <f t="shared" si="112"/>
        <v>1886.25</v>
      </c>
      <c r="AE81" s="43"/>
      <c r="AF81" s="42"/>
      <c r="AG81" s="53">
        <f t="shared" si="127"/>
        <v>0</v>
      </c>
      <c r="AH81" s="43">
        <v>75</v>
      </c>
      <c r="AI81" s="42">
        <v>25.15</v>
      </c>
      <c r="AJ81" s="53">
        <f t="shared" si="128"/>
        <v>1886.25</v>
      </c>
      <c r="AK81" s="43"/>
      <c r="AL81" s="42"/>
      <c r="AM81" s="53"/>
      <c r="AN81" s="43"/>
      <c r="AO81" s="42"/>
      <c r="AP81" s="53"/>
      <c r="AQ81" s="43"/>
      <c r="AR81" s="42"/>
      <c r="AS81" s="53"/>
      <c r="AT81" s="43"/>
      <c r="AU81" s="42"/>
      <c r="AV81" s="53"/>
      <c r="AW81" s="43"/>
      <c r="AX81" s="42"/>
      <c r="AY81" s="53">
        <f t="shared" si="95"/>
        <v>0</v>
      </c>
      <c r="AZ81" s="43"/>
      <c r="BA81" s="42"/>
      <c r="BB81" s="53">
        <f t="shared" si="96"/>
        <v>0</v>
      </c>
      <c r="BC81" s="43"/>
      <c r="BD81" s="42"/>
      <c r="BE81" s="53">
        <f t="shared" si="97"/>
        <v>0</v>
      </c>
      <c r="BF81" s="43"/>
      <c r="BG81" s="42"/>
      <c r="BH81" s="53">
        <f t="shared" si="98"/>
        <v>0</v>
      </c>
      <c r="BI81" s="43"/>
      <c r="BJ81" s="42"/>
      <c r="BK81" s="53">
        <f t="shared" si="99"/>
        <v>0</v>
      </c>
      <c r="BL81" s="43"/>
      <c r="BM81" s="42"/>
      <c r="BN81" s="53">
        <f t="shared" si="100"/>
        <v>0</v>
      </c>
      <c r="BO81" s="43"/>
      <c r="BP81" s="42"/>
      <c r="BQ81" s="53">
        <f t="shared" si="101"/>
        <v>0</v>
      </c>
      <c r="BR81" s="54">
        <f t="shared" si="113"/>
        <v>0</v>
      </c>
      <c r="BS81" s="55" t="e">
        <f t="shared" si="114"/>
        <v>#DIV/0!</v>
      </c>
      <c r="BT81" s="56">
        <f t="shared" si="115"/>
        <v>0</v>
      </c>
      <c r="BU81" s="48">
        <v>0</v>
      </c>
      <c r="BV81" s="50" t="e">
        <f t="shared" si="116"/>
        <v>#DIV/0!</v>
      </c>
      <c r="BW81" s="51">
        <v>0</v>
      </c>
      <c r="BX81" s="48"/>
      <c r="BY81" s="50" t="e">
        <f t="shared" si="117"/>
        <v>#DIV/0!</v>
      </c>
      <c r="BZ81" s="51"/>
      <c r="CA81" s="48"/>
      <c r="CB81" s="50" t="e">
        <f t="shared" si="118"/>
        <v>#DIV/0!</v>
      </c>
      <c r="CC81" s="51"/>
      <c r="CD81" s="48">
        <v>0</v>
      </c>
      <c r="CE81" s="50" t="e">
        <f t="shared" si="119"/>
        <v>#DIV/0!</v>
      </c>
      <c r="CF81" s="51"/>
      <c r="CG81" s="47" t="s">
        <v>49</v>
      </c>
      <c r="CH81" s="47" t="s">
        <v>49</v>
      </c>
      <c r="CI81" s="54">
        <f t="shared" si="120"/>
        <v>0</v>
      </c>
      <c r="CJ81" s="55" t="e">
        <f t="shared" si="121"/>
        <v>#DIV/0!</v>
      </c>
      <c r="CK81" s="56">
        <f t="shared" si="122"/>
        <v>0</v>
      </c>
      <c r="CL81" s="48"/>
      <c r="CM81" s="50" t="e">
        <f t="shared" si="123"/>
        <v>#DIV/0!</v>
      </c>
      <c r="CN81" s="51"/>
      <c r="CO81" s="48"/>
      <c r="CP81" s="50" t="e">
        <f t="shared" si="124"/>
        <v>#DIV/0!</v>
      </c>
      <c r="CQ81" s="51"/>
      <c r="CR81" s="48"/>
      <c r="CS81" s="50" t="e">
        <f t="shared" si="125"/>
        <v>#DIV/0!</v>
      </c>
      <c r="CT81" s="51"/>
      <c r="CU81" s="48">
        <v>0</v>
      </c>
      <c r="CV81" s="50" t="e">
        <f t="shared" si="126"/>
        <v>#DIV/0!</v>
      </c>
      <c r="CW81" s="51"/>
      <c r="CX81" s="47" t="s">
        <v>49</v>
      </c>
      <c r="CY81" s="47" t="s">
        <v>49</v>
      </c>
    </row>
    <row r="82" spans="1:103" s="1" customFormat="1" ht="14.25" thickBot="1" x14ac:dyDescent="0.3">
      <c r="A82" s="47" t="s">
        <v>50</v>
      </c>
      <c r="B82" s="47" t="s">
        <v>50</v>
      </c>
      <c r="C82" s="48">
        <v>0</v>
      </c>
      <c r="D82" s="95">
        <f t="shared" si="102"/>
        <v>153</v>
      </c>
      <c r="E82" s="93">
        <v>153</v>
      </c>
      <c r="F82" s="38">
        <f t="shared" si="103"/>
        <v>154.09</v>
      </c>
      <c r="G82" s="49">
        <f t="shared" si="104"/>
        <v>1.0000000000000033</v>
      </c>
      <c r="H82" s="183"/>
      <c r="I82" s="183"/>
      <c r="J82" s="183"/>
      <c r="K82" s="183">
        <v>6</v>
      </c>
      <c r="L82" s="224">
        <v>0.09</v>
      </c>
      <c r="M82" s="50">
        <v>24.99</v>
      </c>
      <c r="N82" s="53">
        <f t="shared" si="105"/>
        <v>2.2490999999999999</v>
      </c>
      <c r="O82" s="228">
        <v>35</v>
      </c>
      <c r="P82" s="229">
        <v>59.76</v>
      </c>
      <c r="Q82" s="230">
        <f t="shared" si="106"/>
        <v>2091.6</v>
      </c>
      <c r="R82" s="223">
        <v>50</v>
      </c>
      <c r="S82" s="50">
        <v>37.840000000000003</v>
      </c>
      <c r="T82" s="51">
        <f t="shared" si="107"/>
        <v>1892.0000000000002</v>
      </c>
      <c r="U82" s="52" t="s">
        <v>50</v>
      </c>
      <c r="V82" s="48">
        <f t="shared" si="91"/>
        <v>75</v>
      </c>
      <c r="W82" s="50">
        <f t="shared" si="108"/>
        <v>25.15</v>
      </c>
      <c r="X82" s="51">
        <f t="shared" si="92"/>
        <v>1886.25</v>
      </c>
      <c r="Y82" s="48">
        <f t="shared" si="93"/>
        <v>75</v>
      </c>
      <c r="Z82" s="50">
        <f t="shared" si="129"/>
        <v>25.15</v>
      </c>
      <c r="AA82" s="51">
        <f t="shared" si="94"/>
        <v>1886.25</v>
      </c>
      <c r="AB82" s="48">
        <f t="shared" si="110"/>
        <v>75</v>
      </c>
      <c r="AC82" s="50">
        <f t="shared" si="130"/>
        <v>25.15</v>
      </c>
      <c r="AD82" s="51">
        <f t="shared" si="112"/>
        <v>1886.25</v>
      </c>
      <c r="AE82" s="43"/>
      <c r="AF82" s="42"/>
      <c r="AG82" s="53">
        <f t="shared" si="127"/>
        <v>0</v>
      </c>
      <c r="AH82" s="43">
        <v>75</v>
      </c>
      <c r="AI82" s="42">
        <v>25.15</v>
      </c>
      <c r="AJ82" s="53">
        <f t="shared" si="128"/>
        <v>1886.25</v>
      </c>
      <c r="AK82" s="43"/>
      <c r="AL82" s="42"/>
      <c r="AM82" s="53"/>
      <c r="AN82" s="43"/>
      <c r="AO82" s="42"/>
      <c r="AP82" s="53"/>
      <c r="AQ82" s="43"/>
      <c r="AR82" s="42"/>
      <c r="AS82" s="53"/>
      <c r="AT82" s="43"/>
      <c r="AU82" s="42"/>
      <c r="AV82" s="53"/>
      <c r="AW82" s="43"/>
      <c r="AX82" s="42"/>
      <c r="AY82" s="53">
        <f t="shared" si="95"/>
        <v>0</v>
      </c>
      <c r="AZ82" s="43"/>
      <c r="BA82" s="42"/>
      <c r="BB82" s="53">
        <f t="shared" si="96"/>
        <v>0</v>
      </c>
      <c r="BC82" s="43"/>
      <c r="BD82" s="42"/>
      <c r="BE82" s="53">
        <f t="shared" si="97"/>
        <v>0</v>
      </c>
      <c r="BF82" s="43"/>
      <c r="BG82" s="42"/>
      <c r="BH82" s="53">
        <f t="shared" si="98"/>
        <v>0</v>
      </c>
      <c r="BI82" s="43"/>
      <c r="BJ82" s="42"/>
      <c r="BK82" s="53">
        <f t="shared" si="99"/>
        <v>0</v>
      </c>
      <c r="BL82" s="43"/>
      <c r="BM82" s="42"/>
      <c r="BN82" s="53">
        <f t="shared" si="100"/>
        <v>0</v>
      </c>
      <c r="BO82" s="43"/>
      <c r="BP82" s="42"/>
      <c r="BQ82" s="53">
        <f t="shared" si="101"/>
        <v>0</v>
      </c>
      <c r="BR82" s="54">
        <f t="shared" si="113"/>
        <v>0</v>
      </c>
      <c r="BS82" s="55" t="e">
        <f t="shared" si="114"/>
        <v>#DIV/0!</v>
      </c>
      <c r="BT82" s="56">
        <f t="shared" si="115"/>
        <v>0</v>
      </c>
      <c r="BU82" s="48">
        <v>0</v>
      </c>
      <c r="BV82" s="50" t="e">
        <f t="shared" si="116"/>
        <v>#DIV/0!</v>
      </c>
      <c r="BW82" s="51">
        <v>0</v>
      </c>
      <c r="BX82" s="48"/>
      <c r="BY82" s="50" t="e">
        <f t="shared" si="117"/>
        <v>#DIV/0!</v>
      </c>
      <c r="BZ82" s="51"/>
      <c r="CA82" s="48"/>
      <c r="CB82" s="50" t="e">
        <f t="shared" si="118"/>
        <v>#DIV/0!</v>
      </c>
      <c r="CC82" s="51"/>
      <c r="CD82" s="48">
        <v>0</v>
      </c>
      <c r="CE82" s="50" t="e">
        <f t="shared" si="119"/>
        <v>#DIV/0!</v>
      </c>
      <c r="CF82" s="51"/>
      <c r="CG82" s="47" t="s">
        <v>50</v>
      </c>
      <c r="CH82" s="47" t="s">
        <v>50</v>
      </c>
      <c r="CI82" s="54">
        <f t="shared" si="120"/>
        <v>0</v>
      </c>
      <c r="CJ82" s="55" t="e">
        <f t="shared" si="121"/>
        <v>#DIV/0!</v>
      </c>
      <c r="CK82" s="56">
        <f t="shared" si="122"/>
        <v>0</v>
      </c>
      <c r="CL82" s="48"/>
      <c r="CM82" s="50" t="e">
        <f t="shared" si="123"/>
        <v>#DIV/0!</v>
      </c>
      <c r="CN82" s="51"/>
      <c r="CO82" s="48"/>
      <c r="CP82" s="50" t="e">
        <f t="shared" si="124"/>
        <v>#DIV/0!</v>
      </c>
      <c r="CQ82" s="51"/>
      <c r="CR82" s="48"/>
      <c r="CS82" s="50" t="e">
        <f t="shared" si="125"/>
        <v>#DIV/0!</v>
      </c>
      <c r="CT82" s="51"/>
      <c r="CU82" s="48">
        <v>0</v>
      </c>
      <c r="CV82" s="50" t="e">
        <f t="shared" si="126"/>
        <v>#DIV/0!</v>
      </c>
      <c r="CW82" s="51"/>
      <c r="CX82" s="47" t="s">
        <v>50</v>
      </c>
      <c r="CY82" s="47" t="s">
        <v>50</v>
      </c>
    </row>
    <row r="83" spans="1:103" s="1" customFormat="1" ht="14.25" thickBot="1" x14ac:dyDescent="0.3">
      <c r="A83" s="47" t="s">
        <v>51</v>
      </c>
      <c r="B83" s="47" t="s">
        <v>51</v>
      </c>
      <c r="C83" s="48">
        <v>0</v>
      </c>
      <c r="D83" s="95">
        <f t="shared" si="102"/>
        <v>153</v>
      </c>
      <c r="E83" s="93">
        <v>153</v>
      </c>
      <c r="F83" s="38">
        <f t="shared" si="103"/>
        <v>154</v>
      </c>
      <c r="G83" s="49">
        <f t="shared" si="104"/>
        <v>1</v>
      </c>
      <c r="H83" s="183"/>
      <c r="I83" s="183"/>
      <c r="J83" s="183"/>
      <c r="K83" s="183">
        <v>6</v>
      </c>
      <c r="L83" s="212"/>
      <c r="M83" s="50">
        <v>24.99</v>
      </c>
      <c r="N83" s="53">
        <f t="shared" si="105"/>
        <v>0</v>
      </c>
      <c r="O83" s="228">
        <v>35</v>
      </c>
      <c r="P83" s="229">
        <v>59.76</v>
      </c>
      <c r="Q83" s="230">
        <f t="shared" si="106"/>
        <v>2091.6</v>
      </c>
      <c r="R83" s="223">
        <v>50</v>
      </c>
      <c r="S83" s="50">
        <v>37.840000000000003</v>
      </c>
      <c r="T83" s="51">
        <f t="shared" si="107"/>
        <v>1892.0000000000002</v>
      </c>
      <c r="U83" s="52" t="s">
        <v>51</v>
      </c>
      <c r="V83" s="48">
        <f t="shared" si="91"/>
        <v>75</v>
      </c>
      <c r="W83" s="50">
        <f t="shared" si="108"/>
        <v>25.15</v>
      </c>
      <c r="X83" s="51">
        <f t="shared" si="92"/>
        <v>1886.25</v>
      </c>
      <c r="Y83" s="48">
        <f t="shared" si="93"/>
        <v>75</v>
      </c>
      <c r="Z83" s="50">
        <f t="shared" si="129"/>
        <v>25.15</v>
      </c>
      <c r="AA83" s="51">
        <f t="shared" si="94"/>
        <v>1886.25</v>
      </c>
      <c r="AB83" s="48">
        <f t="shared" si="110"/>
        <v>75</v>
      </c>
      <c r="AC83" s="50">
        <f t="shared" si="130"/>
        <v>25.15</v>
      </c>
      <c r="AD83" s="51">
        <f t="shared" si="112"/>
        <v>1886.25</v>
      </c>
      <c r="AE83" s="43"/>
      <c r="AF83" s="42"/>
      <c r="AG83" s="53">
        <f t="shared" si="127"/>
        <v>0</v>
      </c>
      <c r="AH83" s="43">
        <v>75</v>
      </c>
      <c r="AI83" s="42">
        <v>25.15</v>
      </c>
      <c r="AJ83" s="53">
        <f t="shared" si="128"/>
        <v>1886.25</v>
      </c>
      <c r="AK83" s="43"/>
      <c r="AL83" s="42"/>
      <c r="AM83" s="53"/>
      <c r="AN83" s="43"/>
      <c r="AO83" s="42"/>
      <c r="AP83" s="53"/>
      <c r="AQ83" s="43"/>
      <c r="AR83" s="42"/>
      <c r="AS83" s="53"/>
      <c r="AT83" s="43"/>
      <c r="AU83" s="42"/>
      <c r="AV83" s="53"/>
      <c r="AW83" s="43"/>
      <c r="AX83" s="42"/>
      <c r="AY83" s="53">
        <f t="shared" si="95"/>
        <v>0</v>
      </c>
      <c r="AZ83" s="43"/>
      <c r="BA83" s="42"/>
      <c r="BB83" s="53">
        <f t="shared" si="96"/>
        <v>0</v>
      </c>
      <c r="BC83" s="43"/>
      <c r="BD83" s="42"/>
      <c r="BE83" s="53">
        <f t="shared" si="97"/>
        <v>0</v>
      </c>
      <c r="BF83" s="43"/>
      <c r="BG83" s="42"/>
      <c r="BH83" s="53">
        <f t="shared" si="98"/>
        <v>0</v>
      </c>
      <c r="BI83" s="43"/>
      <c r="BJ83" s="42"/>
      <c r="BK83" s="53">
        <f t="shared" si="99"/>
        <v>0</v>
      </c>
      <c r="BL83" s="43"/>
      <c r="BM83" s="42"/>
      <c r="BN83" s="53">
        <f t="shared" si="100"/>
        <v>0</v>
      </c>
      <c r="BO83" s="43"/>
      <c r="BP83" s="42"/>
      <c r="BQ83" s="53">
        <f t="shared" si="101"/>
        <v>0</v>
      </c>
      <c r="BR83" s="54">
        <f t="shared" si="113"/>
        <v>0</v>
      </c>
      <c r="BS83" s="55" t="e">
        <f t="shared" si="114"/>
        <v>#DIV/0!</v>
      </c>
      <c r="BT83" s="56">
        <f t="shared" si="115"/>
        <v>0</v>
      </c>
      <c r="BU83" s="48">
        <v>0</v>
      </c>
      <c r="BV83" s="50" t="e">
        <f t="shared" si="116"/>
        <v>#DIV/0!</v>
      </c>
      <c r="BW83" s="51">
        <v>0</v>
      </c>
      <c r="BX83" s="48"/>
      <c r="BY83" s="50" t="e">
        <f t="shared" si="117"/>
        <v>#DIV/0!</v>
      </c>
      <c r="BZ83" s="51"/>
      <c r="CA83" s="48"/>
      <c r="CB83" s="50" t="e">
        <f t="shared" si="118"/>
        <v>#DIV/0!</v>
      </c>
      <c r="CC83" s="51"/>
      <c r="CD83" s="48">
        <v>0</v>
      </c>
      <c r="CE83" s="50" t="e">
        <f t="shared" si="119"/>
        <v>#DIV/0!</v>
      </c>
      <c r="CF83" s="51"/>
      <c r="CG83" s="47" t="s">
        <v>51</v>
      </c>
      <c r="CH83" s="47" t="s">
        <v>51</v>
      </c>
      <c r="CI83" s="54">
        <f t="shared" si="120"/>
        <v>0</v>
      </c>
      <c r="CJ83" s="55" t="e">
        <f t="shared" si="121"/>
        <v>#DIV/0!</v>
      </c>
      <c r="CK83" s="56">
        <f t="shared" si="122"/>
        <v>0</v>
      </c>
      <c r="CL83" s="48"/>
      <c r="CM83" s="50" t="e">
        <f t="shared" si="123"/>
        <v>#DIV/0!</v>
      </c>
      <c r="CN83" s="51"/>
      <c r="CO83" s="48"/>
      <c r="CP83" s="50" t="e">
        <f t="shared" si="124"/>
        <v>#DIV/0!</v>
      </c>
      <c r="CQ83" s="51"/>
      <c r="CR83" s="48"/>
      <c r="CS83" s="50" t="e">
        <f t="shared" si="125"/>
        <v>#DIV/0!</v>
      </c>
      <c r="CT83" s="51"/>
      <c r="CU83" s="48">
        <v>0</v>
      </c>
      <c r="CV83" s="50" t="e">
        <f t="shared" si="126"/>
        <v>#DIV/0!</v>
      </c>
      <c r="CW83" s="51"/>
      <c r="CX83" s="47" t="s">
        <v>51</v>
      </c>
      <c r="CY83" s="47" t="s">
        <v>51</v>
      </c>
    </row>
    <row r="84" spans="1:103" s="1" customFormat="1" ht="14.25" thickBot="1" x14ac:dyDescent="0.3">
      <c r="A84" s="47" t="s">
        <v>52</v>
      </c>
      <c r="B84" s="47" t="s">
        <v>52</v>
      </c>
      <c r="C84" s="48">
        <v>0</v>
      </c>
      <c r="D84" s="95">
        <f t="shared" si="102"/>
        <v>166</v>
      </c>
      <c r="E84" s="93">
        <v>166</v>
      </c>
      <c r="F84" s="38">
        <f t="shared" si="103"/>
        <v>153</v>
      </c>
      <c r="G84" s="49">
        <f t="shared" si="104"/>
        <v>-13</v>
      </c>
      <c r="H84" s="183"/>
      <c r="I84" s="183"/>
      <c r="J84" s="183"/>
      <c r="K84" s="183">
        <v>6</v>
      </c>
      <c r="L84" s="212"/>
      <c r="M84" s="50">
        <v>24.99</v>
      </c>
      <c r="N84" s="53">
        <f t="shared" si="105"/>
        <v>0</v>
      </c>
      <c r="O84" s="228">
        <v>35</v>
      </c>
      <c r="P84" s="229">
        <v>59.76</v>
      </c>
      <c r="Q84" s="230">
        <f t="shared" si="106"/>
        <v>2091.6</v>
      </c>
      <c r="R84" s="223">
        <v>49</v>
      </c>
      <c r="S84" s="50">
        <v>37.840000000000003</v>
      </c>
      <c r="T84" s="51">
        <f t="shared" si="107"/>
        <v>1854.16</v>
      </c>
      <c r="U84" s="52" t="s">
        <v>52</v>
      </c>
      <c r="V84" s="48">
        <f t="shared" si="91"/>
        <v>75</v>
      </c>
      <c r="W84" s="50">
        <f t="shared" si="108"/>
        <v>25.15</v>
      </c>
      <c r="X84" s="51">
        <f t="shared" si="92"/>
        <v>1886.25</v>
      </c>
      <c r="Y84" s="48">
        <f t="shared" si="93"/>
        <v>75</v>
      </c>
      <c r="Z84" s="50">
        <f t="shared" si="129"/>
        <v>25.15</v>
      </c>
      <c r="AA84" s="51">
        <f t="shared" si="94"/>
        <v>1886.25</v>
      </c>
      <c r="AB84" s="48">
        <f t="shared" si="110"/>
        <v>75</v>
      </c>
      <c r="AC84" s="50">
        <f t="shared" si="130"/>
        <v>25.15</v>
      </c>
      <c r="AD84" s="51">
        <f t="shared" si="112"/>
        <v>1886.25</v>
      </c>
      <c r="AE84" s="43"/>
      <c r="AF84" s="42"/>
      <c r="AG84" s="53">
        <f t="shared" si="127"/>
        <v>0</v>
      </c>
      <c r="AH84" s="43">
        <v>75</v>
      </c>
      <c r="AI84" s="42">
        <v>25.15</v>
      </c>
      <c r="AJ84" s="53">
        <f t="shared" si="128"/>
        <v>1886.25</v>
      </c>
      <c r="AK84" s="43"/>
      <c r="AL84" s="42"/>
      <c r="AM84" s="53"/>
      <c r="AN84" s="43"/>
      <c r="AO84" s="42"/>
      <c r="AP84" s="53"/>
      <c r="AQ84" s="43"/>
      <c r="AR84" s="42"/>
      <c r="AS84" s="53"/>
      <c r="AT84" s="43"/>
      <c r="AU84" s="42"/>
      <c r="AV84" s="53"/>
      <c r="AW84" s="43"/>
      <c r="AX84" s="42"/>
      <c r="AY84" s="53">
        <f t="shared" si="95"/>
        <v>0</v>
      </c>
      <c r="AZ84" s="43"/>
      <c r="BA84" s="42"/>
      <c r="BB84" s="53">
        <f t="shared" si="96"/>
        <v>0</v>
      </c>
      <c r="BC84" s="43"/>
      <c r="BD84" s="42"/>
      <c r="BE84" s="53">
        <f t="shared" si="97"/>
        <v>0</v>
      </c>
      <c r="BF84" s="43"/>
      <c r="BG84" s="42"/>
      <c r="BH84" s="53">
        <f t="shared" si="98"/>
        <v>0</v>
      </c>
      <c r="BI84" s="43"/>
      <c r="BJ84" s="42"/>
      <c r="BK84" s="53">
        <f t="shared" si="99"/>
        <v>0</v>
      </c>
      <c r="BL84" s="43"/>
      <c r="BM84" s="42"/>
      <c r="BN84" s="53">
        <f t="shared" si="100"/>
        <v>0</v>
      </c>
      <c r="BO84" s="43"/>
      <c r="BP84" s="42"/>
      <c r="BQ84" s="53">
        <f t="shared" si="101"/>
        <v>0</v>
      </c>
      <c r="BR84" s="54">
        <f t="shared" si="113"/>
        <v>0</v>
      </c>
      <c r="BS84" s="55" t="e">
        <f t="shared" si="114"/>
        <v>#DIV/0!</v>
      </c>
      <c r="BT84" s="56">
        <f t="shared" si="115"/>
        <v>0</v>
      </c>
      <c r="BU84" s="48">
        <v>0</v>
      </c>
      <c r="BV84" s="50" t="e">
        <f t="shared" si="116"/>
        <v>#DIV/0!</v>
      </c>
      <c r="BW84" s="51">
        <v>0</v>
      </c>
      <c r="BX84" s="48"/>
      <c r="BY84" s="50" t="e">
        <f t="shared" si="117"/>
        <v>#DIV/0!</v>
      </c>
      <c r="BZ84" s="51"/>
      <c r="CA84" s="48"/>
      <c r="CB84" s="50" t="e">
        <f t="shared" si="118"/>
        <v>#DIV/0!</v>
      </c>
      <c r="CC84" s="51"/>
      <c r="CD84" s="48">
        <v>0</v>
      </c>
      <c r="CE84" s="50" t="e">
        <f t="shared" si="119"/>
        <v>#DIV/0!</v>
      </c>
      <c r="CF84" s="51"/>
      <c r="CG84" s="47" t="s">
        <v>52</v>
      </c>
      <c r="CH84" s="47" t="s">
        <v>52</v>
      </c>
      <c r="CI84" s="54">
        <f t="shared" si="120"/>
        <v>0</v>
      </c>
      <c r="CJ84" s="55" t="e">
        <f t="shared" si="121"/>
        <v>#DIV/0!</v>
      </c>
      <c r="CK84" s="56">
        <f t="shared" si="122"/>
        <v>0</v>
      </c>
      <c r="CL84" s="48"/>
      <c r="CM84" s="50" t="e">
        <f t="shared" si="123"/>
        <v>#DIV/0!</v>
      </c>
      <c r="CN84" s="51"/>
      <c r="CO84" s="48"/>
      <c r="CP84" s="50" t="e">
        <f t="shared" si="124"/>
        <v>#DIV/0!</v>
      </c>
      <c r="CQ84" s="51"/>
      <c r="CR84" s="48"/>
      <c r="CS84" s="50" t="e">
        <f t="shared" si="125"/>
        <v>#DIV/0!</v>
      </c>
      <c r="CT84" s="51"/>
      <c r="CU84" s="48">
        <v>0</v>
      </c>
      <c r="CV84" s="50" t="e">
        <f t="shared" si="126"/>
        <v>#DIV/0!</v>
      </c>
      <c r="CW84" s="51"/>
      <c r="CX84" s="47" t="s">
        <v>52</v>
      </c>
      <c r="CY84" s="47" t="s">
        <v>52</v>
      </c>
    </row>
    <row r="85" spans="1:103" s="1" customFormat="1" ht="14.25" thickBot="1" x14ac:dyDescent="0.3">
      <c r="A85" s="47" t="s">
        <v>53</v>
      </c>
      <c r="B85" s="47" t="s">
        <v>53</v>
      </c>
      <c r="C85" s="48">
        <v>244</v>
      </c>
      <c r="D85" s="95">
        <f t="shared" si="102"/>
        <v>138</v>
      </c>
      <c r="E85" s="93">
        <v>382</v>
      </c>
      <c r="F85" s="38">
        <f t="shared" si="103"/>
        <v>422</v>
      </c>
      <c r="G85" s="49">
        <f t="shared" si="104"/>
        <v>40</v>
      </c>
      <c r="H85" s="183"/>
      <c r="I85" s="183">
        <v>-25</v>
      </c>
      <c r="J85" s="183"/>
      <c r="K85" s="183">
        <v>0</v>
      </c>
      <c r="L85" s="212"/>
      <c r="M85" s="50">
        <v>24.99</v>
      </c>
      <c r="N85" s="53">
        <f t="shared" si="105"/>
        <v>0</v>
      </c>
      <c r="O85" s="228">
        <v>35</v>
      </c>
      <c r="P85" s="229">
        <v>59.76</v>
      </c>
      <c r="Q85" s="230">
        <f t="shared" si="106"/>
        <v>2091.6</v>
      </c>
      <c r="R85" s="223">
        <v>37</v>
      </c>
      <c r="S85" s="50">
        <v>37.840000000000003</v>
      </c>
      <c r="T85" s="51">
        <f t="shared" si="107"/>
        <v>1400.0800000000002</v>
      </c>
      <c r="U85" s="52" t="s">
        <v>53</v>
      </c>
      <c r="V85" s="48">
        <f t="shared" si="91"/>
        <v>325</v>
      </c>
      <c r="W85" s="50">
        <f t="shared" si="108"/>
        <v>51.38</v>
      </c>
      <c r="X85" s="51">
        <f t="shared" si="92"/>
        <v>16698.5</v>
      </c>
      <c r="Y85" s="48">
        <f t="shared" si="93"/>
        <v>325</v>
      </c>
      <c r="Z85" s="50">
        <f t="shared" si="129"/>
        <v>51.38</v>
      </c>
      <c r="AA85" s="51">
        <f t="shared" si="94"/>
        <v>16698.5</v>
      </c>
      <c r="AB85" s="48">
        <f t="shared" si="110"/>
        <v>100</v>
      </c>
      <c r="AC85" s="50">
        <f t="shared" si="130"/>
        <v>21.61</v>
      </c>
      <c r="AD85" s="51">
        <f t="shared" si="112"/>
        <v>2161</v>
      </c>
      <c r="AE85" s="43">
        <v>100</v>
      </c>
      <c r="AF85" s="42">
        <v>21.61</v>
      </c>
      <c r="AG85" s="53">
        <f t="shared" si="127"/>
        <v>2161</v>
      </c>
      <c r="AH85" s="43"/>
      <c r="AI85" s="42"/>
      <c r="AJ85" s="53">
        <f t="shared" si="128"/>
        <v>0</v>
      </c>
      <c r="AK85" s="43"/>
      <c r="AL85" s="42"/>
      <c r="AM85" s="53"/>
      <c r="AN85" s="43"/>
      <c r="AO85" s="42"/>
      <c r="AP85" s="53"/>
      <c r="AQ85" s="43"/>
      <c r="AR85" s="42"/>
      <c r="AS85" s="53"/>
      <c r="AT85" s="43"/>
      <c r="AU85" s="42"/>
      <c r="AV85" s="53"/>
      <c r="AW85" s="43"/>
      <c r="AX85" s="42"/>
      <c r="AY85" s="53">
        <f t="shared" si="95"/>
        <v>0</v>
      </c>
      <c r="AZ85" s="43"/>
      <c r="BA85" s="42"/>
      <c r="BB85" s="53">
        <f t="shared" si="96"/>
        <v>0</v>
      </c>
      <c r="BC85" s="43"/>
      <c r="BD85" s="42"/>
      <c r="BE85" s="53">
        <f t="shared" si="97"/>
        <v>0</v>
      </c>
      <c r="BF85" s="43"/>
      <c r="BG85" s="42"/>
      <c r="BH85" s="53">
        <f t="shared" si="98"/>
        <v>0</v>
      </c>
      <c r="BI85" s="43"/>
      <c r="BJ85" s="42"/>
      <c r="BK85" s="53">
        <f t="shared" si="99"/>
        <v>0</v>
      </c>
      <c r="BL85" s="43"/>
      <c r="BM85" s="42"/>
      <c r="BN85" s="53">
        <f t="shared" si="100"/>
        <v>0</v>
      </c>
      <c r="BO85" s="43"/>
      <c r="BP85" s="42"/>
      <c r="BQ85" s="53">
        <f t="shared" si="101"/>
        <v>0</v>
      </c>
      <c r="BR85" s="54">
        <f t="shared" si="113"/>
        <v>225</v>
      </c>
      <c r="BS85" s="55">
        <f t="shared" si="114"/>
        <v>64.611111111111114</v>
      </c>
      <c r="BT85" s="56">
        <f t="shared" si="115"/>
        <v>14537.5</v>
      </c>
      <c r="BU85" s="48">
        <v>225</v>
      </c>
      <c r="BV85" s="50">
        <f t="shared" si="116"/>
        <v>64.611111111111114</v>
      </c>
      <c r="BW85" s="51">
        <v>14537.5</v>
      </c>
      <c r="BX85" s="48"/>
      <c r="BY85" s="50" t="e">
        <f t="shared" si="117"/>
        <v>#DIV/0!</v>
      </c>
      <c r="BZ85" s="51"/>
      <c r="CA85" s="48"/>
      <c r="CB85" s="50" t="e">
        <f t="shared" si="118"/>
        <v>#DIV/0!</v>
      </c>
      <c r="CC85" s="51"/>
      <c r="CD85" s="48">
        <v>0</v>
      </c>
      <c r="CE85" s="50" t="e">
        <f t="shared" si="119"/>
        <v>#DIV/0!</v>
      </c>
      <c r="CF85" s="51"/>
      <c r="CG85" s="47" t="s">
        <v>53</v>
      </c>
      <c r="CH85" s="47" t="s">
        <v>53</v>
      </c>
      <c r="CI85" s="54">
        <f t="shared" si="120"/>
        <v>0</v>
      </c>
      <c r="CJ85" s="55" t="e">
        <f t="shared" si="121"/>
        <v>#DIV/0!</v>
      </c>
      <c r="CK85" s="56">
        <f t="shared" si="122"/>
        <v>0</v>
      </c>
      <c r="CL85" s="48"/>
      <c r="CM85" s="50" t="e">
        <f t="shared" si="123"/>
        <v>#DIV/0!</v>
      </c>
      <c r="CN85" s="51"/>
      <c r="CO85" s="48"/>
      <c r="CP85" s="50" t="e">
        <f t="shared" si="124"/>
        <v>#DIV/0!</v>
      </c>
      <c r="CQ85" s="51"/>
      <c r="CR85" s="48"/>
      <c r="CS85" s="50" t="e">
        <f t="shared" si="125"/>
        <v>#DIV/0!</v>
      </c>
      <c r="CT85" s="51"/>
      <c r="CU85" s="48">
        <v>0</v>
      </c>
      <c r="CV85" s="50" t="e">
        <f t="shared" si="126"/>
        <v>#DIV/0!</v>
      </c>
      <c r="CW85" s="51"/>
      <c r="CX85" s="47" t="s">
        <v>53</v>
      </c>
      <c r="CY85" s="47" t="s">
        <v>53</v>
      </c>
    </row>
    <row r="86" spans="1:103" s="1" customFormat="1" ht="14.25" thickBot="1" x14ac:dyDescent="0.3">
      <c r="A86" s="47" t="s">
        <v>54</v>
      </c>
      <c r="B86" s="47" t="s">
        <v>54</v>
      </c>
      <c r="C86" s="48">
        <v>244</v>
      </c>
      <c r="D86" s="95">
        <f t="shared" si="102"/>
        <v>149</v>
      </c>
      <c r="E86" s="93">
        <v>393</v>
      </c>
      <c r="F86" s="38">
        <f t="shared" si="103"/>
        <v>422</v>
      </c>
      <c r="G86" s="49">
        <f t="shared" si="104"/>
        <v>29</v>
      </c>
      <c r="H86" s="183"/>
      <c r="I86" s="183">
        <v>-25</v>
      </c>
      <c r="J86" s="183"/>
      <c r="K86" s="183">
        <v>0</v>
      </c>
      <c r="L86" s="212"/>
      <c r="M86" s="50">
        <v>24.99</v>
      </c>
      <c r="N86" s="53">
        <f t="shared" si="105"/>
        <v>0</v>
      </c>
      <c r="O86" s="231">
        <v>35</v>
      </c>
      <c r="P86" s="232">
        <v>59.76</v>
      </c>
      <c r="Q86" s="233">
        <f t="shared" si="106"/>
        <v>2091.6</v>
      </c>
      <c r="R86" s="223">
        <v>37</v>
      </c>
      <c r="S86" s="50">
        <v>37.840000000000003</v>
      </c>
      <c r="T86" s="51">
        <f t="shared" si="107"/>
        <v>1400.0800000000002</v>
      </c>
      <c r="U86" s="52" t="s">
        <v>54</v>
      </c>
      <c r="V86" s="57">
        <f t="shared" si="91"/>
        <v>325</v>
      </c>
      <c r="W86" s="58">
        <f t="shared" si="108"/>
        <v>51.38</v>
      </c>
      <c r="X86" s="59">
        <f t="shared" si="92"/>
        <v>16698.5</v>
      </c>
      <c r="Y86" s="57">
        <f t="shared" si="93"/>
        <v>325</v>
      </c>
      <c r="Z86" s="58">
        <f t="shared" si="129"/>
        <v>51.38</v>
      </c>
      <c r="AA86" s="59">
        <f t="shared" si="94"/>
        <v>16698.5</v>
      </c>
      <c r="AB86" s="48">
        <f t="shared" si="110"/>
        <v>100</v>
      </c>
      <c r="AC86" s="50">
        <f t="shared" si="130"/>
        <v>21.61</v>
      </c>
      <c r="AD86" s="51">
        <f t="shared" si="112"/>
        <v>2161</v>
      </c>
      <c r="AE86" s="43">
        <v>100</v>
      </c>
      <c r="AF86" s="42">
        <v>21.61</v>
      </c>
      <c r="AG86" s="53">
        <f>AE86*AF86</f>
        <v>2161</v>
      </c>
      <c r="AH86" s="43"/>
      <c r="AI86" s="42"/>
      <c r="AJ86" s="53">
        <f>AH86*AI86</f>
        <v>0</v>
      </c>
      <c r="AK86" s="84"/>
      <c r="AL86" s="85"/>
      <c r="AM86" s="53"/>
      <c r="AN86" s="43"/>
      <c r="AO86" s="42"/>
      <c r="AP86" s="53"/>
      <c r="AQ86" s="84"/>
      <c r="AR86" s="85"/>
      <c r="AS86" s="53"/>
      <c r="AT86" s="84"/>
      <c r="AU86" s="85"/>
      <c r="AV86" s="53"/>
      <c r="AW86" s="84"/>
      <c r="AX86" s="85"/>
      <c r="AY86" s="53">
        <f t="shared" si="95"/>
        <v>0</v>
      </c>
      <c r="AZ86" s="84"/>
      <c r="BA86" s="85"/>
      <c r="BB86" s="53">
        <f t="shared" si="96"/>
        <v>0</v>
      </c>
      <c r="BC86" s="84"/>
      <c r="BD86" s="85"/>
      <c r="BE86" s="53">
        <f t="shared" si="97"/>
        <v>0</v>
      </c>
      <c r="BF86" s="84"/>
      <c r="BG86" s="85"/>
      <c r="BH86" s="53">
        <f t="shared" si="98"/>
        <v>0</v>
      </c>
      <c r="BI86" s="84"/>
      <c r="BJ86" s="85"/>
      <c r="BK86" s="53">
        <f t="shared" si="99"/>
        <v>0</v>
      </c>
      <c r="BL86" s="84"/>
      <c r="BM86" s="85"/>
      <c r="BN86" s="53">
        <f t="shared" si="100"/>
        <v>0</v>
      </c>
      <c r="BO86" s="84"/>
      <c r="BP86" s="85"/>
      <c r="BQ86" s="53">
        <f t="shared" si="101"/>
        <v>0</v>
      </c>
      <c r="BR86" s="60">
        <f t="shared" si="113"/>
        <v>225</v>
      </c>
      <c r="BS86" s="61">
        <f t="shared" si="114"/>
        <v>64.611111111111114</v>
      </c>
      <c r="BT86" s="62">
        <f t="shared" si="115"/>
        <v>14537.5</v>
      </c>
      <c r="BU86" s="48">
        <v>225</v>
      </c>
      <c r="BV86" s="50">
        <f t="shared" si="116"/>
        <v>64.611111111111114</v>
      </c>
      <c r="BW86" s="51">
        <v>14537.5</v>
      </c>
      <c r="BX86" s="48"/>
      <c r="BY86" s="50" t="e">
        <f t="shared" si="117"/>
        <v>#DIV/0!</v>
      </c>
      <c r="BZ86" s="51"/>
      <c r="CA86" s="48"/>
      <c r="CB86" s="50" t="e">
        <f t="shared" si="118"/>
        <v>#DIV/0!</v>
      </c>
      <c r="CC86" s="51"/>
      <c r="CD86" s="48">
        <v>0</v>
      </c>
      <c r="CE86" s="50" t="e">
        <f t="shared" si="119"/>
        <v>#DIV/0!</v>
      </c>
      <c r="CF86" s="51"/>
      <c r="CG86" s="47" t="s">
        <v>54</v>
      </c>
      <c r="CH86" s="47" t="s">
        <v>54</v>
      </c>
      <c r="CI86" s="60">
        <f t="shared" si="120"/>
        <v>0</v>
      </c>
      <c r="CJ86" s="61" t="e">
        <f t="shared" si="121"/>
        <v>#DIV/0!</v>
      </c>
      <c r="CK86" s="62">
        <f t="shared" si="122"/>
        <v>0</v>
      </c>
      <c r="CL86" s="48"/>
      <c r="CM86" s="50" t="e">
        <f t="shared" si="123"/>
        <v>#DIV/0!</v>
      </c>
      <c r="CN86" s="51"/>
      <c r="CO86" s="48"/>
      <c r="CP86" s="50" t="e">
        <f t="shared" si="124"/>
        <v>#DIV/0!</v>
      </c>
      <c r="CQ86" s="51"/>
      <c r="CR86" s="48"/>
      <c r="CS86" s="50" t="e">
        <f t="shared" si="125"/>
        <v>#DIV/0!</v>
      </c>
      <c r="CT86" s="51"/>
      <c r="CU86" s="48">
        <v>0</v>
      </c>
      <c r="CV86" s="50" t="e">
        <f t="shared" si="126"/>
        <v>#DIV/0!</v>
      </c>
      <c r="CW86" s="51"/>
      <c r="CX86" s="47" t="s">
        <v>54</v>
      </c>
      <c r="CY86" s="47" t="s">
        <v>54</v>
      </c>
    </row>
    <row r="87" spans="1:103" s="1" customFormat="1" ht="14.25" thickBot="1" x14ac:dyDescent="0.3">
      <c r="C87" s="96">
        <f>SUM(C63:C86)</f>
        <v>4392</v>
      </c>
      <c r="D87" s="96">
        <f>SUM(D63:D86)</f>
        <v>3294</v>
      </c>
      <c r="E87" s="97">
        <f>SUM(C87:D87)</f>
        <v>7686</v>
      </c>
      <c r="F87" s="96">
        <f>SUM(F63:F86)</f>
        <v>8054.1500000000005</v>
      </c>
      <c r="G87" s="64"/>
      <c r="H87" s="184">
        <f>SUM(H63:H86)</f>
        <v>0</v>
      </c>
      <c r="I87" s="184">
        <f t="shared" ref="I87" si="131">SUM(I63:I86)</f>
        <v>-125</v>
      </c>
      <c r="J87" s="184"/>
      <c r="K87" s="184">
        <f t="shared" ref="K87" si="132">SUM(K63:K86)</f>
        <v>96</v>
      </c>
      <c r="L87" s="65">
        <f>SUM(L63:L86)</f>
        <v>299.14999999999992</v>
      </c>
      <c r="M87" s="66">
        <f>N87/L87</f>
        <v>24.990000000000002</v>
      </c>
      <c r="N87" s="67">
        <f>SUM(N63:N86)</f>
        <v>7475.758499999999</v>
      </c>
      <c r="O87" s="68">
        <f>SUM(O63:O86)</f>
        <v>840</v>
      </c>
      <c r="P87" s="66">
        <f>Q87/O87</f>
        <v>72.932047619047594</v>
      </c>
      <c r="Q87" s="67">
        <f>SUM(Q63:Q86)+11064.52</f>
        <v>61262.919999999984</v>
      </c>
      <c r="R87" s="68">
        <v>451</v>
      </c>
      <c r="S87" s="66">
        <v>37.840000000000003</v>
      </c>
      <c r="T87" s="67">
        <f>S87*R87</f>
        <v>17065.84</v>
      </c>
      <c r="U87" s="69"/>
      <c r="V87" s="63">
        <f>SUM(V63:V86)</f>
        <v>6340</v>
      </c>
      <c r="W87" s="66">
        <f>X87/V87</f>
        <v>42.846687697160881</v>
      </c>
      <c r="X87" s="67">
        <f>SUM(X63:X86)</f>
        <v>271648</v>
      </c>
      <c r="Y87" s="63">
        <f>SUM(Y63:Y86)</f>
        <v>7580</v>
      </c>
      <c r="Z87" s="66">
        <f>AA87/Y87</f>
        <v>41.726649076517148</v>
      </c>
      <c r="AA87" s="67">
        <f>SUM(AA63:AA86)</f>
        <v>316288</v>
      </c>
      <c r="AB87" s="63">
        <f>SUM(AB63:AB86)</f>
        <v>2000</v>
      </c>
      <c r="AC87" s="66">
        <f>AD87/AB87</f>
        <v>23.734000000000002</v>
      </c>
      <c r="AD87" s="67">
        <f>SUM(AD63:AD86)</f>
        <v>47468</v>
      </c>
      <c r="AE87" s="63">
        <f>SUM(AE63:AE86)</f>
        <v>800</v>
      </c>
      <c r="AF87" s="66">
        <f>AG87/AE87</f>
        <v>21.61</v>
      </c>
      <c r="AG87" s="67">
        <f>SUM(AG63:AG86)</f>
        <v>17288</v>
      </c>
      <c r="AH87" s="63">
        <f>SUM(AH63:AH86)</f>
        <v>1200</v>
      </c>
      <c r="AI87" s="66">
        <f>AJ87/AH87</f>
        <v>25.15</v>
      </c>
      <c r="AJ87" s="67">
        <f>SUM(AJ63:AJ86)</f>
        <v>30180</v>
      </c>
      <c r="AK87" s="63">
        <f>SUM(AK63:AK86)</f>
        <v>0</v>
      </c>
      <c r="AL87" s="66" t="e">
        <f>AM87/AK87</f>
        <v>#DIV/0!</v>
      </c>
      <c r="AM87" s="67">
        <f>SUM(AM63:AM86)</f>
        <v>0</v>
      </c>
      <c r="AN87" s="63">
        <f>SUM(AN63:AN86)</f>
        <v>0</v>
      </c>
      <c r="AO87" s="66" t="e">
        <f>AP87/AN87</f>
        <v>#DIV/0!</v>
      </c>
      <c r="AP87" s="67">
        <f>SUM(AP63:AP86)</f>
        <v>0</v>
      </c>
      <c r="AQ87" s="63">
        <f>SUM(AQ63:AQ86)</f>
        <v>0</v>
      </c>
      <c r="AR87" s="66" t="e">
        <f>AS87/AQ87</f>
        <v>#DIV/0!</v>
      </c>
      <c r="AS87" s="67">
        <f>SUM(AS63:AS86)</f>
        <v>0</v>
      </c>
      <c r="AT87" s="63">
        <f>SUM(AT63:AT86)</f>
        <v>0</v>
      </c>
      <c r="AU87" s="66" t="e">
        <f>AV87/AT87</f>
        <v>#DIV/0!</v>
      </c>
      <c r="AV87" s="67">
        <f>SUM(AV64:AV86)</f>
        <v>0</v>
      </c>
      <c r="AW87" s="63">
        <f>SUM(AW64:AW86)</f>
        <v>0</v>
      </c>
      <c r="AX87" s="66" t="e">
        <f>AY87/AW87</f>
        <v>#DIV/0!</v>
      </c>
      <c r="AY87" s="67">
        <f>SUM(AY64:AY86)</f>
        <v>0</v>
      </c>
      <c r="AZ87" s="63">
        <f>SUM(AZ64:AZ86)</f>
        <v>0</v>
      </c>
      <c r="BA87" s="66" t="e">
        <f>BB87/AZ87</f>
        <v>#DIV/0!</v>
      </c>
      <c r="BB87" s="67">
        <f>SUM(BB64:BB86)</f>
        <v>0</v>
      </c>
      <c r="BC87" s="63">
        <f>SUM(BC64:BC86)</f>
        <v>0</v>
      </c>
      <c r="BD87" s="66" t="e">
        <f>BE87/BC87</f>
        <v>#DIV/0!</v>
      </c>
      <c r="BE87" s="67">
        <f>SUM(BE64:BE86)</f>
        <v>0</v>
      </c>
      <c r="BF87" s="63">
        <f>SUM(BF64:BF86)</f>
        <v>0</v>
      </c>
      <c r="BG87" s="66" t="e">
        <f>BH87/BF87</f>
        <v>#DIV/0!</v>
      </c>
      <c r="BH87" s="67">
        <f>SUM(BH64:BH86)</f>
        <v>0</v>
      </c>
      <c r="BI87" s="63">
        <f>SUM(BI64:BI86)</f>
        <v>0</v>
      </c>
      <c r="BJ87" s="66" t="e">
        <f>BK87/BI87</f>
        <v>#DIV/0!</v>
      </c>
      <c r="BK87" s="67">
        <f>SUM(BK64:BK86)</f>
        <v>0</v>
      </c>
      <c r="BL87" s="63">
        <f>SUM(BL64:BL86)</f>
        <v>0</v>
      </c>
      <c r="BM87" s="66" t="e">
        <f>BN87/BL87</f>
        <v>#DIV/0!</v>
      </c>
      <c r="BN87" s="67">
        <f>SUM(BN64:BN86)</f>
        <v>0</v>
      </c>
      <c r="BO87" s="63">
        <f>SUM(BO64:BO86)</f>
        <v>0</v>
      </c>
      <c r="BP87" s="66" t="e">
        <f>BQ87/BO87</f>
        <v>#DIV/0!</v>
      </c>
      <c r="BQ87" s="67">
        <f>SUM(BQ64:BQ86)</f>
        <v>0</v>
      </c>
      <c r="BR87" s="70">
        <f>SUM(BR63:BR86)</f>
        <v>5580</v>
      </c>
      <c r="BS87" s="71">
        <f>BT87/BR87</f>
        <v>48.620071684587813</v>
      </c>
      <c r="BT87" s="72">
        <f>SUM(BT63:BT86)+CF88</f>
        <v>271300</v>
      </c>
      <c r="BU87" s="63">
        <f>SUM(BU63:BU86)</f>
        <v>4200</v>
      </c>
      <c r="BV87" s="66">
        <f>BW87/BU87</f>
        <v>50.952380952380949</v>
      </c>
      <c r="BW87" s="67">
        <f>SUM(BW63:BW86)</f>
        <v>214000</v>
      </c>
      <c r="BX87" s="63">
        <f>SUM(BX63:BX86)</f>
        <v>140</v>
      </c>
      <c r="BY87" s="66">
        <f>BZ87/BX87</f>
        <v>55</v>
      </c>
      <c r="BZ87" s="67">
        <f>SUM(BZ63:BZ86)</f>
        <v>7700</v>
      </c>
      <c r="CA87" s="63">
        <f>SUM(CA63:CA86)</f>
        <v>0</v>
      </c>
      <c r="CB87" s="66" t="e">
        <f>CC87/CA87</f>
        <v>#DIV/0!</v>
      </c>
      <c r="CC87" s="67">
        <f>SUM(CC63:CC86)</f>
        <v>0</v>
      </c>
      <c r="CD87" s="63">
        <f>SUM(CD63:CD86)</f>
        <v>1240</v>
      </c>
      <c r="CE87" s="66">
        <f>CF87/CD87</f>
        <v>38</v>
      </c>
      <c r="CF87" s="67">
        <f>SUM(CF63:CF86)</f>
        <v>47120</v>
      </c>
      <c r="CI87" s="70">
        <f>SUM(CI63:CI86)</f>
        <v>1240</v>
      </c>
      <c r="CJ87" s="71">
        <f>CK87/CI87</f>
        <v>36</v>
      </c>
      <c r="CK87" s="72">
        <f>SUM(CK63:CK86)</f>
        <v>44640</v>
      </c>
      <c r="CL87" s="63">
        <f>SUM(CL63:CL86)</f>
        <v>0</v>
      </c>
      <c r="CM87" s="66" t="e">
        <f>CN87/CL87</f>
        <v>#DIV/0!</v>
      </c>
      <c r="CN87" s="67">
        <f>SUM(CN63:CN86)</f>
        <v>0</v>
      </c>
      <c r="CO87" s="63">
        <f>SUM(CO63:CO86)</f>
        <v>0</v>
      </c>
      <c r="CP87" s="66" t="e">
        <f>CQ87/CO87</f>
        <v>#DIV/0!</v>
      </c>
      <c r="CQ87" s="67">
        <f>SUM(CQ63:CQ86)</f>
        <v>0</v>
      </c>
      <c r="CR87" s="63">
        <f>SUM(CR63:CR86)</f>
        <v>0</v>
      </c>
      <c r="CS87" s="66" t="e">
        <f>CT87/CR87</f>
        <v>#DIV/0!</v>
      </c>
      <c r="CT87" s="67">
        <f>SUM(CT63:CT86)</f>
        <v>0</v>
      </c>
      <c r="CU87" s="63">
        <f>SUM(CU63:CU86)</f>
        <v>1240</v>
      </c>
      <c r="CV87" s="66">
        <f>CW87/CU87</f>
        <v>36</v>
      </c>
      <c r="CW87" s="67">
        <f>SUM(CW63:CW86)</f>
        <v>44640</v>
      </c>
    </row>
    <row r="88" spans="1:103" ht="15.75" thickBot="1" x14ac:dyDescent="0.3">
      <c r="L88" s="88">
        <f>L87+O87+R87+V87</f>
        <v>7930.15</v>
      </c>
      <c r="M88" s="89">
        <f>N88/L88</f>
        <v>45.075127015251923</v>
      </c>
      <c r="N88" s="90">
        <f>N87+Q87+T87+X87</f>
        <v>357452.51850000001</v>
      </c>
      <c r="O88" s="99">
        <f>SUM(O63:O86)</f>
        <v>840</v>
      </c>
      <c r="P88" s="100">
        <f>Q88/O88</f>
        <v>59.759999999999977</v>
      </c>
      <c r="Q88" s="101">
        <f>SUM(Q63:Q86)</f>
        <v>50198.39999999998</v>
      </c>
      <c r="CF88" s="91">
        <f>CF87-CW87</f>
        <v>2480</v>
      </c>
    </row>
    <row r="89" spans="1:103" ht="15.75" thickBot="1" x14ac:dyDescent="0.3">
      <c r="B89" s="103"/>
      <c r="AE89" s="104">
        <f>AE60+1</f>
        <v>44685</v>
      </c>
      <c r="AF89" s="105">
        <f>AE89</f>
        <v>44685</v>
      </c>
      <c r="BR89" s="102">
        <f>AE89</f>
        <v>44685</v>
      </c>
    </row>
    <row r="90" spans="1:103" s="1" customFormat="1" ht="14.25" thickBot="1" x14ac:dyDescent="0.3">
      <c r="A90" s="2">
        <f>B90</f>
        <v>44685</v>
      </c>
      <c r="B90" s="3">
        <f>B61+1</f>
        <v>44685</v>
      </c>
      <c r="C90" s="249" t="s">
        <v>0</v>
      </c>
      <c r="D90" s="250"/>
      <c r="E90" s="251"/>
      <c r="F90" s="4" t="s">
        <v>1</v>
      </c>
      <c r="G90" s="5" t="s">
        <v>2</v>
      </c>
      <c r="H90" s="201" t="s">
        <v>86</v>
      </c>
      <c r="I90" s="189" t="s">
        <v>88</v>
      </c>
      <c r="J90" s="204" t="s">
        <v>90</v>
      </c>
      <c r="K90" s="206" t="s">
        <v>84</v>
      </c>
      <c r="L90" s="252" t="s">
        <v>3</v>
      </c>
      <c r="M90" s="253"/>
      <c r="N90" s="253"/>
      <c r="O90" s="253"/>
      <c r="P90" s="253"/>
      <c r="Q90" s="253"/>
      <c r="R90" s="253"/>
      <c r="S90" s="253"/>
      <c r="T90" s="254"/>
      <c r="U90" s="6"/>
      <c r="V90" s="255" t="s">
        <v>4</v>
      </c>
      <c r="W90" s="256"/>
      <c r="X90" s="257"/>
      <c r="Y90" s="258" t="s">
        <v>5</v>
      </c>
      <c r="Z90" s="259"/>
      <c r="AA90" s="260"/>
      <c r="AB90" s="255" t="s">
        <v>6</v>
      </c>
      <c r="AC90" s="256"/>
      <c r="AD90" s="257"/>
      <c r="AE90" s="261" t="s">
        <v>7</v>
      </c>
      <c r="AF90" s="262"/>
      <c r="AG90" s="262"/>
      <c r="AH90" s="262"/>
      <c r="AI90" s="262"/>
      <c r="AJ90" s="262"/>
      <c r="AK90" s="262"/>
      <c r="AL90" s="262"/>
      <c r="AM90" s="262"/>
      <c r="AN90" s="262"/>
      <c r="AO90" s="262"/>
      <c r="AP90" s="262"/>
      <c r="AQ90" s="262"/>
      <c r="AR90" s="262"/>
      <c r="AS90" s="262"/>
      <c r="AT90" s="262"/>
      <c r="AU90" s="262"/>
      <c r="AV90" s="262"/>
      <c r="AW90" s="262"/>
      <c r="AX90" s="262"/>
      <c r="AY90" s="262"/>
      <c r="AZ90" s="262"/>
      <c r="BA90" s="262"/>
      <c r="BB90" s="262"/>
      <c r="BC90" s="262"/>
      <c r="BD90" s="262"/>
      <c r="BE90" s="262"/>
      <c r="BF90" s="262"/>
      <c r="BG90" s="262"/>
      <c r="BH90" s="262"/>
      <c r="BI90" s="262"/>
      <c r="BJ90" s="262"/>
      <c r="BK90" s="262"/>
      <c r="BL90" s="262"/>
      <c r="BM90" s="262"/>
      <c r="BN90" s="263"/>
      <c r="BO90" s="175"/>
      <c r="BP90" s="175"/>
      <c r="BQ90" s="175"/>
      <c r="BR90" s="246" t="s">
        <v>8</v>
      </c>
      <c r="BS90" s="247"/>
      <c r="BT90" s="248"/>
      <c r="BU90" s="243" t="s">
        <v>9</v>
      </c>
      <c r="BV90" s="244"/>
      <c r="BW90" s="245"/>
      <c r="BX90" s="243" t="s">
        <v>10</v>
      </c>
      <c r="BY90" s="244"/>
      <c r="BZ90" s="245"/>
      <c r="CA90" s="243" t="s">
        <v>11</v>
      </c>
      <c r="CB90" s="244"/>
      <c r="CC90" s="245"/>
      <c r="CD90" s="243" t="s">
        <v>69</v>
      </c>
      <c r="CE90" s="244"/>
      <c r="CF90" s="245"/>
      <c r="CG90" s="8"/>
      <c r="CH90" s="8">
        <f>CH61+1</f>
        <v>44685</v>
      </c>
      <c r="CI90" s="246" t="s">
        <v>12</v>
      </c>
      <c r="CJ90" s="247"/>
      <c r="CK90" s="248"/>
      <c r="CL90" s="240" t="s">
        <v>13</v>
      </c>
      <c r="CM90" s="241"/>
      <c r="CN90" s="242"/>
      <c r="CO90" s="240" t="s">
        <v>14</v>
      </c>
      <c r="CP90" s="241"/>
      <c r="CQ90" s="242"/>
      <c r="CR90" s="240" t="s">
        <v>15</v>
      </c>
      <c r="CS90" s="241"/>
      <c r="CT90" s="242"/>
      <c r="CU90" s="240" t="s">
        <v>71</v>
      </c>
      <c r="CV90" s="241"/>
      <c r="CW90" s="242"/>
      <c r="CX90" s="9">
        <f>CY90</f>
        <v>44685</v>
      </c>
      <c r="CY90" s="8">
        <f>CY61+1</f>
        <v>44685</v>
      </c>
    </row>
    <row r="91" spans="1:103" s="1" customFormat="1" ht="14.25" thickBot="1" x14ac:dyDescent="0.3">
      <c r="A91" s="10" t="s">
        <v>17</v>
      </c>
      <c r="B91" s="10" t="s">
        <v>16</v>
      </c>
      <c r="C91" s="11" t="s">
        <v>18</v>
      </c>
      <c r="D91" s="12" t="s">
        <v>19</v>
      </c>
      <c r="E91" s="174" t="s">
        <v>1</v>
      </c>
      <c r="F91" s="14" t="s">
        <v>20</v>
      </c>
      <c r="G91" s="15" t="s">
        <v>20</v>
      </c>
      <c r="H91" s="202" t="s">
        <v>87</v>
      </c>
      <c r="I91" s="203" t="s">
        <v>89</v>
      </c>
      <c r="J91" s="205" t="s">
        <v>91</v>
      </c>
      <c r="K91" s="207" t="s">
        <v>85</v>
      </c>
      <c r="L91" s="16" t="s">
        <v>21</v>
      </c>
      <c r="M91" s="17" t="s">
        <v>22</v>
      </c>
      <c r="N91" s="18" t="s">
        <v>23</v>
      </c>
      <c r="O91" s="19" t="s">
        <v>24</v>
      </c>
      <c r="P91" s="17" t="s">
        <v>22</v>
      </c>
      <c r="Q91" s="18" t="s">
        <v>23</v>
      </c>
      <c r="R91" s="19" t="s">
        <v>25</v>
      </c>
      <c r="S91" s="17" t="s">
        <v>22</v>
      </c>
      <c r="T91" s="18" t="s">
        <v>23</v>
      </c>
      <c r="U91" s="20" t="s">
        <v>16</v>
      </c>
      <c r="V91" s="21" t="s">
        <v>26</v>
      </c>
      <c r="W91" s="22" t="s">
        <v>22</v>
      </c>
      <c r="X91" s="22" t="s">
        <v>23</v>
      </c>
      <c r="Y91" s="23" t="s">
        <v>27</v>
      </c>
      <c r="Z91" s="23" t="s">
        <v>22</v>
      </c>
      <c r="AA91" s="23" t="s">
        <v>23</v>
      </c>
      <c r="AB91" s="22" t="s">
        <v>27</v>
      </c>
      <c r="AC91" s="22" t="s">
        <v>22</v>
      </c>
      <c r="AD91" s="22" t="s">
        <v>23</v>
      </c>
      <c r="AE91" s="187" t="s">
        <v>92</v>
      </c>
      <c r="AF91" s="188" t="s">
        <v>22</v>
      </c>
      <c r="AG91" s="26" t="s">
        <v>23</v>
      </c>
      <c r="AH91" s="187" t="s">
        <v>93</v>
      </c>
      <c r="AI91" s="188" t="s">
        <v>22</v>
      </c>
      <c r="AJ91" s="26" t="s">
        <v>23</v>
      </c>
      <c r="AK91" s="187"/>
      <c r="AL91" s="188" t="s">
        <v>22</v>
      </c>
      <c r="AM91" s="26" t="s">
        <v>23</v>
      </c>
      <c r="AN91" s="187"/>
      <c r="AO91" s="188" t="s">
        <v>22</v>
      </c>
      <c r="AP91" s="26" t="s">
        <v>23</v>
      </c>
      <c r="AQ91" s="187"/>
      <c r="AR91" s="188" t="s">
        <v>22</v>
      </c>
      <c r="AS91" s="26" t="s">
        <v>23</v>
      </c>
      <c r="AT91" s="187"/>
      <c r="AU91" s="188" t="s">
        <v>22</v>
      </c>
      <c r="AV91" s="26" t="s">
        <v>23</v>
      </c>
      <c r="AW91" s="120"/>
      <c r="AX91" s="25" t="s">
        <v>22</v>
      </c>
      <c r="AY91" s="26" t="s">
        <v>23</v>
      </c>
      <c r="AZ91" s="24"/>
      <c r="BA91" s="25" t="s">
        <v>22</v>
      </c>
      <c r="BB91" s="26" t="s">
        <v>23</v>
      </c>
      <c r="BC91" s="24"/>
      <c r="BD91" s="25" t="s">
        <v>22</v>
      </c>
      <c r="BE91" s="26" t="s">
        <v>23</v>
      </c>
      <c r="BF91" s="24"/>
      <c r="BG91" s="25" t="s">
        <v>22</v>
      </c>
      <c r="BH91" s="26" t="s">
        <v>23</v>
      </c>
      <c r="BI91" s="24"/>
      <c r="BJ91" s="25" t="s">
        <v>22</v>
      </c>
      <c r="BK91" s="26" t="s">
        <v>23</v>
      </c>
      <c r="BL91" s="24"/>
      <c r="BM91" s="25" t="s">
        <v>22</v>
      </c>
      <c r="BN91" s="26" t="s">
        <v>23</v>
      </c>
      <c r="BO91" s="24"/>
      <c r="BP91" s="25" t="s">
        <v>22</v>
      </c>
      <c r="BQ91" s="26" t="s">
        <v>23</v>
      </c>
      <c r="BR91" s="27" t="s">
        <v>27</v>
      </c>
      <c r="BS91" s="28" t="s">
        <v>22</v>
      </c>
      <c r="BT91" s="29" t="s">
        <v>23</v>
      </c>
      <c r="BU91" s="30" t="s">
        <v>28</v>
      </c>
      <c r="BV91" s="31" t="s">
        <v>22</v>
      </c>
      <c r="BW91" s="32" t="s">
        <v>23</v>
      </c>
      <c r="BX91" s="30" t="s">
        <v>29</v>
      </c>
      <c r="BY91" s="31" t="s">
        <v>22</v>
      </c>
      <c r="BZ91" s="32" t="s">
        <v>23</v>
      </c>
      <c r="CA91" s="30" t="s">
        <v>30</v>
      </c>
      <c r="CB91" s="31" t="s">
        <v>22</v>
      </c>
      <c r="CC91" s="32" t="s">
        <v>23</v>
      </c>
      <c r="CD91" s="30" t="s">
        <v>70</v>
      </c>
      <c r="CE91" s="31" t="s">
        <v>22</v>
      </c>
      <c r="CF91" s="32" t="s">
        <v>23</v>
      </c>
      <c r="CG91" s="33" t="s">
        <v>17</v>
      </c>
      <c r="CH91" s="33" t="s">
        <v>16</v>
      </c>
      <c r="CI91" s="157" t="s">
        <v>27</v>
      </c>
      <c r="CJ91" s="158" t="s">
        <v>22</v>
      </c>
      <c r="CK91" s="159" t="s">
        <v>23</v>
      </c>
      <c r="CL91" s="34" t="s">
        <v>28</v>
      </c>
      <c r="CM91" s="35" t="s">
        <v>22</v>
      </c>
      <c r="CN91" s="36" t="s">
        <v>23</v>
      </c>
      <c r="CO91" s="34" t="s">
        <v>29</v>
      </c>
      <c r="CP91" s="35" t="s">
        <v>22</v>
      </c>
      <c r="CQ91" s="36" t="s">
        <v>23</v>
      </c>
      <c r="CR91" s="34" t="s">
        <v>30</v>
      </c>
      <c r="CS91" s="35" t="s">
        <v>22</v>
      </c>
      <c r="CT91" s="36" t="s">
        <v>23</v>
      </c>
      <c r="CU91" s="34" t="s">
        <v>70</v>
      </c>
      <c r="CV91" s="35" t="s">
        <v>22</v>
      </c>
      <c r="CW91" s="36" t="s">
        <v>23</v>
      </c>
      <c r="CX91" s="33" t="s">
        <v>76</v>
      </c>
      <c r="CY91" s="33" t="s">
        <v>16</v>
      </c>
    </row>
    <row r="92" spans="1:103" s="1" customFormat="1" ht="14.25" thickBot="1" x14ac:dyDescent="0.3">
      <c r="A92" s="47" t="s">
        <v>32</v>
      </c>
      <c r="B92" s="47" t="s">
        <v>32</v>
      </c>
      <c r="C92" s="37">
        <v>292</v>
      </c>
      <c r="D92" s="94">
        <f>E92-C92</f>
        <v>144</v>
      </c>
      <c r="E92" s="92">
        <v>436</v>
      </c>
      <c r="F92" s="38">
        <f>SUM(O92,R92,V92)-H92-I92-J92-K92+L92</f>
        <v>440</v>
      </c>
      <c r="G92" s="38">
        <f>F92-E92-L92</f>
        <v>4</v>
      </c>
      <c r="H92" s="182"/>
      <c r="I92" s="182"/>
      <c r="J92" s="182"/>
      <c r="K92" s="182">
        <v>0</v>
      </c>
      <c r="L92" s="211"/>
      <c r="M92" s="39">
        <v>24.99</v>
      </c>
      <c r="N92" s="179">
        <f>M92*L92</f>
        <v>0</v>
      </c>
      <c r="O92" s="225">
        <v>35</v>
      </c>
      <c r="P92" s="226">
        <v>68.62</v>
      </c>
      <c r="Q92" s="227">
        <f>P92*O92</f>
        <v>2401.7000000000003</v>
      </c>
      <c r="R92" s="222">
        <v>30</v>
      </c>
      <c r="S92" s="39">
        <v>37.840000000000003</v>
      </c>
      <c r="T92" s="40">
        <f>S92*R92</f>
        <v>1135.2</v>
      </c>
      <c r="U92" s="41" t="s">
        <v>32</v>
      </c>
      <c r="V92" s="37">
        <f t="shared" ref="V92:V115" si="133">Y92-CI92</f>
        <v>375</v>
      </c>
      <c r="W92" s="39">
        <f>X92/V92</f>
        <v>64.626000000000005</v>
      </c>
      <c r="X92" s="40">
        <f t="shared" ref="X92:X115" si="134">AA92-CK92</f>
        <v>24234.75</v>
      </c>
      <c r="Y92" s="37">
        <f t="shared" ref="Y92:Y115" si="135">AB92+BR92</f>
        <v>375</v>
      </c>
      <c r="Z92" s="39">
        <f>AA92/Y92</f>
        <v>64.626000000000005</v>
      </c>
      <c r="AA92" s="40">
        <f t="shared" ref="AA92:AA115" si="136">AD92+BT92</f>
        <v>24234.75</v>
      </c>
      <c r="AB92" s="37">
        <f>SUM(AE92,AH92,AK92,AN92,AQ92,AT92,AW92,AZ92,BC92,BF92,BI92,BL92,BO92)</f>
        <v>100</v>
      </c>
      <c r="AC92" s="39">
        <f>AD92/AB92</f>
        <v>21.61</v>
      </c>
      <c r="AD92" s="40">
        <f>SUM(AG92,AJ92,AM92,AP92,AS92,AV92,AY92,BB92,BE92,BH92,BK92,BN92,BQ92)</f>
        <v>2161</v>
      </c>
      <c r="AE92" s="185">
        <v>100</v>
      </c>
      <c r="AF92" s="186">
        <v>21.61</v>
      </c>
      <c r="AG92" s="53">
        <f>AE92*AF92</f>
        <v>2161</v>
      </c>
      <c r="AH92" s="185"/>
      <c r="AI92" s="186"/>
      <c r="AJ92" s="53">
        <f>AH92*AI92</f>
        <v>0</v>
      </c>
      <c r="AK92" s="185"/>
      <c r="AL92" s="186"/>
      <c r="AM92" s="53"/>
      <c r="AN92" s="185"/>
      <c r="AO92" s="186"/>
      <c r="AP92" s="53"/>
      <c r="AQ92" s="185"/>
      <c r="AR92" s="186"/>
      <c r="AS92" s="53"/>
      <c r="AT92" s="185"/>
      <c r="AU92" s="186"/>
      <c r="AV92" s="53"/>
      <c r="AW92" s="43"/>
      <c r="AX92" s="42"/>
      <c r="AY92" s="53">
        <f t="shared" ref="AY92:AY115" si="137">AX92*AW92</f>
        <v>0</v>
      </c>
      <c r="AZ92" s="43"/>
      <c r="BA92" s="42"/>
      <c r="BB92" s="53">
        <f t="shared" ref="BB92:BB115" si="138">BA92*AZ92</f>
        <v>0</v>
      </c>
      <c r="BC92" s="43"/>
      <c r="BD92" s="42"/>
      <c r="BE92" s="53">
        <f t="shared" ref="BE92:BE115" si="139">BD92*BC92</f>
        <v>0</v>
      </c>
      <c r="BF92" s="43"/>
      <c r="BG92" s="42"/>
      <c r="BH92" s="53">
        <f t="shared" ref="BH92:BH115" si="140">BG92*BF92</f>
        <v>0</v>
      </c>
      <c r="BI92" s="43"/>
      <c r="BJ92" s="42"/>
      <c r="BK92" s="53">
        <f t="shared" ref="BK92:BK115" si="141">BJ92*BI92</f>
        <v>0</v>
      </c>
      <c r="BL92" s="43"/>
      <c r="BM92" s="42"/>
      <c r="BN92" s="53">
        <f t="shared" ref="BN92:BN115" si="142">BM92*BL92</f>
        <v>0</v>
      </c>
      <c r="BO92" s="43"/>
      <c r="BP92" s="42"/>
      <c r="BQ92" s="53">
        <f t="shared" ref="BQ92:BQ115" si="143">BP92*BO92</f>
        <v>0</v>
      </c>
      <c r="BR92" s="44">
        <f>SUM(BU92,BX92,CA92,CD92)</f>
        <v>275</v>
      </c>
      <c r="BS92" s="45">
        <f>BT92/BR92</f>
        <v>80.268181818181816</v>
      </c>
      <c r="BT92" s="46">
        <f>SUM(BW92,BZ92,CC92,CF92)</f>
        <v>22073.75</v>
      </c>
      <c r="BU92" s="37">
        <v>275</v>
      </c>
      <c r="BV92" s="39">
        <f>BW92/BU92</f>
        <v>80.268181818181816</v>
      </c>
      <c r="BW92" s="40">
        <v>22073.75</v>
      </c>
      <c r="BX92" s="37"/>
      <c r="BY92" s="39" t="e">
        <f>BZ92/BX92</f>
        <v>#DIV/0!</v>
      </c>
      <c r="BZ92" s="40"/>
      <c r="CA92" s="37"/>
      <c r="CB92" s="39" t="e">
        <f>CC92/CA92</f>
        <v>#DIV/0!</v>
      </c>
      <c r="CC92" s="40"/>
      <c r="CD92" s="37"/>
      <c r="CE92" s="39" t="e">
        <f>CF92/CD92</f>
        <v>#DIV/0!</v>
      </c>
      <c r="CF92" s="40"/>
      <c r="CG92" s="47" t="s">
        <v>32</v>
      </c>
      <c r="CH92" s="47" t="s">
        <v>32</v>
      </c>
      <c r="CI92" s="44">
        <f>SUM(CL92,CO92,CR92,CU92)</f>
        <v>0</v>
      </c>
      <c r="CJ92" s="45" t="e">
        <f>CK92/CI92</f>
        <v>#DIV/0!</v>
      </c>
      <c r="CK92" s="46">
        <f>SUM(CN92,CQ92,CT92,CW92)</f>
        <v>0</v>
      </c>
      <c r="CL92" s="37"/>
      <c r="CM92" s="39" t="e">
        <f>CN92/CL92</f>
        <v>#DIV/0!</v>
      </c>
      <c r="CN92" s="40"/>
      <c r="CO92" s="37"/>
      <c r="CP92" s="39" t="e">
        <f>CQ92/CO92</f>
        <v>#DIV/0!</v>
      </c>
      <c r="CQ92" s="40"/>
      <c r="CR92" s="37"/>
      <c r="CS92" s="39" t="e">
        <f>CT92/CR92</f>
        <v>#DIV/0!</v>
      </c>
      <c r="CT92" s="40"/>
      <c r="CU92" s="37">
        <v>0</v>
      </c>
      <c r="CV92" s="39" t="e">
        <f>CW92/CU92</f>
        <v>#DIV/0!</v>
      </c>
      <c r="CW92" s="40"/>
      <c r="CX92" s="47" t="s">
        <v>32</v>
      </c>
      <c r="CY92" s="47" t="s">
        <v>32</v>
      </c>
    </row>
    <row r="93" spans="1:103" s="1" customFormat="1" ht="14.25" thickBot="1" x14ac:dyDescent="0.3">
      <c r="A93" s="47" t="s">
        <v>31</v>
      </c>
      <c r="B93" s="47" t="s">
        <v>31</v>
      </c>
      <c r="C93" s="48">
        <v>292</v>
      </c>
      <c r="D93" s="95">
        <f t="shared" ref="D93:D115" si="144">E93-C93</f>
        <v>143</v>
      </c>
      <c r="E93" s="93">
        <v>435</v>
      </c>
      <c r="F93" s="38">
        <f t="shared" ref="F93:F115" si="145">SUM(O93,R93,V93)-H93-I93-J93-K93+L93</f>
        <v>440</v>
      </c>
      <c r="G93" s="49">
        <f t="shared" ref="G93:G115" si="146">F93-E93-L93</f>
        <v>5</v>
      </c>
      <c r="H93" s="183"/>
      <c r="I93" s="183"/>
      <c r="J93" s="183"/>
      <c r="K93" s="183">
        <v>0</v>
      </c>
      <c r="L93" s="212"/>
      <c r="M93" s="50">
        <v>24.99</v>
      </c>
      <c r="N93" s="53">
        <f t="shared" ref="N93:N115" si="147">M93*L93</f>
        <v>0</v>
      </c>
      <c r="O93" s="228">
        <v>35</v>
      </c>
      <c r="P93" s="229">
        <v>68.62</v>
      </c>
      <c r="Q93" s="230">
        <f t="shared" ref="Q93:Q115" si="148">P93*O93</f>
        <v>2401.7000000000003</v>
      </c>
      <c r="R93" s="223">
        <v>30</v>
      </c>
      <c r="S93" s="50">
        <v>37.840000000000003</v>
      </c>
      <c r="T93" s="51">
        <f t="shared" ref="T93:T115" si="149">S93*R93</f>
        <v>1135.2</v>
      </c>
      <c r="U93" s="52" t="s">
        <v>31</v>
      </c>
      <c r="V93" s="48">
        <f t="shared" si="133"/>
        <v>375</v>
      </c>
      <c r="W93" s="50">
        <f t="shared" ref="W93:W115" si="150">X93/V93</f>
        <v>64.626000000000005</v>
      </c>
      <c r="X93" s="51">
        <f t="shared" si="134"/>
        <v>24234.75</v>
      </c>
      <c r="Y93" s="48">
        <f t="shared" si="135"/>
        <v>375</v>
      </c>
      <c r="Z93" s="50">
        <f t="shared" ref="Z93:Z97" si="151">AA93/Y93</f>
        <v>64.626000000000005</v>
      </c>
      <c r="AA93" s="51">
        <f t="shared" si="136"/>
        <v>24234.75</v>
      </c>
      <c r="AB93" s="48">
        <f t="shared" ref="AB93:AB115" si="152">SUM(AE93,AH93,AK93,AN93,AQ93,AT93,AW93,AZ93,BC93,BF93,BI93,BL93,BO93)</f>
        <v>100</v>
      </c>
      <c r="AC93" s="50">
        <f t="shared" ref="AC93:AC97" si="153">AD93/AB93</f>
        <v>21.61</v>
      </c>
      <c r="AD93" s="51">
        <f t="shared" ref="AD93:AD115" si="154">SUM(AG93,AJ93,AM93,AP93,AS93,AV93,AY93,BB93,BE93,BH93,BK93,BN93,BQ93)</f>
        <v>2161</v>
      </c>
      <c r="AE93" s="43">
        <v>100</v>
      </c>
      <c r="AF93" s="42">
        <v>21.61</v>
      </c>
      <c r="AG93" s="53">
        <f>AE93*AF93</f>
        <v>2161</v>
      </c>
      <c r="AH93" s="43"/>
      <c r="AI93" s="42"/>
      <c r="AJ93" s="53">
        <f>AH93*AI93</f>
        <v>0</v>
      </c>
      <c r="AK93" s="43"/>
      <c r="AL93" s="42"/>
      <c r="AM93" s="53"/>
      <c r="AN93" s="43"/>
      <c r="AO93" s="42"/>
      <c r="AP93" s="53"/>
      <c r="AQ93" s="43"/>
      <c r="AR93" s="42"/>
      <c r="AS93" s="53"/>
      <c r="AT93" s="43"/>
      <c r="AU93" s="42"/>
      <c r="AV93" s="53"/>
      <c r="AW93" s="43"/>
      <c r="AX93" s="42"/>
      <c r="AY93" s="53">
        <f t="shared" si="137"/>
        <v>0</v>
      </c>
      <c r="AZ93" s="43"/>
      <c r="BA93" s="42"/>
      <c r="BB93" s="53">
        <f t="shared" si="138"/>
        <v>0</v>
      </c>
      <c r="BC93" s="43"/>
      <c r="BD93" s="42"/>
      <c r="BE93" s="53">
        <f t="shared" si="139"/>
        <v>0</v>
      </c>
      <c r="BF93" s="43"/>
      <c r="BG93" s="42"/>
      <c r="BH93" s="53">
        <f t="shared" si="140"/>
        <v>0</v>
      </c>
      <c r="BI93" s="43"/>
      <c r="BJ93" s="42"/>
      <c r="BK93" s="53">
        <f t="shared" si="141"/>
        <v>0</v>
      </c>
      <c r="BL93" s="43"/>
      <c r="BM93" s="42"/>
      <c r="BN93" s="53">
        <f t="shared" si="142"/>
        <v>0</v>
      </c>
      <c r="BO93" s="43"/>
      <c r="BP93" s="42"/>
      <c r="BQ93" s="53">
        <f t="shared" si="143"/>
        <v>0</v>
      </c>
      <c r="BR93" s="54">
        <f t="shared" ref="BR93:BR115" si="155">SUM(BU93,BX93,CA93,CD93)</f>
        <v>275</v>
      </c>
      <c r="BS93" s="55">
        <f t="shared" ref="BS93:BS115" si="156">BT93/BR93</f>
        <v>80.268181818181816</v>
      </c>
      <c r="BT93" s="56">
        <f t="shared" ref="BT93:BT115" si="157">SUM(BW93,BZ93,CC93,CF93)</f>
        <v>22073.75</v>
      </c>
      <c r="BU93" s="48">
        <v>275</v>
      </c>
      <c r="BV93" s="50">
        <f t="shared" ref="BV93:BV115" si="158">BW93/BU93</f>
        <v>80.268181818181816</v>
      </c>
      <c r="BW93" s="51">
        <v>22073.75</v>
      </c>
      <c r="BX93" s="48"/>
      <c r="BY93" s="50" t="e">
        <f t="shared" ref="BY93:BY115" si="159">BZ93/BX93</f>
        <v>#DIV/0!</v>
      </c>
      <c r="BZ93" s="51"/>
      <c r="CA93" s="48"/>
      <c r="CB93" s="50" t="e">
        <f t="shared" ref="CB93:CB115" si="160">CC93/CA93</f>
        <v>#DIV/0!</v>
      </c>
      <c r="CC93" s="51"/>
      <c r="CD93" s="48"/>
      <c r="CE93" s="50" t="e">
        <f t="shared" ref="CE93:CE115" si="161">CF93/CD93</f>
        <v>#DIV/0!</v>
      </c>
      <c r="CF93" s="51"/>
      <c r="CG93" s="47" t="s">
        <v>31</v>
      </c>
      <c r="CH93" s="47" t="s">
        <v>31</v>
      </c>
      <c r="CI93" s="54">
        <f t="shared" ref="CI93:CI115" si="162">SUM(CL93,CO93,CR93,CU93)</f>
        <v>0</v>
      </c>
      <c r="CJ93" s="55" t="e">
        <f t="shared" ref="CJ93:CJ115" si="163">CK93/CI93</f>
        <v>#DIV/0!</v>
      </c>
      <c r="CK93" s="56">
        <f t="shared" ref="CK93:CK115" si="164">SUM(CN93,CQ93,CT93,CW93)</f>
        <v>0</v>
      </c>
      <c r="CL93" s="48"/>
      <c r="CM93" s="50" t="e">
        <f t="shared" ref="CM93:CM115" si="165">CN93/CL93</f>
        <v>#DIV/0!</v>
      </c>
      <c r="CN93" s="51"/>
      <c r="CO93" s="48"/>
      <c r="CP93" s="50" t="e">
        <f t="shared" ref="CP93:CP115" si="166">CQ93/CO93</f>
        <v>#DIV/0!</v>
      </c>
      <c r="CQ93" s="51"/>
      <c r="CR93" s="48"/>
      <c r="CS93" s="50" t="e">
        <f t="shared" ref="CS93:CS115" si="167">CT93/CR93</f>
        <v>#DIV/0!</v>
      </c>
      <c r="CT93" s="51"/>
      <c r="CU93" s="48">
        <v>0</v>
      </c>
      <c r="CV93" s="50" t="e">
        <f t="shared" ref="CV93:CV115" si="168">CW93/CU93</f>
        <v>#DIV/0!</v>
      </c>
      <c r="CW93" s="51"/>
      <c r="CX93" s="47" t="s">
        <v>31</v>
      </c>
      <c r="CY93" s="47" t="s">
        <v>31</v>
      </c>
    </row>
    <row r="94" spans="1:103" s="1" customFormat="1" ht="14.25" thickBot="1" x14ac:dyDescent="0.3">
      <c r="A94" s="47" t="s">
        <v>33</v>
      </c>
      <c r="B94" s="47" t="s">
        <v>33</v>
      </c>
      <c r="C94" s="48">
        <v>292</v>
      </c>
      <c r="D94" s="95">
        <f t="shared" si="144"/>
        <v>146</v>
      </c>
      <c r="E94" s="93">
        <v>438</v>
      </c>
      <c r="F94" s="38">
        <f t="shared" si="145"/>
        <v>442</v>
      </c>
      <c r="G94" s="49">
        <f t="shared" si="146"/>
        <v>4</v>
      </c>
      <c r="H94" s="183"/>
      <c r="I94" s="183"/>
      <c r="J94" s="183"/>
      <c r="K94" s="183">
        <v>0</v>
      </c>
      <c r="L94" s="212"/>
      <c r="M94" s="50">
        <v>24.99</v>
      </c>
      <c r="N94" s="53">
        <f t="shared" si="147"/>
        <v>0</v>
      </c>
      <c r="O94" s="228">
        <v>35</v>
      </c>
      <c r="P94" s="229">
        <v>68.62</v>
      </c>
      <c r="Q94" s="230">
        <f t="shared" si="148"/>
        <v>2401.7000000000003</v>
      </c>
      <c r="R94" s="223">
        <v>32</v>
      </c>
      <c r="S94" s="50">
        <v>37.840000000000003</v>
      </c>
      <c r="T94" s="51">
        <f t="shared" si="149"/>
        <v>1210.8800000000001</v>
      </c>
      <c r="U94" s="52" t="s">
        <v>33</v>
      </c>
      <c r="V94" s="48">
        <f t="shared" si="133"/>
        <v>375</v>
      </c>
      <c r="W94" s="50">
        <f t="shared" si="150"/>
        <v>64.626000000000005</v>
      </c>
      <c r="X94" s="51">
        <f t="shared" si="134"/>
        <v>24234.75</v>
      </c>
      <c r="Y94" s="48">
        <f t="shared" si="135"/>
        <v>375</v>
      </c>
      <c r="Z94" s="50">
        <f t="shared" si="151"/>
        <v>64.626000000000005</v>
      </c>
      <c r="AA94" s="51">
        <f t="shared" si="136"/>
        <v>24234.75</v>
      </c>
      <c r="AB94" s="48">
        <f t="shared" si="152"/>
        <v>100</v>
      </c>
      <c r="AC94" s="50">
        <f t="shared" si="153"/>
        <v>21.61</v>
      </c>
      <c r="AD94" s="51">
        <f t="shared" si="154"/>
        <v>2161</v>
      </c>
      <c r="AE94" s="43">
        <v>100</v>
      </c>
      <c r="AF94" s="42">
        <v>21.61</v>
      </c>
      <c r="AG94" s="53">
        <f t="shared" ref="AG94:AG114" si="169">AE94*AF94</f>
        <v>2161</v>
      </c>
      <c r="AH94" s="43"/>
      <c r="AI94" s="42"/>
      <c r="AJ94" s="53">
        <f t="shared" ref="AJ94:AJ114" si="170">AH94*AI94</f>
        <v>0</v>
      </c>
      <c r="AK94" s="43"/>
      <c r="AL94" s="42"/>
      <c r="AM94" s="53"/>
      <c r="AN94" s="43"/>
      <c r="AO94" s="42"/>
      <c r="AP94" s="53"/>
      <c r="AQ94" s="43"/>
      <c r="AR94" s="42"/>
      <c r="AS94" s="53"/>
      <c r="AT94" s="43"/>
      <c r="AU94" s="42"/>
      <c r="AV94" s="53"/>
      <c r="AW94" s="43"/>
      <c r="AX94" s="42"/>
      <c r="AY94" s="53">
        <f t="shared" si="137"/>
        <v>0</v>
      </c>
      <c r="AZ94" s="43"/>
      <c r="BA94" s="42"/>
      <c r="BB94" s="53">
        <f t="shared" si="138"/>
        <v>0</v>
      </c>
      <c r="BC94" s="43"/>
      <c r="BD94" s="42"/>
      <c r="BE94" s="53">
        <f t="shared" si="139"/>
        <v>0</v>
      </c>
      <c r="BF94" s="43"/>
      <c r="BG94" s="42"/>
      <c r="BH94" s="53">
        <f t="shared" si="140"/>
        <v>0</v>
      </c>
      <c r="BI94" s="43"/>
      <c r="BJ94" s="42"/>
      <c r="BK94" s="53">
        <f t="shared" si="141"/>
        <v>0</v>
      </c>
      <c r="BL94" s="43"/>
      <c r="BM94" s="42"/>
      <c r="BN94" s="53">
        <f t="shared" si="142"/>
        <v>0</v>
      </c>
      <c r="BO94" s="43"/>
      <c r="BP94" s="42"/>
      <c r="BQ94" s="53">
        <f t="shared" si="143"/>
        <v>0</v>
      </c>
      <c r="BR94" s="54">
        <f t="shared" si="155"/>
        <v>275</v>
      </c>
      <c r="BS94" s="55">
        <f t="shared" si="156"/>
        <v>80.268181818181816</v>
      </c>
      <c r="BT94" s="56">
        <f t="shared" si="157"/>
        <v>22073.75</v>
      </c>
      <c r="BU94" s="48">
        <v>275</v>
      </c>
      <c r="BV94" s="50">
        <f t="shared" si="158"/>
        <v>80.268181818181816</v>
      </c>
      <c r="BW94" s="51">
        <v>22073.75</v>
      </c>
      <c r="BX94" s="48"/>
      <c r="BY94" s="50" t="e">
        <f t="shared" si="159"/>
        <v>#DIV/0!</v>
      </c>
      <c r="BZ94" s="51"/>
      <c r="CA94" s="48"/>
      <c r="CB94" s="50" t="e">
        <f t="shared" si="160"/>
        <v>#DIV/0!</v>
      </c>
      <c r="CC94" s="51"/>
      <c r="CD94" s="48"/>
      <c r="CE94" s="50" t="e">
        <f t="shared" si="161"/>
        <v>#DIV/0!</v>
      </c>
      <c r="CF94" s="51"/>
      <c r="CG94" s="47" t="s">
        <v>33</v>
      </c>
      <c r="CH94" s="47" t="s">
        <v>33</v>
      </c>
      <c r="CI94" s="54">
        <f t="shared" si="162"/>
        <v>0</v>
      </c>
      <c r="CJ94" s="55" t="e">
        <f t="shared" si="163"/>
        <v>#DIV/0!</v>
      </c>
      <c r="CK94" s="56">
        <f t="shared" si="164"/>
        <v>0</v>
      </c>
      <c r="CL94" s="48"/>
      <c r="CM94" s="50" t="e">
        <f t="shared" si="165"/>
        <v>#DIV/0!</v>
      </c>
      <c r="CN94" s="51"/>
      <c r="CO94" s="48"/>
      <c r="CP94" s="50" t="e">
        <f t="shared" si="166"/>
        <v>#DIV/0!</v>
      </c>
      <c r="CQ94" s="51"/>
      <c r="CR94" s="48"/>
      <c r="CS94" s="50" t="e">
        <f t="shared" si="167"/>
        <v>#DIV/0!</v>
      </c>
      <c r="CT94" s="51"/>
      <c r="CU94" s="48">
        <v>0</v>
      </c>
      <c r="CV94" s="50" t="e">
        <f t="shared" si="168"/>
        <v>#DIV/0!</v>
      </c>
      <c r="CW94" s="51"/>
      <c r="CX94" s="47" t="s">
        <v>33</v>
      </c>
      <c r="CY94" s="47" t="s">
        <v>33</v>
      </c>
    </row>
    <row r="95" spans="1:103" s="1" customFormat="1" ht="14.25" thickBot="1" x14ac:dyDescent="0.3">
      <c r="A95" s="47" t="s">
        <v>34</v>
      </c>
      <c r="B95" s="47" t="s">
        <v>34</v>
      </c>
      <c r="C95" s="48">
        <v>292</v>
      </c>
      <c r="D95" s="95">
        <f t="shared" si="144"/>
        <v>143</v>
      </c>
      <c r="E95" s="93">
        <v>435</v>
      </c>
      <c r="F95" s="38">
        <f t="shared" si="145"/>
        <v>442</v>
      </c>
      <c r="G95" s="49">
        <f t="shared" si="146"/>
        <v>7</v>
      </c>
      <c r="H95" s="183"/>
      <c r="I95" s="183"/>
      <c r="J95" s="183"/>
      <c r="K95" s="183">
        <v>0</v>
      </c>
      <c r="L95" s="212"/>
      <c r="M95" s="50">
        <v>24.99</v>
      </c>
      <c r="N95" s="53">
        <f t="shared" si="147"/>
        <v>0</v>
      </c>
      <c r="O95" s="228">
        <v>35</v>
      </c>
      <c r="P95" s="229">
        <v>68.62</v>
      </c>
      <c r="Q95" s="230">
        <f t="shared" si="148"/>
        <v>2401.7000000000003</v>
      </c>
      <c r="R95" s="223">
        <v>32</v>
      </c>
      <c r="S95" s="50">
        <v>37.840000000000003</v>
      </c>
      <c r="T95" s="51">
        <f t="shared" si="149"/>
        <v>1210.8800000000001</v>
      </c>
      <c r="U95" s="52" t="s">
        <v>34</v>
      </c>
      <c r="V95" s="48">
        <f t="shared" si="133"/>
        <v>375</v>
      </c>
      <c r="W95" s="50">
        <f t="shared" si="150"/>
        <v>64.626000000000005</v>
      </c>
      <c r="X95" s="51">
        <f t="shared" si="134"/>
        <v>24234.75</v>
      </c>
      <c r="Y95" s="48">
        <f t="shared" si="135"/>
        <v>375</v>
      </c>
      <c r="Z95" s="50">
        <f t="shared" si="151"/>
        <v>64.626000000000005</v>
      </c>
      <c r="AA95" s="51">
        <f t="shared" si="136"/>
        <v>24234.75</v>
      </c>
      <c r="AB95" s="48">
        <f t="shared" si="152"/>
        <v>100</v>
      </c>
      <c r="AC95" s="50">
        <f t="shared" si="153"/>
        <v>21.61</v>
      </c>
      <c r="AD95" s="51">
        <f t="shared" si="154"/>
        <v>2161</v>
      </c>
      <c r="AE95" s="43">
        <v>100</v>
      </c>
      <c r="AF95" s="42">
        <v>21.61</v>
      </c>
      <c r="AG95" s="53">
        <f t="shared" si="169"/>
        <v>2161</v>
      </c>
      <c r="AH95" s="43"/>
      <c r="AI95" s="42"/>
      <c r="AJ95" s="53">
        <f t="shared" si="170"/>
        <v>0</v>
      </c>
      <c r="AK95" s="43"/>
      <c r="AL95" s="42"/>
      <c r="AM95" s="53"/>
      <c r="AN95" s="43"/>
      <c r="AO95" s="42"/>
      <c r="AP95" s="53"/>
      <c r="AQ95" s="43"/>
      <c r="AR95" s="42"/>
      <c r="AS95" s="53"/>
      <c r="AT95" s="43"/>
      <c r="AU95" s="42"/>
      <c r="AV95" s="53"/>
      <c r="AW95" s="43"/>
      <c r="AX95" s="42"/>
      <c r="AY95" s="53">
        <f t="shared" si="137"/>
        <v>0</v>
      </c>
      <c r="AZ95" s="43"/>
      <c r="BA95" s="42"/>
      <c r="BB95" s="53">
        <f t="shared" si="138"/>
        <v>0</v>
      </c>
      <c r="BC95" s="43"/>
      <c r="BD95" s="42"/>
      <c r="BE95" s="53">
        <f t="shared" si="139"/>
        <v>0</v>
      </c>
      <c r="BF95" s="43"/>
      <c r="BG95" s="42"/>
      <c r="BH95" s="53">
        <f t="shared" si="140"/>
        <v>0</v>
      </c>
      <c r="BI95" s="43"/>
      <c r="BJ95" s="42"/>
      <c r="BK95" s="53">
        <f t="shared" si="141"/>
        <v>0</v>
      </c>
      <c r="BL95" s="43"/>
      <c r="BM95" s="42"/>
      <c r="BN95" s="53">
        <f t="shared" si="142"/>
        <v>0</v>
      </c>
      <c r="BO95" s="43"/>
      <c r="BP95" s="42"/>
      <c r="BQ95" s="53">
        <f t="shared" si="143"/>
        <v>0</v>
      </c>
      <c r="BR95" s="54">
        <f t="shared" si="155"/>
        <v>275</v>
      </c>
      <c r="BS95" s="55">
        <f t="shared" si="156"/>
        <v>80.268181818181816</v>
      </c>
      <c r="BT95" s="56">
        <f t="shared" si="157"/>
        <v>22073.75</v>
      </c>
      <c r="BU95" s="48">
        <v>275</v>
      </c>
      <c r="BV95" s="50">
        <f t="shared" si="158"/>
        <v>80.268181818181816</v>
      </c>
      <c r="BW95" s="51">
        <v>22073.75</v>
      </c>
      <c r="BX95" s="48"/>
      <c r="BY95" s="50" t="e">
        <f t="shared" si="159"/>
        <v>#DIV/0!</v>
      </c>
      <c r="BZ95" s="51"/>
      <c r="CA95" s="48"/>
      <c r="CB95" s="50" t="e">
        <f t="shared" si="160"/>
        <v>#DIV/0!</v>
      </c>
      <c r="CC95" s="51"/>
      <c r="CD95" s="48"/>
      <c r="CE95" s="50" t="e">
        <f t="shared" si="161"/>
        <v>#DIV/0!</v>
      </c>
      <c r="CF95" s="51"/>
      <c r="CG95" s="47" t="s">
        <v>34</v>
      </c>
      <c r="CH95" s="47" t="s">
        <v>34</v>
      </c>
      <c r="CI95" s="54">
        <f t="shared" si="162"/>
        <v>0</v>
      </c>
      <c r="CJ95" s="55" t="e">
        <f t="shared" si="163"/>
        <v>#DIV/0!</v>
      </c>
      <c r="CK95" s="56">
        <f t="shared" si="164"/>
        <v>0</v>
      </c>
      <c r="CL95" s="48"/>
      <c r="CM95" s="50" t="e">
        <f t="shared" si="165"/>
        <v>#DIV/0!</v>
      </c>
      <c r="CN95" s="51"/>
      <c r="CO95" s="48"/>
      <c r="CP95" s="50" t="e">
        <f t="shared" si="166"/>
        <v>#DIV/0!</v>
      </c>
      <c r="CQ95" s="51"/>
      <c r="CR95" s="48"/>
      <c r="CS95" s="50" t="e">
        <f t="shared" si="167"/>
        <v>#DIV/0!</v>
      </c>
      <c r="CT95" s="51"/>
      <c r="CU95" s="48">
        <v>0</v>
      </c>
      <c r="CV95" s="50" t="e">
        <f t="shared" si="168"/>
        <v>#DIV/0!</v>
      </c>
      <c r="CW95" s="51"/>
      <c r="CX95" s="47" t="s">
        <v>34</v>
      </c>
      <c r="CY95" s="47" t="s">
        <v>34</v>
      </c>
    </row>
    <row r="96" spans="1:103" s="1" customFormat="1" ht="14.25" thickBot="1" x14ac:dyDescent="0.3">
      <c r="A96" s="47" t="s">
        <v>35</v>
      </c>
      <c r="B96" s="47" t="s">
        <v>35</v>
      </c>
      <c r="C96" s="48">
        <v>292</v>
      </c>
      <c r="D96" s="95">
        <f t="shared" si="144"/>
        <v>147</v>
      </c>
      <c r="E96" s="93">
        <v>439</v>
      </c>
      <c r="F96" s="38">
        <f t="shared" si="145"/>
        <v>442</v>
      </c>
      <c r="G96" s="49">
        <f t="shared" si="146"/>
        <v>3</v>
      </c>
      <c r="H96" s="183"/>
      <c r="I96" s="183"/>
      <c r="J96" s="183"/>
      <c r="K96" s="183">
        <v>0</v>
      </c>
      <c r="L96" s="212"/>
      <c r="M96" s="50">
        <v>24.99</v>
      </c>
      <c r="N96" s="53">
        <f t="shared" si="147"/>
        <v>0</v>
      </c>
      <c r="O96" s="228">
        <v>35</v>
      </c>
      <c r="P96" s="229">
        <v>68.62</v>
      </c>
      <c r="Q96" s="230">
        <f t="shared" si="148"/>
        <v>2401.7000000000003</v>
      </c>
      <c r="R96" s="223">
        <v>32</v>
      </c>
      <c r="S96" s="50">
        <v>37.840000000000003</v>
      </c>
      <c r="T96" s="51">
        <f t="shared" si="149"/>
        <v>1210.8800000000001</v>
      </c>
      <c r="U96" s="52" t="s">
        <v>35</v>
      </c>
      <c r="V96" s="48">
        <f t="shared" si="133"/>
        <v>375</v>
      </c>
      <c r="W96" s="50">
        <f t="shared" si="150"/>
        <v>64.626000000000005</v>
      </c>
      <c r="X96" s="51">
        <f t="shared" si="134"/>
        <v>24234.75</v>
      </c>
      <c r="Y96" s="48">
        <f t="shared" si="135"/>
        <v>375</v>
      </c>
      <c r="Z96" s="50">
        <f t="shared" si="151"/>
        <v>64.626000000000005</v>
      </c>
      <c r="AA96" s="51">
        <f t="shared" si="136"/>
        <v>24234.75</v>
      </c>
      <c r="AB96" s="48">
        <f t="shared" si="152"/>
        <v>100</v>
      </c>
      <c r="AC96" s="50">
        <f t="shared" si="153"/>
        <v>21.61</v>
      </c>
      <c r="AD96" s="51">
        <f t="shared" si="154"/>
        <v>2161</v>
      </c>
      <c r="AE96" s="43">
        <v>100</v>
      </c>
      <c r="AF96" s="42">
        <v>21.61</v>
      </c>
      <c r="AG96" s="53">
        <f t="shared" si="169"/>
        <v>2161</v>
      </c>
      <c r="AH96" s="43"/>
      <c r="AI96" s="42"/>
      <c r="AJ96" s="53">
        <f t="shared" si="170"/>
        <v>0</v>
      </c>
      <c r="AK96" s="43"/>
      <c r="AL96" s="42"/>
      <c r="AM96" s="53"/>
      <c r="AN96" s="43"/>
      <c r="AO96" s="42"/>
      <c r="AP96" s="53"/>
      <c r="AQ96" s="43"/>
      <c r="AR96" s="42"/>
      <c r="AS96" s="53"/>
      <c r="AT96" s="43"/>
      <c r="AU96" s="42"/>
      <c r="AV96" s="53"/>
      <c r="AW96" s="43"/>
      <c r="AX96" s="42"/>
      <c r="AY96" s="53">
        <f t="shared" si="137"/>
        <v>0</v>
      </c>
      <c r="AZ96" s="43"/>
      <c r="BA96" s="42"/>
      <c r="BB96" s="53">
        <f t="shared" si="138"/>
        <v>0</v>
      </c>
      <c r="BC96" s="43"/>
      <c r="BD96" s="42"/>
      <c r="BE96" s="53">
        <f t="shared" si="139"/>
        <v>0</v>
      </c>
      <c r="BF96" s="43"/>
      <c r="BG96" s="42"/>
      <c r="BH96" s="53">
        <f t="shared" si="140"/>
        <v>0</v>
      </c>
      <c r="BI96" s="43"/>
      <c r="BJ96" s="42"/>
      <c r="BK96" s="53">
        <f t="shared" si="141"/>
        <v>0</v>
      </c>
      <c r="BL96" s="43"/>
      <c r="BM96" s="42"/>
      <c r="BN96" s="53">
        <f t="shared" si="142"/>
        <v>0</v>
      </c>
      <c r="BO96" s="43"/>
      <c r="BP96" s="42"/>
      <c r="BQ96" s="53">
        <f t="shared" si="143"/>
        <v>0</v>
      </c>
      <c r="BR96" s="54">
        <f t="shared" si="155"/>
        <v>275</v>
      </c>
      <c r="BS96" s="55">
        <f t="shared" si="156"/>
        <v>80.268181818181816</v>
      </c>
      <c r="BT96" s="56">
        <f t="shared" si="157"/>
        <v>22073.75</v>
      </c>
      <c r="BU96" s="48">
        <v>275</v>
      </c>
      <c r="BV96" s="50">
        <f t="shared" si="158"/>
        <v>80.268181818181816</v>
      </c>
      <c r="BW96" s="51">
        <v>22073.75</v>
      </c>
      <c r="BX96" s="48"/>
      <c r="BY96" s="50" t="e">
        <f t="shared" si="159"/>
        <v>#DIV/0!</v>
      </c>
      <c r="BZ96" s="51"/>
      <c r="CA96" s="48"/>
      <c r="CB96" s="50" t="e">
        <f t="shared" si="160"/>
        <v>#DIV/0!</v>
      </c>
      <c r="CC96" s="51"/>
      <c r="CD96" s="48"/>
      <c r="CE96" s="50" t="e">
        <f t="shared" si="161"/>
        <v>#DIV/0!</v>
      </c>
      <c r="CF96" s="51"/>
      <c r="CG96" s="47" t="s">
        <v>35</v>
      </c>
      <c r="CH96" s="47" t="s">
        <v>35</v>
      </c>
      <c r="CI96" s="54">
        <f t="shared" si="162"/>
        <v>0</v>
      </c>
      <c r="CJ96" s="55" t="e">
        <f t="shared" si="163"/>
        <v>#DIV/0!</v>
      </c>
      <c r="CK96" s="56">
        <f t="shared" si="164"/>
        <v>0</v>
      </c>
      <c r="CL96" s="48"/>
      <c r="CM96" s="50" t="e">
        <f t="shared" si="165"/>
        <v>#DIV/0!</v>
      </c>
      <c r="CN96" s="51"/>
      <c r="CO96" s="48"/>
      <c r="CP96" s="50" t="e">
        <f t="shared" si="166"/>
        <v>#DIV/0!</v>
      </c>
      <c r="CQ96" s="51"/>
      <c r="CR96" s="48"/>
      <c r="CS96" s="50" t="e">
        <f t="shared" si="167"/>
        <v>#DIV/0!</v>
      </c>
      <c r="CT96" s="51"/>
      <c r="CU96" s="48">
        <v>0</v>
      </c>
      <c r="CV96" s="50" t="e">
        <f t="shared" si="168"/>
        <v>#DIV/0!</v>
      </c>
      <c r="CW96" s="51"/>
      <c r="CX96" s="47" t="s">
        <v>35</v>
      </c>
      <c r="CY96" s="47" t="s">
        <v>35</v>
      </c>
    </row>
    <row r="97" spans="1:103" s="1" customFormat="1" ht="14.25" thickBot="1" x14ac:dyDescent="0.3">
      <c r="A97" s="47" t="s">
        <v>36</v>
      </c>
      <c r="B97" s="47" t="s">
        <v>36</v>
      </c>
      <c r="C97" s="48">
        <v>292</v>
      </c>
      <c r="D97" s="95">
        <f t="shared" si="144"/>
        <v>140</v>
      </c>
      <c r="E97" s="93">
        <v>432</v>
      </c>
      <c r="F97" s="38">
        <f t="shared" si="145"/>
        <v>448.06</v>
      </c>
      <c r="G97" s="49">
        <f t="shared" si="146"/>
        <v>16.000000000000004</v>
      </c>
      <c r="H97" s="183"/>
      <c r="I97" s="183"/>
      <c r="J97" s="183"/>
      <c r="K97" s="183">
        <v>0</v>
      </c>
      <c r="L97" s="224">
        <v>0.06</v>
      </c>
      <c r="M97" s="50">
        <v>24.99</v>
      </c>
      <c r="N97" s="53">
        <f t="shared" si="147"/>
        <v>1.4993999999999998</v>
      </c>
      <c r="O97" s="228">
        <v>35</v>
      </c>
      <c r="P97" s="229">
        <v>68.62</v>
      </c>
      <c r="Q97" s="230">
        <f t="shared" si="148"/>
        <v>2401.7000000000003</v>
      </c>
      <c r="R97" s="223">
        <v>38</v>
      </c>
      <c r="S97" s="50">
        <v>37.840000000000003</v>
      </c>
      <c r="T97" s="51">
        <f t="shared" si="149"/>
        <v>1437.92</v>
      </c>
      <c r="U97" s="52" t="s">
        <v>36</v>
      </c>
      <c r="V97" s="48">
        <f t="shared" si="133"/>
        <v>375</v>
      </c>
      <c r="W97" s="50">
        <f t="shared" si="150"/>
        <v>64.626000000000005</v>
      </c>
      <c r="X97" s="51">
        <f t="shared" si="134"/>
        <v>24234.75</v>
      </c>
      <c r="Y97" s="48">
        <f t="shared" si="135"/>
        <v>375</v>
      </c>
      <c r="Z97" s="50">
        <f t="shared" si="151"/>
        <v>64.626000000000005</v>
      </c>
      <c r="AA97" s="51">
        <f t="shared" si="136"/>
        <v>24234.75</v>
      </c>
      <c r="AB97" s="48">
        <f t="shared" si="152"/>
        <v>100</v>
      </c>
      <c r="AC97" s="50">
        <f t="shared" si="153"/>
        <v>21.61</v>
      </c>
      <c r="AD97" s="51">
        <f t="shared" si="154"/>
        <v>2161</v>
      </c>
      <c r="AE97" s="43">
        <v>100</v>
      </c>
      <c r="AF97" s="42">
        <v>21.61</v>
      </c>
      <c r="AG97" s="53">
        <f t="shared" si="169"/>
        <v>2161</v>
      </c>
      <c r="AH97" s="43"/>
      <c r="AI97" s="42"/>
      <c r="AJ97" s="53">
        <f t="shared" si="170"/>
        <v>0</v>
      </c>
      <c r="AK97" s="43"/>
      <c r="AL97" s="42"/>
      <c r="AM97" s="53"/>
      <c r="AN97" s="43"/>
      <c r="AO97" s="42"/>
      <c r="AP97" s="53"/>
      <c r="AQ97" s="43"/>
      <c r="AR97" s="42"/>
      <c r="AS97" s="53"/>
      <c r="AT97" s="43"/>
      <c r="AU97" s="42"/>
      <c r="AV97" s="53"/>
      <c r="AW97" s="43"/>
      <c r="AX97" s="42"/>
      <c r="AY97" s="53">
        <f t="shared" si="137"/>
        <v>0</v>
      </c>
      <c r="AZ97" s="43"/>
      <c r="BA97" s="42"/>
      <c r="BB97" s="53">
        <f t="shared" si="138"/>
        <v>0</v>
      </c>
      <c r="BC97" s="43"/>
      <c r="BD97" s="42"/>
      <c r="BE97" s="53">
        <f t="shared" si="139"/>
        <v>0</v>
      </c>
      <c r="BF97" s="43"/>
      <c r="BG97" s="42"/>
      <c r="BH97" s="53">
        <f t="shared" si="140"/>
        <v>0</v>
      </c>
      <c r="BI97" s="43"/>
      <c r="BJ97" s="42"/>
      <c r="BK97" s="53">
        <f t="shared" si="141"/>
        <v>0</v>
      </c>
      <c r="BL97" s="43"/>
      <c r="BM97" s="42"/>
      <c r="BN97" s="53">
        <f t="shared" si="142"/>
        <v>0</v>
      </c>
      <c r="BO97" s="43"/>
      <c r="BP97" s="42"/>
      <c r="BQ97" s="53">
        <f t="shared" si="143"/>
        <v>0</v>
      </c>
      <c r="BR97" s="54">
        <f t="shared" si="155"/>
        <v>275</v>
      </c>
      <c r="BS97" s="55">
        <f t="shared" si="156"/>
        <v>80.268181818181816</v>
      </c>
      <c r="BT97" s="56">
        <f t="shared" si="157"/>
        <v>22073.75</v>
      </c>
      <c r="BU97" s="48">
        <v>275</v>
      </c>
      <c r="BV97" s="50">
        <f t="shared" si="158"/>
        <v>80.268181818181816</v>
      </c>
      <c r="BW97" s="51">
        <v>22073.75</v>
      </c>
      <c r="BX97" s="48"/>
      <c r="BY97" s="50" t="e">
        <f t="shared" si="159"/>
        <v>#DIV/0!</v>
      </c>
      <c r="BZ97" s="51"/>
      <c r="CA97" s="48"/>
      <c r="CB97" s="50" t="e">
        <f t="shared" si="160"/>
        <v>#DIV/0!</v>
      </c>
      <c r="CC97" s="51"/>
      <c r="CD97" s="48"/>
      <c r="CE97" s="50" t="e">
        <f t="shared" si="161"/>
        <v>#DIV/0!</v>
      </c>
      <c r="CF97" s="51"/>
      <c r="CG97" s="47" t="s">
        <v>36</v>
      </c>
      <c r="CH97" s="47" t="s">
        <v>36</v>
      </c>
      <c r="CI97" s="54">
        <f t="shared" si="162"/>
        <v>0</v>
      </c>
      <c r="CJ97" s="55" t="e">
        <f t="shared" si="163"/>
        <v>#DIV/0!</v>
      </c>
      <c r="CK97" s="56">
        <f t="shared" si="164"/>
        <v>0</v>
      </c>
      <c r="CL97" s="48"/>
      <c r="CM97" s="50" t="e">
        <f t="shared" si="165"/>
        <v>#DIV/0!</v>
      </c>
      <c r="CN97" s="51"/>
      <c r="CO97" s="48"/>
      <c r="CP97" s="50" t="e">
        <f t="shared" si="166"/>
        <v>#DIV/0!</v>
      </c>
      <c r="CQ97" s="51"/>
      <c r="CR97" s="48"/>
      <c r="CS97" s="50" t="e">
        <f t="shared" si="167"/>
        <v>#DIV/0!</v>
      </c>
      <c r="CT97" s="51"/>
      <c r="CU97" s="48">
        <v>0</v>
      </c>
      <c r="CV97" s="50" t="e">
        <f t="shared" si="168"/>
        <v>#DIV/0!</v>
      </c>
      <c r="CW97" s="51"/>
      <c r="CX97" s="47" t="s">
        <v>36</v>
      </c>
      <c r="CY97" s="47" t="s">
        <v>36</v>
      </c>
    </row>
    <row r="98" spans="1:103" s="1" customFormat="1" ht="14.25" thickBot="1" x14ac:dyDescent="0.3">
      <c r="A98" s="47" t="s">
        <v>37</v>
      </c>
      <c r="B98" s="47" t="s">
        <v>37</v>
      </c>
      <c r="C98" s="48">
        <v>0</v>
      </c>
      <c r="D98" s="95">
        <f t="shared" si="144"/>
        <v>150</v>
      </c>
      <c r="E98" s="93">
        <v>150</v>
      </c>
      <c r="F98" s="38">
        <f t="shared" si="145"/>
        <v>153.80000000000001</v>
      </c>
      <c r="G98" s="49">
        <f t="shared" si="146"/>
        <v>-4.9999999999999893</v>
      </c>
      <c r="H98" s="183"/>
      <c r="I98" s="183"/>
      <c r="J98" s="183"/>
      <c r="K98" s="183">
        <v>6</v>
      </c>
      <c r="L98" s="224">
        <v>8.8000000000000007</v>
      </c>
      <c r="M98" s="50">
        <v>24.99</v>
      </c>
      <c r="N98" s="53">
        <f t="shared" si="147"/>
        <v>219.91200000000001</v>
      </c>
      <c r="O98" s="228">
        <v>35</v>
      </c>
      <c r="P98" s="229">
        <v>68.62</v>
      </c>
      <c r="Q98" s="230">
        <f t="shared" si="148"/>
        <v>2401.7000000000003</v>
      </c>
      <c r="R98" s="223">
        <v>41</v>
      </c>
      <c r="S98" s="50">
        <v>37.840000000000003</v>
      </c>
      <c r="T98" s="51">
        <f t="shared" si="149"/>
        <v>1551.44</v>
      </c>
      <c r="U98" s="52" t="s">
        <v>37</v>
      </c>
      <c r="V98" s="48">
        <f t="shared" si="133"/>
        <v>75</v>
      </c>
      <c r="W98" s="50">
        <f t="shared" si="150"/>
        <v>25.15</v>
      </c>
      <c r="X98" s="51">
        <f t="shared" si="134"/>
        <v>1886.25</v>
      </c>
      <c r="Y98" s="48">
        <f t="shared" si="135"/>
        <v>75</v>
      </c>
      <c r="Z98" s="50">
        <f>AA98/Y98</f>
        <v>25.15</v>
      </c>
      <c r="AA98" s="51">
        <f t="shared" si="136"/>
        <v>1886.25</v>
      </c>
      <c r="AB98" s="48">
        <f t="shared" si="152"/>
        <v>75</v>
      </c>
      <c r="AC98" s="50">
        <f>AD98/AB98</f>
        <v>25.15</v>
      </c>
      <c r="AD98" s="51">
        <f t="shared" si="154"/>
        <v>1886.25</v>
      </c>
      <c r="AE98" s="43"/>
      <c r="AF98" s="42"/>
      <c r="AG98" s="53">
        <f t="shared" si="169"/>
        <v>0</v>
      </c>
      <c r="AH98" s="43">
        <v>75</v>
      </c>
      <c r="AI98" s="42">
        <v>25.15</v>
      </c>
      <c r="AJ98" s="53">
        <f t="shared" si="170"/>
        <v>1886.25</v>
      </c>
      <c r="AK98" s="43"/>
      <c r="AL98" s="42"/>
      <c r="AM98" s="53"/>
      <c r="AN98" s="43"/>
      <c r="AO98" s="42"/>
      <c r="AP98" s="53"/>
      <c r="AQ98" s="43"/>
      <c r="AR98" s="42"/>
      <c r="AS98" s="53"/>
      <c r="AT98" s="43"/>
      <c r="AU98" s="42"/>
      <c r="AV98" s="53"/>
      <c r="AW98" s="43"/>
      <c r="AX98" s="42"/>
      <c r="AY98" s="53">
        <f t="shared" si="137"/>
        <v>0</v>
      </c>
      <c r="AZ98" s="43"/>
      <c r="BA98" s="42"/>
      <c r="BB98" s="53">
        <f t="shared" si="138"/>
        <v>0</v>
      </c>
      <c r="BC98" s="43"/>
      <c r="BD98" s="42"/>
      <c r="BE98" s="53">
        <f t="shared" si="139"/>
        <v>0</v>
      </c>
      <c r="BF98" s="43"/>
      <c r="BG98" s="42"/>
      <c r="BH98" s="53">
        <f t="shared" si="140"/>
        <v>0</v>
      </c>
      <c r="BI98" s="43"/>
      <c r="BJ98" s="42"/>
      <c r="BK98" s="53">
        <f t="shared" si="141"/>
        <v>0</v>
      </c>
      <c r="BL98" s="43"/>
      <c r="BM98" s="42"/>
      <c r="BN98" s="53">
        <f t="shared" si="142"/>
        <v>0</v>
      </c>
      <c r="BO98" s="43"/>
      <c r="BP98" s="42"/>
      <c r="BQ98" s="53">
        <f t="shared" si="143"/>
        <v>0</v>
      </c>
      <c r="BR98" s="54">
        <f t="shared" si="155"/>
        <v>0</v>
      </c>
      <c r="BS98" s="55" t="e">
        <f t="shared" si="156"/>
        <v>#DIV/0!</v>
      </c>
      <c r="BT98" s="56">
        <f t="shared" si="157"/>
        <v>0</v>
      </c>
      <c r="BU98" s="48">
        <v>0</v>
      </c>
      <c r="BV98" s="50" t="e">
        <f t="shared" si="158"/>
        <v>#DIV/0!</v>
      </c>
      <c r="BW98" s="51">
        <v>0</v>
      </c>
      <c r="BX98" s="48"/>
      <c r="BY98" s="50" t="e">
        <f t="shared" si="159"/>
        <v>#DIV/0!</v>
      </c>
      <c r="BZ98" s="51"/>
      <c r="CA98" s="48"/>
      <c r="CB98" s="50" t="e">
        <f t="shared" si="160"/>
        <v>#DIV/0!</v>
      </c>
      <c r="CC98" s="51"/>
      <c r="CD98" s="48"/>
      <c r="CE98" s="50" t="e">
        <f t="shared" si="161"/>
        <v>#DIV/0!</v>
      </c>
      <c r="CF98" s="51"/>
      <c r="CG98" s="47" t="s">
        <v>37</v>
      </c>
      <c r="CH98" s="47" t="s">
        <v>37</v>
      </c>
      <c r="CI98" s="54">
        <f t="shared" si="162"/>
        <v>0</v>
      </c>
      <c r="CJ98" s="55" t="e">
        <f t="shared" si="163"/>
        <v>#DIV/0!</v>
      </c>
      <c r="CK98" s="56">
        <f t="shared" si="164"/>
        <v>0</v>
      </c>
      <c r="CL98" s="48"/>
      <c r="CM98" s="50" t="e">
        <f t="shared" si="165"/>
        <v>#DIV/0!</v>
      </c>
      <c r="CN98" s="51"/>
      <c r="CO98" s="48"/>
      <c r="CP98" s="50" t="e">
        <f t="shared" si="166"/>
        <v>#DIV/0!</v>
      </c>
      <c r="CQ98" s="51"/>
      <c r="CR98" s="48"/>
      <c r="CS98" s="50" t="e">
        <f t="shared" si="167"/>
        <v>#DIV/0!</v>
      </c>
      <c r="CT98" s="51"/>
      <c r="CU98" s="48">
        <v>0</v>
      </c>
      <c r="CV98" s="50" t="e">
        <f t="shared" si="168"/>
        <v>#DIV/0!</v>
      </c>
      <c r="CW98" s="51"/>
      <c r="CX98" s="47" t="s">
        <v>37</v>
      </c>
      <c r="CY98" s="47" t="s">
        <v>37</v>
      </c>
    </row>
    <row r="99" spans="1:103" s="1" customFormat="1" ht="14.25" thickBot="1" x14ac:dyDescent="0.3">
      <c r="A99" s="47" t="s">
        <v>38</v>
      </c>
      <c r="B99" s="47" t="s">
        <v>38</v>
      </c>
      <c r="C99" s="48">
        <v>0</v>
      </c>
      <c r="D99" s="95">
        <f t="shared" si="144"/>
        <v>148</v>
      </c>
      <c r="E99" s="93">
        <v>148</v>
      </c>
      <c r="F99" s="38">
        <f t="shared" si="145"/>
        <v>150.77000000000001</v>
      </c>
      <c r="G99" s="49">
        <f t="shared" si="146"/>
        <v>-19.999999999999989</v>
      </c>
      <c r="H99" s="183"/>
      <c r="I99" s="183"/>
      <c r="J99" s="183"/>
      <c r="K99" s="183">
        <v>6</v>
      </c>
      <c r="L99" s="224">
        <v>22.77</v>
      </c>
      <c r="M99" s="50">
        <v>24.99</v>
      </c>
      <c r="N99" s="53">
        <f t="shared" si="147"/>
        <v>569.02229999999997</v>
      </c>
      <c r="O99" s="228">
        <v>35</v>
      </c>
      <c r="P99" s="229">
        <v>68.62</v>
      </c>
      <c r="Q99" s="230">
        <f t="shared" si="148"/>
        <v>2401.7000000000003</v>
      </c>
      <c r="R99" s="223">
        <v>24</v>
      </c>
      <c r="S99" s="50">
        <v>37.840000000000003</v>
      </c>
      <c r="T99" s="51">
        <f t="shared" si="149"/>
        <v>908.16000000000008</v>
      </c>
      <c r="U99" s="52" t="s">
        <v>38</v>
      </c>
      <c r="V99" s="48">
        <f t="shared" si="133"/>
        <v>75</v>
      </c>
      <c r="W99" s="50">
        <f t="shared" si="150"/>
        <v>25.15</v>
      </c>
      <c r="X99" s="51">
        <f t="shared" si="134"/>
        <v>1886.25</v>
      </c>
      <c r="Y99" s="48">
        <f t="shared" si="135"/>
        <v>75</v>
      </c>
      <c r="Z99" s="50">
        <f t="shared" ref="Z99:Z115" si="171">AA99/Y99</f>
        <v>25.15</v>
      </c>
      <c r="AA99" s="51">
        <f t="shared" si="136"/>
        <v>1886.25</v>
      </c>
      <c r="AB99" s="48">
        <f t="shared" si="152"/>
        <v>75</v>
      </c>
      <c r="AC99" s="50">
        <f t="shared" ref="AC99:AC115" si="172">AD99/AB99</f>
        <v>25.15</v>
      </c>
      <c r="AD99" s="51">
        <f t="shared" si="154"/>
        <v>1886.25</v>
      </c>
      <c r="AE99" s="43"/>
      <c r="AF99" s="42"/>
      <c r="AG99" s="53">
        <f t="shared" si="169"/>
        <v>0</v>
      </c>
      <c r="AH99" s="43">
        <v>75</v>
      </c>
      <c r="AI99" s="42">
        <v>25.15</v>
      </c>
      <c r="AJ99" s="53">
        <f t="shared" si="170"/>
        <v>1886.25</v>
      </c>
      <c r="AK99" s="43"/>
      <c r="AL99" s="42"/>
      <c r="AM99" s="53"/>
      <c r="AN99" s="43"/>
      <c r="AO99" s="42"/>
      <c r="AP99" s="53"/>
      <c r="AQ99" s="43"/>
      <c r="AR99" s="42"/>
      <c r="AS99" s="53"/>
      <c r="AT99" s="43"/>
      <c r="AU99" s="42"/>
      <c r="AV99" s="53"/>
      <c r="AW99" s="43"/>
      <c r="AX99" s="42"/>
      <c r="AY99" s="53">
        <f t="shared" si="137"/>
        <v>0</v>
      </c>
      <c r="AZ99" s="43"/>
      <c r="BA99" s="42"/>
      <c r="BB99" s="53">
        <f t="shared" si="138"/>
        <v>0</v>
      </c>
      <c r="BC99" s="43"/>
      <c r="BD99" s="42"/>
      <c r="BE99" s="53">
        <f t="shared" si="139"/>
        <v>0</v>
      </c>
      <c r="BF99" s="43"/>
      <c r="BG99" s="42"/>
      <c r="BH99" s="53">
        <f t="shared" si="140"/>
        <v>0</v>
      </c>
      <c r="BI99" s="43"/>
      <c r="BJ99" s="42"/>
      <c r="BK99" s="53">
        <f t="shared" si="141"/>
        <v>0</v>
      </c>
      <c r="BL99" s="43"/>
      <c r="BM99" s="42"/>
      <c r="BN99" s="53">
        <f t="shared" si="142"/>
        <v>0</v>
      </c>
      <c r="BO99" s="43"/>
      <c r="BP99" s="42"/>
      <c r="BQ99" s="53">
        <f t="shared" si="143"/>
        <v>0</v>
      </c>
      <c r="BR99" s="54">
        <f t="shared" si="155"/>
        <v>0</v>
      </c>
      <c r="BS99" s="55" t="e">
        <f t="shared" si="156"/>
        <v>#DIV/0!</v>
      </c>
      <c r="BT99" s="56">
        <f t="shared" si="157"/>
        <v>0</v>
      </c>
      <c r="BU99" s="48">
        <v>0</v>
      </c>
      <c r="BV99" s="50" t="e">
        <f t="shared" si="158"/>
        <v>#DIV/0!</v>
      </c>
      <c r="BW99" s="51">
        <v>0</v>
      </c>
      <c r="BX99" s="48"/>
      <c r="BY99" s="50" t="e">
        <f t="shared" si="159"/>
        <v>#DIV/0!</v>
      </c>
      <c r="BZ99" s="51"/>
      <c r="CA99" s="48"/>
      <c r="CB99" s="50" t="e">
        <f t="shared" si="160"/>
        <v>#DIV/0!</v>
      </c>
      <c r="CC99" s="51"/>
      <c r="CD99" s="48"/>
      <c r="CE99" s="50" t="e">
        <f t="shared" si="161"/>
        <v>#DIV/0!</v>
      </c>
      <c r="CF99" s="51"/>
      <c r="CG99" s="47" t="s">
        <v>38</v>
      </c>
      <c r="CH99" s="47" t="s">
        <v>38</v>
      </c>
      <c r="CI99" s="54">
        <f t="shared" si="162"/>
        <v>0</v>
      </c>
      <c r="CJ99" s="55" t="e">
        <f t="shared" si="163"/>
        <v>#DIV/0!</v>
      </c>
      <c r="CK99" s="56">
        <f t="shared" si="164"/>
        <v>0</v>
      </c>
      <c r="CL99" s="48"/>
      <c r="CM99" s="50" t="e">
        <f t="shared" si="165"/>
        <v>#DIV/0!</v>
      </c>
      <c r="CN99" s="51"/>
      <c r="CO99" s="48"/>
      <c r="CP99" s="50" t="e">
        <f t="shared" si="166"/>
        <v>#DIV/0!</v>
      </c>
      <c r="CQ99" s="51"/>
      <c r="CR99" s="48"/>
      <c r="CS99" s="50" t="e">
        <f t="shared" si="167"/>
        <v>#DIV/0!</v>
      </c>
      <c r="CT99" s="51"/>
      <c r="CU99" s="48">
        <v>0</v>
      </c>
      <c r="CV99" s="50" t="e">
        <f t="shared" si="168"/>
        <v>#DIV/0!</v>
      </c>
      <c r="CW99" s="51"/>
      <c r="CX99" s="47" t="s">
        <v>38</v>
      </c>
      <c r="CY99" s="47" t="s">
        <v>38</v>
      </c>
    </row>
    <row r="100" spans="1:103" s="1" customFormat="1" ht="14.25" thickBot="1" x14ac:dyDescent="0.3">
      <c r="A100" s="47" t="s">
        <v>39</v>
      </c>
      <c r="B100" s="47" t="s">
        <v>39</v>
      </c>
      <c r="C100" s="48">
        <v>292</v>
      </c>
      <c r="D100" s="95">
        <f t="shared" si="144"/>
        <v>106</v>
      </c>
      <c r="E100" s="93">
        <v>398</v>
      </c>
      <c r="F100" s="38">
        <f t="shared" si="145"/>
        <v>440.99</v>
      </c>
      <c r="G100" s="49">
        <f t="shared" si="146"/>
        <v>16.000000000000011</v>
      </c>
      <c r="H100" s="183"/>
      <c r="I100" s="183"/>
      <c r="J100" s="183"/>
      <c r="K100" s="183">
        <v>6</v>
      </c>
      <c r="L100" s="224">
        <v>26.99</v>
      </c>
      <c r="M100" s="50">
        <v>24.99</v>
      </c>
      <c r="N100" s="53">
        <f t="shared" si="147"/>
        <v>674.48009999999988</v>
      </c>
      <c r="O100" s="228">
        <v>35</v>
      </c>
      <c r="P100" s="229">
        <v>68.62</v>
      </c>
      <c r="Q100" s="230">
        <f t="shared" si="148"/>
        <v>2401.7000000000003</v>
      </c>
      <c r="R100" s="223">
        <v>10</v>
      </c>
      <c r="S100" s="50">
        <v>37.840000000000003</v>
      </c>
      <c r="T100" s="51">
        <f t="shared" si="149"/>
        <v>378.40000000000003</v>
      </c>
      <c r="U100" s="52" t="s">
        <v>39</v>
      </c>
      <c r="V100" s="48">
        <f t="shared" si="133"/>
        <v>375</v>
      </c>
      <c r="W100" s="50">
        <f t="shared" si="150"/>
        <v>35.691333333333333</v>
      </c>
      <c r="X100" s="51">
        <f t="shared" si="134"/>
        <v>13384.25</v>
      </c>
      <c r="Y100" s="48">
        <f t="shared" si="135"/>
        <v>574</v>
      </c>
      <c r="Z100" s="50">
        <f t="shared" si="171"/>
        <v>36.491724738675956</v>
      </c>
      <c r="AA100" s="51">
        <f t="shared" si="136"/>
        <v>20946.25</v>
      </c>
      <c r="AB100" s="48">
        <f t="shared" si="152"/>
        <v>75</v>
      </c>
      <c r="AC100" s="50">
        <f t="shared" si="172"/>
        <v>25.15</v>
      </c>
      <c r="AD100" s="51">
        <f t="shared" si="154"/>
        <v>1886.25</v>
      </c>
      <c r="AE100" s="43"/>
      <c r="AF100" s="42"/>
      <c r="AG100" s="53">
        <f t="shared" si="169"/>
        <v>0</v>
      </c>
      <c r="AH100" s="43">
        <v>75</v>
      </c>
      <c r="AI100" s="42">
        <v>25.15</v>
      </c>
      <c r="AJ100" s="53">
        <f t="shared" si="170"/>
        <v>1886.25</v>
      </c>
      <c r="AK100" s="43"/>
      <c r="AL100" s="42"/>
      <c r="AM100" s="53"/>
      <c r="AN100" s="43"/>
      <c r="AO100" s="42"/>
      <c r="AP100" s="53"/>
      <c r="AQ100" s="43"/>
      <c r="AR100" s="42"/>
      <c r="AS100" s="53"/>
      <c r="AT100" s="43"/>
      <c r="AU100" s="42"/>
      <c r="AV100" s="53"/>
      <c r="AW100" s="43"/>
      <c r="AX100" s="42"/>
      <c r="AY100" s="53">
        <f t="shared" si="137"/>
        <v>0</v>
      </c>
      <c r="AZ100" s="43"/>
      <c r="BA100" s="42"/>
      <c r="BB100" s="53">
        <f t="shared" si="138"/>
        <v>0</v>
      </c>
      <c r="BC100" s="43"/>
      <c r="BD100" s="42"/>
      <c r="BE100" s="53">
        <f t="shared" si="139"/>
        <v>0</v>
      </c>
      <c r="BF100" s="43"/>
      <c r="BG100" s="42"/>
      <c r="BH100" s="53">
        <f t="shared" si="140"/>
        <v>0</v>
      </c>
      <c r="BI100" s="43"/>
      <c r="BJ100" s="42"/>
      <c r="BK100" s="53">
        <f t="shared" si="141"/>
        <v>0</v>
      </c>
      <c r="BL100" s="43"/>
      <c r="BM100" s="42"/>
      <c r="BN100" s="53">
        <f t="shared" si="142"/>
        <v>0</v>
      </c>
      <c r="BO100" s="43"/>
      <c r="BP100" s="42"/>
      <c r="BQ100" s="53">
        <f t="shared" si="143"/>
        <v>0</v>
      </c>
      <c r="BR100" s="54">
        <f t="shared" si="155"/>
        <v>499</v>
      </c>
      <c r="BS100" s="55">
        <f t="shared" si="156"/>
        <v>38.196392785571142</v>
      </c>
      <c r="BT100" s="56">
        <f t="shared" si="157"/>
        <v>19060</v>
      </c>
      <c r="BU100" s="48">
        <v>300</v>
      </c>
      <c r="BV100" s="50">
        <f t="shared" si="158"/>
        <v>37</v>
      </c>
      <c r="BW100" s="51">
        <v>11100</v>
      </c>
      <c r="BX100" s="48"/>
      <c r="BY100" s="50" t="e">
        <f t="shared" si="159"/>
        <v>#DIV/0!</v>
      </c>
      <c r="BZ100" s="51"/>
      <c r="CA100" s="48"/>
      <c r="CB100" s="50" t="e">
        <f t="shared" si="160"/>
        <v>#DIV/0!</v>
      </c>
      <c r="CC100" s="51"/>
      <c r="CD100" s="48">
        <v>199</v>
      </c>
      <c r="CE100" s="50">
        <f t="shared" si="161"/>
        <v>40</v>
      </c>
      <c r="CF100" s="51">
        <v>7960</v>
      </c>
      <c r="CG100" s="47" t="s">
        <v>39</v>
      </c>
      <c r="CH100" s="47" t="s">
        <v>39</v>
      </c>
      <c r="CI100" s="54">
        <f t="shared" si="162"/>
        <v>199</v>
      </c>
      <c r="CJ100" s="55">
        <f t="shared" si="163"/>
        <v>38</v>
      </c>
      <c r="CK100" s="56">
        <f t="shared" si="164"/>
        <v>7562</v>
      </c>
      <c r="CL100" s="48"/>
      <c r="CM100" s="50" t="e">
        <f t="shared" si="165"/>
        <v>#DIV/0!</v>
      </c>
      <c r="CN100" s="51"/>
      <c r="CO100" s="48"/>
      <c r="CP100" s="50" t="e">
        <f t="shared" si="166"/>
        <v>#DIV/0!</v>
      </c>
      <c r="CQ100" s="51"/>
      <c r="CR100" s="48"/>
      <c r="CS100" s="50" t="e">
        <f t="shared" si="167"/>
        <v>#DIV/0!</v>
      </c>
      <c r="CT100" s="51"/>
      <c r="CU100" s="48">
        <v>199</v>
      </c>
      <c r="CV100" s="50">
        <f t="shared" si="168"/>
        <v>38</v>
      </c>
      <c r="CW100" s="51">
        <v>7562</v>
      </c>
      <c r="CX100" s="47" t="s">
        <v>39</v>
      </c>
      <c r="CY100" s="47" t="s">
        <v>39</v>
      </c>
    </row>
    <row r="101" spans="1:103" s="1" customFormat="1" ht="14.25" thickBot="1" x14ac:dyDescent="0.3">
      <c r="A101" s="47" t="s">
        <v>40</v>
      </c>
      <c r="B101" s="47" t="s">
        <v>40</v>
      </c>
      <c r="C101" s="48">
        <v>292</v>
      </c>
      <c r="D101" s="95">
        <f t="shared" si="144"/>
        <v>119</v>
      </c>
      <c r="E101" s="93">
        <v>411</v>
      </c>
      <c r="F101" s="38">
        <f t="shared" si="145"/>
        <v>442.13</v>
      </c>
      <c r="G101" s="49">
        <f t="shared" si="146"/>
        <v>2.9999999999999964</v>
      </c>
      <c r="H101" s="183"/>
      <c r="I101" s="183"/>
      <c r="J101" s="183"/>
      <c r="K101" s="183">
        <v>6</v>
      </c>
      <c r="L101" s="224">
        <v>28.13</v>
      </c>
      <c r="M101" s="50">
        <v>24.99</v>
      </c>
      <c r="N101" s="53">
        <f t="shared" si="147"/>
        <v>702.9686999999999</v>
      </c>
      <c r="O101" s="228">
        <v>35</v>
      </c>
      <c r="P101" s="229">
        <v>68.62</v>
      </c>
      <c r="Q101" s="230">
        <f t="shared" si="148"/>
        <v>2401.7000000000003</v>
      </c>
      <c r="R101" s="223">
        <v>10</v>
      </c>
      <c r="S101" s="50">
        <v>37.840000000000003</v>
      </c>
      <c r="T101" s="51">
        <f t="shared" si="149"/>
        <v>378.40000000000003</v>
      </c>
      <c r="U101" s="52" t="s">
        <v>40</v>
      </c>
      <c r="V101" s="48">
        <f t="shared" si="133"/>
        <v>375</v>
      </c>
      <c r="W101" s="50">
        <f t="shared" si="150"/>
        <v>35.691333333333333</v>
      </c>
      <c r="X101" s="51">
        <f t="shared" si="134"/>
        <v>13384.25</v>
      </c>
      <c r="Y101" s="48">
        <f t="shared" si="135"/>
        <v>574</v>
      </c>
      <c r="Z101" s="50">
        <f t="shared" si="171"/>
        <v>36.491724738675956</v>
      </c>
      <c r="AA101" s="51">
        <f t="shared" si="136"/>
        <v>20946.25</v>
      </c>
      <c r="AB101" s="48">
        <f t="shared" si="152"/>
        <v>75</v>
      </c>
      <c r="AC101" s="50">
        <f t="shared" si="172"/>
        <v>25.15</v>
      </c>
      <c r="AD101" s="51">
        <f t="shared" si="154"/>
        <v>1886.25</v>
      </c>
      <c r="AE101" s="43"/>
      <c r="AF101" s="42"/>
      <c r="AG101" s="53">
        <f t="shared" si="169"/>
        <v>0</v>
      </c>
      <c r="AH101" s="43">
        <v>75</v>
      </c>
      <c r="AI101" s="42">
        <v>25.15</v>
      </c>
      <c r="AJ101" s="53">
        <f t="shared" si="170"/>
        <v>1886.25</v>
      </c>
      <c r="AK101" s="43"/>
      <c r="AL101" s="42"/>
      <c r="AM101" s="53"/>
      <c r="AN101" s="43"/>
      <c r="AO101" s="42"/>
      <c r="AP101" s="53"/>
      <c r="AQ101" s="43"/>
      <c r="AR101" s="42"/>
      <c r="AS101" s="53"/>
      <c r="AT101" s="43"/>
      <c r="AU101" s="42"/>
      <c r="AV101" s="53"/>
      <c r="AW101" s="43"/>
      <c r="AX101" s="42"/>
      <c r="AY101" s="53">
        <f t="shared" si="137"/>
        <v>0</v>
      </c>
      <c r="AZ101" s="43"/>
      <c r="BA101" s="42"/>
      <c r="BB101" s="53">
        <f t="shared" si="138"/>
        <v>0</v>
      </c>
      <c r="BC101" s="43"/>
      <c r="BD101" s="42"/>
      <c r="BE101" s="53">
        <f t="shared" si="139"/>
        <v>0</v>
      </c>
      <c r="BF101" s="43"/>
      <c r="BG101" s="42"/>
      <c r="BH101" s="53">
        <f t="shared" si="140"/>
        <v>0</v>
      </c>
      <c r="BI101" s="43"/>
      <c r="BJ101" s="42"/>
      <c r="BK101" s="53">
        <f t="shared" si="141"/>
        <v>0</v>
      </c>
      <c r="BL101" s="43"/>
      <c r="BM101" s="42"/>
      <c r="BN101" s="53">
        <f t="shared" si="142"/>
        <v>0</v>
      </c>
      <c r="BO101" s="43"/>
      <c r="BP101" s="42"/>
      <c r="BQ101" s="53">
        <f t="shared" si="143"/>
        <v>0</v>
      </c>
      <c r="BR101" s="54">
        <f t="shared" si="155"/>
        <v>499</v>
      </c>
      <c r="BS101" s="55">
        <f t="shared" si="156"/>
        <v>38.196392785571142</v>
      </c>
      <c r="BT101" s="56">
        <f t="shared" si="157"/>
        <v>19060</v>
      </c>
      <c r="BU101" s="48">
        <v>300</v>
      </c>
      <c r="BV101" s="50">
        <f t="shared" si="158"/>
        <v>37</v>
      </c>
      <c r="BW101" s="51">
        <v>11100</v>
      </c>
      <c r="BX101" s="48"/>
      <c r="BY101" s="50" t="e">
        <f t="shared" si="159"/>
        <v>#DIV/0!</v>
      </c>
      <c r="BZ101" s="51"/>
      <c r="CA101" s="48"/>
      <c r="CB101" s="50" t="e">
        <f t="shared" si="160"/>
        <v>#DIV/0!</v>
      </c>
      <c r="CC101" s="51"/>
      <c r="CD101" s="48">
        <v>199</v>
      </c>
      <c r="CE101" s="50">
        <f t="shared" si="161"/>
        <v>40</v>
      </c>
      <c r="CF101" s="51">
        <v>7960</v>
      </c>
      <c r="CG101" s="47" t="s">
        <v>40</v>
      </c>
      <c r="CH101" s="47" t="s">
        <v>40</v>
      </c>
      <c r="CI101" s="54">
        <f t="shared" si="162"/>
        <v>199</v>
      </c>
      <c r="CJ101" s="55">
        <f t="shared" si="163"/>
        <v>38</v>
      </c>
      <c r="CK101" s="56">
        <f t="shared" si="164"/>
        <v>7562</v>
      </c>
      <c r="CL101" s="48"/>
      <c r="CM101" s="50" t="e">
        <f t="shared" si="165"/>
        <v>#DIV/0!</v>
      </c>
      <c r="CN101" s="51"/>
      <c r="CO101" s="48"/>
      <c r="CP101" s="50" t="e">
        <f t="shared" si="166"/>
        <v>#DIV/0!</v>
      </c>
      <c r="CQ101" s="51"/>
      <c r="CR101" s="48"/>
      <c r="CS101" s="50" t="e">
        <f t="shared" si="167"/>
        <v>#DIV/0!</v>
      </c>
      <c r="CT101" s="51"/>
      <c r="CU101" s="48">
        <v>199</v>
      </c>
      <c r="CV101" s="50">
        <f t="shared" si="168"/>
        <v>38</v>
      </c>
      <c r="CW101" s="51">
        <v>7562</v>
      </c>
      <c r="CX101" s="47" t="s">
        <v>40</v>
      </c>
      <c r="CY101" s="47" t="s">
        <v>40</v>
      </c>
    </row>
    <row r="102" spans="1:103" s="1" customFormat="1" ht="14.25" thickBot="1" x14ac:dyDescent="0.3">
      <c r="A102" s="47" t="s">
        <v>41</v>
      </c>
      <c r="B102" s="47" t="s">
        <v>41</v>
      </c>
      <c r="C102" s="48">
        <v>292</v>
      </c>
      <c r="D102" s="95">
        <f t="shared" si="144"/>
        <v>119</v>
      </c>
      <c r="E102" s="93">
        <v>411</v>
      </c>
      <c r="F102" s="38">
        <f t="shared" si="145"/>
        <v>477.22</v>
      </c>
      <c r="G102" s="49">
        <f t="shared" si="146"/>
        <v>38.000000000000028</v>
      </c>
      <c r="H102" s="183"/>
      <c r="I102" s="183"/>
      <c r="J102" s="183"/>
      <c r="K102" s="183">
        <v>6</v>
      </c>
      <c r="L102" s="224">
        <v>28.22</v>
      </c>
      <c r="M102" s="50">
        <v>24.99</v>
      </c>
      <c r="N102" s="53">
        <f t="shared" si="147"/>
        <v>705.2177999999999</v>
      </c>
      <c r="O102" s="228">
        <v>35</v>
      </c>
      <c r="P102" s="229">
        <v>68.62</v>
      </c>
      <c r="Q102" s="230">
        <f t="shared" si="148"/>
        <v>2401.7000000000003</v>
      </c>
      <c r="R102" s="223">
        <v>10</v>
      </c>
      <c r="S102" s="50">
        <v>37.840000000000003</v>
      </c>
      <c r="T102" s="51">
        <f t="shared" si="149"/>
        <v>378.40000000000003</v>
      </c>
      <c r="U102" s="52" t="s">
        <v>41</v>
      </c>
      <c r="V102" s="48">
        <f t="shared" si="133"/>
        <v>410</v>
      </c>
      <c r="W102" s="50">
        <f t="shared" si="150"/>
        <v>37.33963414634146</v>
      </c>
      <c r="X102" s="51">
        <f t="shared" si="134"/>
        <v>15309.25</v>
      </c>
      <c r="Y102" s="48">
        <f t="shared" si="135"/>
        <v>609</v>
      </c>
      <c r="Z102" s="50">
        <f t="shared" si="171"/>
        <v>37.555418719211822</v>
      </c>
      <c r="AA102" s="51">
        <f t="shared" si="136"/>
        <v>22871.25</v>
      </c>
      <c r="AB102" s="48">
        <f t="shared" si="152"/>
        <v>75</v>
      </c>
      <c r="AC102" s="50">
        <f t="shared" si="172"/>
        <v>25.15</v>
      </c>
      <c r="AD102" s="51">
        <f t="shared" si="154"/>
        <v>1886.25</v>
      </c>
      <c r="AE102" s="43"/>
      <c r="AF102" s="42"/>
      <c r="AG102" s="53">
        <f t="shared" si="169"/>
        <v>0</v>
      </c>
      <c r="AH102" s="43">
        <v>75</v>
      </c>
      <c r="AI102" s="42">
        <v>25.15</v>
      </c>
      <c r="AJ102" s="53">
        <f t="shared" si="170"/>
        <v>1886.25</v>
      </c>
      <c r="AK102" s="43"/>
      <c r="AL102" s="42"/>
      <c r="AM102" s="53"/>
      <c r="AN102" s="43"/>
      <c r="AO102" s="42"/>
      <c r="AP102" s="53"/>
      <c r="AQ102" s="43"/>
      <c r="AR102" s="42"/>
      <c r="AS102" s="53"/>
      <c r="AT102" s="43"/>
      <c r="AU102" s="42"/>
      <c r="AV102" s="53"/>
      <c r="AW102" s="43"/>
      <c r="AX102" s="42"/>
      <c r="AY102" s="53">
        <f t="shared" si="137"/>
        <v>0</v>
      </c>
      <c r="AZ102" s="43"/>
      <c r="BA102" s="42"/>
      <c r="BB102" s="53">
        <f t="shared" si="138"/>
        <v>0</v>
      </c>
      <c r="BC102" s="43"/>
      <c r="BD102" s="42"/>
      <c r="BE102" s="53">
        <f t="shared" si="139"/>
        <v>0</v>
      </c>
      <c r="BF102" s="43"/>
      <c r="BG102" s="42"/>
      <c r="BH102" s="53">
        <f t="shared" si="140"/>
        <v>0</v>
      </c>
      <c r="BI102" s="43"/>
      <c r="BJ102" s="42"/>
      <c r="BK102" s="53">
        <f t="shared" si="141"/>
        <v>0</v>
      </c>
      <c r="BL102" s="43"/>
      <c r="BM102" s="42"/>
      <c r="BN102" s="53">
        <f t="shared" si="142"/>
        <v>0</v>
      </c>
      <c r="BO102" s="43"/>
      <c r="BP102" s="42"/>
      <c r="BQ102" s="53">
        <f t="shared" si="143"/>
        <v>0</v>
      </c>
      <c r="BR102" s="54">
        <f t="shared" si="155"/>
        <v>534</v>
      </c>
      <c r="BS102" s="55">
        <f t="shared" si="156"/>
        <v>39.297752808988761</v>
      </c>
      <c r="BT102" s="56">
        <f t="shared" si="157"/>
        <v>20985</v>
      </c>
      <c r="BU102" s="48">
        <v>300</v>
      </c>
      <c r="BV102" s="50">
        <f t="shared" si="158"/>
        <v>37</v>
      </c>
      <c r="BW102" s="51">
        <v>11100</v>
      </c>
      <c r="BX102" s="48">
        <v>35</v>
      </c>
      <c r="BY102" s="50">
        <f t="shared" si="159"/>
        <v>55</v>
      </c>
      <c r="BZ102" s="51">
        <v>1925</v>
      </c>
      <c r="CA102" s="48"/>
      <c r="CB102" s="50" t="e">
        <f t="shared" si="160"/>
        <v>#DIV/0!</v>
      </c>
      <c r="CC102" s="51"/>
      <c r="CD102" s="48">
        <v>199</v>
      </c>
      <c r="CE102" s="50">
        <f t="shared" si="161"/>
        <v>40</v>
      </c>
      <c r="CF102" s="51">
        <v>7960</v>
      </c>
      <c r="CG102" s="47" t="s">
        <v>41</v>
      </c>
      <c r="CH102" s="47" t="s">
        <v>41</v>
      </c>
      <c r="CI102" s="54">
        <f t="shared" si="162"/>
        <v>199</v>
      </c>
      <c r="CJ102" s="55">
        <f t="shared" si="163"/>
        <v>38</v>
      </c>
      <c r="CK102" s="56">
        <f t="shared" si="164"/>
        <v>7562</v>
      </c>
      <c r="CL102" s="48"/>
      <c r="CM102" s="50" t="e">
        <f t="shared" si="165"/>
        <v>#DIV/0!</v>
      </c>
      <c r="CN102" s="51"/>
      <c r="CO102" s="48"/>
      <c r="CP102" s="50" t="e">
        <f t="shared" si="166"/>
        <v>#DIV/0!</v>
      </c>
      <c r="CQ102" s="51"/>
      <c r="CR102" s="48"/>
      <c r="CS102" s="50" t="e">
        <f t="shared" si="167"/>
        <v>#DIV/0!</v>
      </c>
      <c r="CT102" s="51"/>
      <c r="CU102" s="48">
        <v>199</v>
      </c>
      <c r="CV102" s="50">
        <f t="shared" si="168"/>
        <v>38</v>
      </c>
      <c r="CW102" s="51">
        <v>7562</v>
      </c>
      <c r="CX102" s="47" t="s">
        <v>41</v>
      </c>
      <c r="CY102" s="47" t="s">
        <v>41</v>
      </c>
    </row>
    <row r="103" spans="1:103" s="1" customFormat="1" ht="14.25" thickBot="1" x14ac:dyDescent="0.3">
      <c r="A103" s="47" t="s">
        <v>42</v>
      </c>
      <c r="B103" s="47" t="s">
        <v>42</v>
      </c>
      <c r="C103" s="48">
        <v>292</v>
      </c>
      <c r="D103" s="95">
        <f t="shared" si="144"/>
        <v>118</v>
      </c>
      <c r="E103" s="93">
        <v>410</v>
      </c>
      <c r="F103" s="38">
        <f t="shared" si="145"/>
        <v>474.98</v>
      </c>
      <c r="G103" s="49">
        <f t="shared" si="146"/>
        <v>37.000000000000014</v>
      </c>
      <c r="H103" s="183"/>
      <c r="I103" s="183"/>
      <c r="J103" s="183"/>
      <c r="K103" s="183">
        <v>6</v>
      </c>
      <c r="L103" s="224">
        <v>27.98</v>
      </c>
      <c r="M103" s="50">
        <v>24.99</v>
      </c>
      <c r="N103" s="53">
        <f t="shared" si="147"/>
        <v>699.22019999999998</v>
      </c>
      <c r="O103" s="228">
        <v>35</v>
      </c>
      <c r="P103" s="229">
        <v>68.62</v>
      </c>
      <c r="Q103" s="230">
        <f t="shared" si="148"/>
        <v>2401.7000000000003</v>
      </c>
      <c r="R103" s="223">
        <v>8</v>
      </c>
      <c r="S103" s="50">
        <v>37.840000000000003</v>
      </c>
      <c r="T103" s="51">
        <f t="shared" si="149"/>
        <v>302.72000000000003</v>
      </c>
      <c r="U103" s="52" t="s">
        <v>42</v>
      </c>
      <c r="V103" s="48">
        <f t="shared" si="133"/>
        <v>410</v>
      </c>
      <c r="W103" s="50">
        <f t="shared" si="150"/>
        <v>37.33963414634146</v>
      </c>
      <c r="X103" s="51">
        <f t="shared" si="134"/>
        <v>15309.25</v>
      </c>
      <c r="Y103" s="48">
        <f t="shared" si="135"/>
        <v>609</v>
      </c>
      <c r="Z103" s="50">
        <f t="shared" si="171"/>
        <v>37.555418719211822</v>
      </c>
      <c r="AA103" s="51">
        <f t="shared" si="136"/>
        <v>22871.25</v>
      </c>
      <c r="AB103" s="48">
        <f t="shared" si="152"/>
        <v>75</v>
      </c>
      <c r="AC103" s="50">
        <f t="shared" si="172"/>
        <v>25.15</v>
      </c>
      <c r="AD103" s="51">
        <f t="shared" si="154"/>
        <v>1886.25</v>
      </c>
      <c r="AE103" s="43"/>
      <c r="AF103" s="42"/>
      <c r="AG103" s="53">
        <f t="shared" si="169"/>
        <v>0</v>
      </c>
      <c r="AH103" s="43">
        <v>75</v>
      </c>
      <c r="AI103" s="42">
        <v>25.15</v>
      </c>
      <c r="AJ103" s="53">
        <f t="shared" si="170"/>
        <v>1886.25</v>
      </c>
      <c r="AK103" s="43"/>
      <c r="AL103" s="42"/>
      <c r="AM103" s="53"/>
      <c r="AN103" s="43"/>
      <c r="AO103" s="42"/>
      <c r="AP103" s="53"/>
      <c r="AQ103" s="43"/>
      <c r="AR103" s="42"/>
      <c r="AS103" s="53"/>
      <c r="AT103" s="43"/>
      <c r="AU103" s="42"/>
      <c r="AV103" s="53"/>
      <c r="AW103" s="43"/>
      <c r="AX103" s="42"/>
      <c r="AY103" s="53">
        <f t="shared" si="137"/>
        <v>0</v>
      </c>
      <c r="AZ103" s="43"/>
      <c r="BA103" s="42"/>
      <c r="BB103" s="53">
        <f t="shared" si="138"/>
        <v>0</v>
      </c>
      <c r="BC103" s="43"/>
      <c r="BD103" s="42"/>
      <c r="BE103" s="53">
        <f t="shared" si="139"/>
        <v>0</v>
      </c>
      <c r="BF103" s="43"/>
      <c r="BG103" s="42"/>
      <c r="BH103" s="53">
        <f t="shared" si="140"/>
        <v>0</v>
      </c>
      <c r="BI103" s="43"/>
      <c r="BJ103" s="42"/>
      <c r="BK103" s="53">
        <f t="shared" si="141"/>
        <v>0</v>
      </c>
      <c r="BL103" s="43"/>
      <c r="BM103" s="42"/>
      <c r="BN103" s="53">
        <f t="shared" si="142"/>
        <v>0</v>
      </c>
      <c r="BO103" s="43"/>
      <c r="BP103" s="42"/>
      <c r="BQ103" s="53">
        <f t="shared" si="143"/>
        <v>0</v>
      </c>
      <c r="BR103" s="54">
        <f t="shared" si="155"/>
        <v>534</v>
      </c>
      <c r="BS103" s="55">
        <f t="shared" si="156"/>
        <v>39.297752808988761</v>
      </c>
      <c r="BT103" s="56">
        <f t="shared" si="157"/>
        <v>20985</v>
      </c>
      <c r="BU103" s="48">
        <v>300</v>
      </c>
      <c r="BV103" s="50">
        <f t="shared" si="158"/>
        <v>37</v>
      </c>
      <c r="BW103" s="51">
        <v>11100</v>
      </c>
      <c r="BX103" s="48">
        <v>35</v>
      </c>
      <c r="BY103" s="50">
        <f t="shared" si="159"/>
        <v>55</v>
      </c>
      <c r="BZ103" s="51">
        <v>1925</v>
      </c>
      <c r="CA103" s="48"/>
      <c r="CB103" s="50" t="e">
        <f t="shared" si="160"/>
        <v>#DIV/0!</v>
      </c>
      <c r="CC103" s="51"/>
      <c r="CD103" s="48">
        <v>199</v>
      </c>
      <c r="CE103" s="50">
        <f t="shared" si="161"/>
        <v>40</v>
      </c>
      <c r="CF103" s="51">
        <v>7960</v>
      </c>
      <c r="CG103" s="47" t="s">
        <v>42</v>
      </c>
      <c r="CH103" s="47" t="s">
        <v>42</v>
      </c>
      <c r="CI103" s="54">
        <f t="shared" si="162"/>
        <v>199</v>
      </c>
      <c r="CJ103" s="55">
        <f t="shared" si="163"/>
        <v>38</v>
      </c>
      <c r="CK103" s="56">
        <f t="shared" si="164"/>
        <v>7562</v>
      </c>
      <c r="CL103" s="48"/>
      <c r="CM103" s="50" t="e">
        <f t="shared" si="165"/>
        <v>#DIV/0!</v>
      </c>
      <c r="CN103" s="51"/>
      <c r="CO103" s="48"/>
      <c r="CP103" s="50" t="e">
        <f t="shared" si="166"/>
        <v>#DIV/0!</v>
      </c>
      <c r="CQ103" s="51"/>
      <c r="CR103" s="48"/>
      <c r="CS103" s="50" t="e">
        <f t="shared" si="167"/>
        <v>#DIV/0!</v>
      </c>
      <c r="CT103" s="51"/>
      <c r="CU103" s="48">
        <v>199</v>
      </c>
      <c r="CV103" s="50">
        <f t="shared" si="168"/>
        <v>38</v>
      </c>
      <c r="CW103" s="51">
        <v>7562</v>
      </c>
      <c r="CX103" s="47" t="s">
        <v>42</v>
      </c>
      <c r="CY103" s="47" t="s">
        <v>42</v>
      </c>
    </row>
    <row r="104" spans="1:103" s="1" customFormat="1" ht="14.25" thickBot="1" x14ac:dyDescent="0.3">
      <c r="A104" s="47" t="s">
        <v>43</v>
      </c>
      <c r="B104" s="47" t="s">
        <v>43</v>
      </c>
      <c r="C104" s="48">
        <v>292</v>
      </c>
      <c r="D104" s="95">
        <f t="shared" si="144"/>
        <v>118</v>
      </c>
      <c r="E104" s="93">
        <v>410</v>
      </c>
      <c r="F104" s="38">
        <f t="shared" si="145"/>
        <v>474.86</v>
      </c>
      <c r="G104" s="49">
        <f t="shared" si="146"/>
        <v>37.000000000000014</v>
      </c>
      <c r="H104" s="183"/>
      <c r="I104" s="183"/>
      <c r="J104" s="183"/>
      <c r="K104" s="183">
        <v>6</v>
      </c>
      <c r="L104" s="224">
        <v>27.86</v>
      </c>
      <c r="M104" s="50">
        <v>24.99</v>
      </c>
      <c r="N104" s="53">
        <f t="shared" si="147"/>
        <v>696.2213999999999</v>
      </c>
      <c r="O104" s="228">
        <v>35</v>
      </c>
      <c r="P104" s="229">
        <v>68.62</v>
      </c>
      <c r="Q104" s="230">
        <f t="shared" si="148"/>
        <v>2401.7000000000003</v>
      </c>
      <c r="R104" s="223">
        <v>8</v>
      </c>
      <c r="S104" s="50">
        <v>37.840000000000003</v>
      </c>
      <c r="T104" s="51">
        <f t="shared" si="149"/>
        <v>302.72000000000003</v>
      </c>
      <c r="U104" s="52" t="s">
        <v>43</v>
      </c>
      <c r="V104" s="48">
        <f t="shared" si="133"/>
        <v>410</v>
      </c>
      <c r="W104" s="50">
        <f t="shared" si="150"/>
        <v>37.33963414634146</v>
      </c>
      <c r="X104" s="51">
        <f t="shared" si="134"/>
        <v>15309.25</v>
      </c>
      <c r="Y104" s="48">
        <f t="shared" si="135"/>
        <v>609</v>
      </c>
      <c r="Z104" s="50">
        <f t="shared" si="171"/>
        <v>37.555418719211822</v>
      </c>
      <c r="AA104" s="51">
        <f t="shared" si="136"/>
        <v>22871.25</v>
      </c>
      <c r="AB104" s="48">
        <f t="shared" si="152"/>
        <v>75</v>
      </c>
      <c r="AC104" s="50">
        <f t="shared" si="172"/>
        <v>25.15</v>
      </c>
      <c r="AD104" s="51">
        <f t="shared" si="154"/>
        <v>1886.25</v>
      </c>
      <c r="AE104" s="43"/>
      <c r="AF104" s="42"/>
      <c r="AG104" s="53">
        <f t="shared" si="169"/>
        <v>0</v>
      </c>
      <c r="AH104" s="43">
        <v>75</v>
      </c>
      <c r="AI104" s="42">
        <v>25.15</v>
      </c>
      <c r="AJ104" s="53">
        <f t="shared" si="170"/>
        <v>1886.25</v>
      </c>
      <c r="AK104" s="43"/>
      <c r="AL104" s="42"/>
      <c r="AM104" s="53"/>
      <c r="AN104" s="43"/>
      <c r="AO104" s="42"/>
      <c r="AP104" s="53"/>
      <c r="AQ104" s="43"/>
      <c r="AR104" s="42"/>
      <c r="AS104" s="53"/>
      <c r="AT104" s="43"/>
      <c r="AU104" s="42"/>
      <c r="AV104" s="53"/>
      <c r="AW104" s="43"/>
      <c r="AX104" s="42"/>
      <c r="AY104" s="53">
        <f t="shared" si="137"/>
        <v>0</v>
      </c>
      <c r="AZ104" s="43"/>
      <c r="BA104" s="42"/>
      <c r="BB104" s="53">
        <f t="shared" si="138"/>
        <v>0</v>
      </c>
      <c r="BC104" s="43"/>
      <c r="BD104" s="42"/>
      <c r="BE104" s="53">
        <f t="shared" si="139"/>
        <v>0</v>
      </c>
      <c r="BF104" s="43"/>
      <c r="BG104" s="42"/>
      <c r="BH104" s="53">
        <f t="shared" si="140"/>
        <v>0</v>
      </c>
      <c r="BI104" s="43"/>
      <c r="BJ104" s="42"/>
      <c r="BK104" s="53">
        <f t="shared" si="141"/>
        <v>0</v>
      </c>
      <c r="BL104" s="43"/>
      <c r="BM104" s="42"/>
      <c r="BN104" s="53">
        <f t="shared" si="142"/>
        <v>0</v>
      </c>
      <c r="BO104" s="43"/>
      <c r="BP104" s="42"/>
      <c r="BQ104" s="53">
        <f t="shared" si="143"/>
        <v>0</v>
      </c>
      <c r="BR104" s="54">
        <f t="shared" si="155"/>
        <v>534</v>
      </c>
      <c r="BS104" s="55">
        <f t="shared" si="156"/>
        <v>39.297752808988761</v>
      </c>
      <c r="BT104" s="56">
        <f t="shared" si="157"/>
        <v>20985</v>
      </c>
      <c r="BU104" s="48">
        <v>300</v>
      </c>
      <c r="BV104" s="50">
        <f t="shared" si="158"/>
        <v>37</v>
      </c>
      <c r="BW104" s="51">
        <v>11100</v>
      </c>
      <c r="BX104" s="48">
        <v>35</v>
      </c>
      <c r="BY104" s="50">
        <f t="shared" si="159"/>
        <v>55</v>
      </c>
      <c r="BZ104" s="51">
        <v>1925</v>
      </c>
      <c r="CA104" s="48"/>
      <c r="CB104" s="50" t="e">
        <f t="shared" si="160"/>
        <v>#DIV/0!</v>
      </c>
      <c r="CC104" s="51"/>
      <c r="CD104" s="48">
        <v>199</v>
      </c>
      <c r="CE104" s="50">
        <f t="shared" si="161"/>
        <v>40</v>
      </c>
      <c r="CF104" s="51">
        <v>7960</v>
      </c>
      <c r="CG104" s="47" t="s">
        <v>43</v>
      </c>
      <c r="CH104" s="47" t="s">
        <v>43</v>
      </c>
      <c r="CI104" s="54">
        <f t="shared" si="162"/>
        <v>199</v>
      </c>
      <c r="CJ104" s="55">
        <f t="shared" si="163"/>
        <v>38</v>
      </c>
      <c r="CK104" s="56">
        <f t="shared" si="164"/>
        <v>7562</v>
      </c>
      <c r="CL104" s="48"/>
      <c r="CM104" s="50" t="e">
        <f t="shared" si="165"/>
        <v>#DIV/0!</v>
      </c>
      <c r="CN104" s="51"/>
      <c r="CO104" s="48"/>
      <c r="CP104" s="50" t="e">
        <f t="shared" si="166"/>
        <v>#DIV/0!</v>
      </c>
      <c r="CQ104" s="51"/>
      <c r="CR104" s="48"/>
      <c r="CS104" s="50" t="e">
        <f t="shared" si="167"/>
        <v>#DIV/0!</v>
      </c>
      <c r="CT104" s="51"/>
      <c r="CU104" s="48">
        <v>199</v>
      </c>
      <c r="CV104" s="50">
        <f t="shared" si="168"/>
        <v>38</v>
      </c>
      <c r="CW104" s="51">
        <v>7562</v>
      </c>
      <c r="CX104" s="47" t="s">
        <v>43</v>
      </c>
      <c r="CY104" s="47" t="s">
        <v>43</v>
      </c>
    </row>
    <row r="105" spans="1:103" s="1" customFormat="1" ht="14.25" thickBot="1" x14ac:dyDescent="0.3">
      <c r="A105" s="47" t="s">
        <v>44</v>
      </c>
      <c r="B105" s="47" t="s">
        <v>44</v>
      </c>
      <c r="C105" s="48">
        <v>292</v>
      </c>
      <c r="D105" s="95">
        <f t="shared" si="144"/>
        <v>120</v>
      </c>
      <c r="E105" s="93">
        <v>412</v>
      </c>
      <c r="F105" s="38">
        <f t="shared" si="145"/>
        <v>474.98</v>
      </c>
      <c r="G105" s="49">
        <f t="shared" si="146"/>
        <v>35.000000000000014</v>
      </c>
      <c r="H105" s="183"/>
      <c r="I105" s="183"/>
      <c r="J105" s="183"/>
      <c r="K105" s="183">
        <v>6</v>
      </c>
      <c r="L105" s="224">
        <v>27.98</v>
      </c>
      <c r="M105" s="50">
        <v>24.99</v>
      </c>
      <c r="N105" s="53">
        <f t="shared" si="147"/>
        <v>699.22019999999998</v>
      </c>
      <c r="O105" s="228">
        <v>35</v>
      </c>
      <c r="P105" s="229">
        <v>68.62</v>
      </c>
      <c r="Q105" s="230">
        <f t="shared" si="148"/>
        <v>2401.7000000000003</v>
      </c>
      <c r="R105" s="223">
        <v>8</v>
      </c>
      <c r="S105" s="50">
        <v>37.840000000000003</v>
      </c>
      <c r="T105" s="51">
        <f t="shared" si="149"/>
        <v>302.72000000000003</v>
      </c>
      <c r="U105" s="52" t="s">
        <v>44</v>
      </c>
      <c r="V105" s="48">
        <f t="shared" si="133"/>
        <v>410</v>
      </c>
      <c r="W105" s="50">
        <f t="shared" si="150"/>
        <v>37.33963414634146</v>
      </c>
      <c r="X105" s="51">
        <f t="shared" si="134"/>
        <v>15309.25</v>
      </c>
      <c r="Y105" s="48">
        <f t="shared" si="135"/>
        <v>609</v>
      </c>
      <c r="Z105" s="50">
        <f t="shared" si="171"/>
        <v>37.555418719211822</v>
      </c>
      <c r="AA105" s="51">
        <f t="shared" si="136"/>
        <v>22871.25</v>
      </c>
      <c r="AB105" s="48">
        <f t="shared" si="152"/>
        <v>75</v>
      </c>
      <c r="AC105" s="50">
        <f t="shared" si="172"/>
        <v>25.15</v>
      </c>
      <c r="AD105" s="51">
        <f t="shared" si="154"/>
        <v>1886.25</v>
      </c>
      <c r="AE105" s="43"/>
      <c r="AF105" s="42"/>
      <c r="AG105" s="53">
        <f t="shared" si="169"/>
        <v>0</v>
      </c>
      <c r="AH105" s="43">
        <v>75</v>
      </c>
      <c r="AI105" s="42">
        <v>25.15</v>
      </c>
      <c r="AJ105" s="53">
        <f t="shared" si="170"/>
        <v>1886.25</v>
      </c>
      <c r="AK105" s="43"/>
      <c r="AL105" s="42"/>
      <c r="AM105" s="53"/>
      <c r="AN105" s="43"/>
      <c r="AO105" s="42"/>
      <c r="AP105" s="53"/>
      <c r="AQ105" s="43"/>
      <c r="AR105" s="42"/>
      <c r="AS105" s="53"/>
      <c r="AT105" s="43"/>
      <c r="AU105" s="42"/>
      <c r="AV105" s="53"/>
      <c r="AW105" s="43"/>
      <c r="AX105" s="42"/>
      <c r="AY105" s="53">
        <f t="shared" si="137"/>
        <v>0</v>
      </c>
      <c r="AZ105" s="43"/>
      <c r="BA105" s="42"/>
      <c r="BB105" s="53">
        <f t="shared" si="138"/>
        <v>0</v>
      </c>
      <c r="BC105" s="43"/>
      <c r="BD105" s="42"/>
      <c r="BE105" s="53">
        <f t="shared" si="139"/>
        <v>0</v>
      </c>
      <c r="BF105" s="43"/>
      <c r="BG105" s="42"/>
      <c r="BH105" s="53">
        <f t="shared" si="140"/>
        <v>0</v>
      </c>
      <c r="BI105" s="43"/>
      <c r="BJ105" s="42"/>
      <c r="BK105" s="53">
        <f t="shared" si="141"/>
        <v>0</v>
      </c>
      <c r="BL105" s="43"/>
      <c r="BM105" s="42"/>
      <c r="BN105" s="53">
        <f t="shared" si="142"/>
        <v>0</v>
      </c>
      <c r="BO105" s="43"/>
      <c r="BP105" s="42"/>
      <c r="BQ105" s="53">
        <f t="shared" si="143"/>
        <v>0</v>
      </c>
      <c r="BR105" s="54">
        <f t="shared" si="155"/>
        <v>534</v>
      </c>
      <c r="BS105" s="55">
        <f t="shared" si="156"/>
        <v>39.297752808988761</v>
      </c>
      <c r="BT105" s="56">
        <f t="shared" si="157"/>
        <v>20985</v>
      </c>
      <c r="BU105" s="48">
        <v>300</v>
      </c>
      <c r="BV105" s="50">
        <f t="shared" si="158"/>
        <v>37</v>
      </c>
      <c r="BW105" s="51">
        <v>11100</v>
      </c>
      <c r="BX105" s="48">
        <v>35</v>
      </c>
      <c r="BY105" s="50">
        <f t="shared" si="159"/>
        <v>55</v>
      </c>
      <c r="BZ105" s="51">
        <v>1925</v>
      </c>
      <c r="CA105" s="48"/>
      <c r="CB105" s="50" t="e">
        <f t="shared" si="160"/>
        <v>#DIV/0!</v>
      </c>
      <c r="CC105" s="51"/>
      <c r="CD105" s="48">
        <v>199</v>
      </c>
      <c r="CE105" s="50">
        <f t="shared" si="161"/>
        <v>40</v>
      </c>
      <c r="CF105" s="51">
        <v>7960</v>
      </c>
      <c r="CG105" s="47" t="s">
        <v>44</v>
      </c>
      <c r="CH105" s="47" t="s">
        <v>44</v>
      </c>
      <c r="CI105" s="54">
        <f t="shared" si="162"/>
        <v>199</v>
      </c>
      <c r="CJ105" s="55">
        <f t="shared" si="163"/>
        <v>38</v>
      </c>
      <c r="CK105" s="56">
        <f t="shared" si="164"/>
        <v>7562</v>
      </c>
      <c r="CL105" s="48"/>
      <c r="CM105" s="50" t="e">
        <f t="shared" si="165"/>
        <v>#DIV/0!</v>
      </c>
      <c r="CN105" s="51"/>
      <c r="CO105" s="48"/>
      <c r="CP105" s="50" t="e">
        <f t="shared" si="166"/>
        <v>#DIV/0!</v>
      </c>
      <c r="CQ105" s="51"/>
      <c r="CR105" s="48"/>
      <c r="CS105" s="50" t="e">
        <f t="shared" si="167"/>
        <v>#DIV/0!</v>
      </c>
      <c r="CT105" s="51"/>
      <c r="CU105" s="48">
        <v>199</v>
      </c>
      <c r="CV105" s="50">
        <f t="shared" si="168"/>
        <v>38</v>
      </c>
      <c r="CW105" s="51">
        <v>7562</v>
      </c>
      <c r="CX105" s="47" t="s">
        <v>44</v>
      </c>
      <c r="CY105" s="47" t="s">
        <v>44</v>
      </c>
    </row>
    <row r="106" spans="1:103" s="1" customFormat="1" ht="14.25" thickBot="1" x14ac:dyDescent="0.3">
      <c r="A106" s="47" t="s">
        <v>45</v>
      </c>
      <c r="B106" s="47" t="s">
        <v>45</v>
      </c>
      <c r="C106" s="48">
        <v>292</v>
      </c>
      <c r="D106" s="95">
        <f t="shared" si="144"/>
        <v>118</v>
      </c>
      <c r="E106" s="93">
        <v>410</v>
      </c>
      <c r="F106" s="38">
        <f t="shared" si="145"/>
        <v>439.9</v>
      </c>
      <c r="G106" s="49">
        <f t="shared" si="146"/>
        <v>1.9999999999999787</v>
      </c>
      <c r="H106" s="183"/>
      <c r="I106" s="183"/>
      <c r="J106" s="183"/>
      <c r="K106" s="183">
        <v>6</v>
      </c>
      <c r="L106" s="224">
        <v>27.9</v>
      </c>
      <c r="M106" s="50">
        <v>24.99</v>
      </c>
      <c r="N106" s="53">
        <f t="shared" si="147"/>
        <v>697.22099999999989</v>
      </c>
      <c r="O106" s="228">
        <v>35</v>
      </c>
      <c r="P106" s="229">
        <v>68.62</v>
      </c>
      <c r="Q106" s="230">
        <f t="shared" si="148"/>
        <v>2401.7000000000003</v>
      </c>
      <c r="R106" s="223">
        <v>8</v>
      </c>
      <c r="S106" s="50">
        <v>37.840000000000003</v>
      </c>
      <c r="T106" s="51">
        <f t="shared" si="149"/>
        <v>302.72000000000003</v>
      </c>
      <c r="U106" s="52" t="s">
        <v>45</v>
      </c>
      <c r="V106" s="48">
        <f t="shared" si="133"/>
        <v>375</v>
      </c>
      <c r="W106" s="50">
        <f t="shared" si="150"/>
        <v>35.691333333333333</v>
      </c>
      <c r="X106" s="51">
        <f t="shared" si="134"/>
        <v>13384.25</v>
      </c>
      <c r="Y106" s="48">
        <f t="shared" si="135"/>
        <v>574</v>
      </c>
      <c r="Z106" s="50">
        <f t="shared" si="171"/>
        <v>36.491724738675956</v>
      </c>
      <c r="AA106" s="51">
        <f t="shared" si="136"/>
        <v>20946.25</v>
      </c>
      <c r="AB106" s="48">
        <f t="shared" si="152"/>
        <v>75</v>
      </c>
      <c r="AC106" s="50">
        <f t="shared" si="172"/>
        <v>25.15</v>
      </c>
      <c r="AD106" s="51">
        <f t="shared" si="154"/>
        <v>1886.25</v>
      </c>
      <c r="AE106" s="43"/>
      <c r="AF106" s="42"/>
      <c r="AG106" s="53">
        <f t="shared" si="169"/>
        <v>0</v>
      </c>
      <c r="AH106" s="43">
        <v>75</v>
      </c>
      <c r="AI106" s="42">
        <v>25.15</v>
      </c>
      <c r="AJ106" s="53">
        <f t="shared" si="170"/>
        <v>1886.25</v>
      </c>
      <c r="AK106" s="43"/>
      <c r="AL106" s="42"/>
      <c r="AM106" s="53"/>
      <c r="AN106" s="43"/>
      <c r="AO106" s="42"/>
      <c r="AP106" s="53"/>
      <c r="AQ106" s="43"/>
      <c r="AR106" s="42"/>
      <c r="AS106" s="53"/>
      <c r="AT106" s="43"/>
      <c r="AU106" s="42"/>
      <c r="AV106" s="53"/>
      <c r="AW106" s="43"/>
      <c r="AX106" s="42"/>
      <c r="AY106" s="53">
        <f t="shared" si="137"/>
        <v>0</v>
      </c>
      <c r="AZ106" s="43"/>
      <c r="BA106" s="42"/>
      <c r="BB106" s="53">
        <f t="shared" si="138"/>
        <v>0</v>
      </c>
      <c r="BC106" s="43"/>
      <c r="BD106" s="42"/>
      <c r="BE106" s="53">
        <f t="shared" si="139"/>
        <v>0</v>
      </c>
      <c r="BF106" s="43"/>
      <c r="BG106" s="42"/>
      <c r="BH106" s="53">
        <f t="shared" si="140"/>
        <v>0</v>
      </c>
      <c r="BI106" s="43"/>
      <c r="BJ106" s="42"/>
      <c r="BK106" s="53">
        <f t="shared" si="141"/>
        <v>0</v>
      </c>
      <c r="BL106" s="43"/>
      <c r="BM106" s="42"/>
      <c r="BN106" s="53">
        <f t="shared" si="142"/>
        <v>0</v>
      </c>
      <c r="BO106" s="43"/>
      <c r="BP106" s="42"/>
      <c r="BQ106" s="53">
        <f t="shared" si="143"/>
        <v>0</v>
      </c>
      <c r="BR106" s="54">
        <f t="shared" si="155"/>
        <v>499</v>
      </c>
      <c r="BS106" s="55">
        <f t="shared" si="156"/>
        <v>38.196392785571142</v>
      </c>
      <c r="BT106" s="56">
        <f t="shared" si="157"/>
        <v>19060</v>
      </c>
      <c r="BU106" s="48">
        <v>300</v>
      </c>
      <c r="BV106" s="50">
        <f t="shared" si="158"/>
        <v>37</v>
      </c>
      <c r="BW106" s="51">
        <v>11100</v>
      </c>
      <c r="BX106" s="48"/>
      <c r="BY106" s="50" t="e">
        <f t="shared" si="159"/>
        <v>#DIV/0!</v>
      </c>
      <c r="BZ106" s="51"/>
      <c r="CA106" s="48"/>
      <c r="CB106" s="50" t="e">
        <f t="shared" si="160"/>
        <v>#DIV/0!</v>
      </c>
      <c r="CC106" s="51"/>
      <c r="CD106" s="48">
        <v>199</v>
      </c>
      <c r="CE106" s="50">
        <f t="shared" si="161"/>
        <v>40</v>
      </c>
      <c r="CF106" s="51">
        <v>7960</v>
      </c>
      <c r="CG106" s="47" t="s">
        <v>45</v>
      </c>
      <c r="CH106" s="47" t="s">
        <v>45</v>
      </c>
      <c r="CI106" s="54">
        <f t="shared" si="162"/>
        <v>199</v>
      </c>
      <c r="CJ106" s="55">
        <f t="shared" si="163"/>
        <v>38</v>
      </c>
      <c r="CK106" s="56">
        <f t="shared" si="164"/>
        <v>7562</v>
      </c>
      <c r="CL106" s="48"/>
      <c r="CM106" s="50" t="e">
        <f t="shared" si="165"/>
        <v>#DIV/0!</v>
      </c>
      <c r="CN106" s="51"/>
      <c r="CO106" s="48"/>
      <c r="CP106" s="50" t="e">
        <f t="shared" si="166"/>
        <v>#DIV/0!</v>
      </c>
      <c r="CQ106" s="51"/>
      <c r="CR106" s="48"/>
      <c r="CS106" s="50" t="e">
        <f t="shared" si="167"/>
        <v>#DIV/0!</v>
      </c>
      <c r="CT106" s="51"/>
      <c r="CU106" s="48">
        <v>199</v>
      </c>
      <c r="CV106" s="50">
        <f t="shared" si="168"/>
        <v>38</v>
      </c>
      <c r="CW106" s="51">
        <v>7562</v>
      </c>
      <c r="CX106" s="47" t="s">
        <v>45</v>
      </c>
      <c r="CY106" s="47" t="s">
        <v>45</v>
      </c>
    </row>
    <row r="107" spans="1:103" s="1" customFormat="1" ht="14.25" thickBot="1" x14ac:dyDescent="0.3">
      <c r="A107" s="47" t="s">
        <v>46</v>
      </c>
      <c r="B107" s="47" t="s">
        <v>46</v>
      </c>
      <c r="C107" s="48">
        <v>292</v>
      </c>
      <c r="D107" s="95">
        <f t="shared" si="144"/>
        <v>120</v>
      </c>
      <c r="E107" s="93">
        <v>412</v>
      </c>
      <c r="F107" s="38">
        <f t="shared" si="145"/>
        <v>439.5</v>
      </c>
      <c r="G107" s="49">
        <f t="shared" si="146"/>
        <v>0</v>
      </c>
      <c r="H107" s="183"/>
      <c r="I107" s="183"/>
      <c r="J107" s="183"/>
      <c r="K107" s="183">
        <v>6</v>
      </c>
      <c r="L107" s="224">
        <v>27.5</v>
      </c>
      <c r="M107" s="50">
        <v>24.99</v>
      </c>
      <c r="N107" s="53">
        <f t="shared" si="147"/>
        <v>687.22499999999991</v>
      </c>
      <c r="O107" s="228">
        <v>35</v>
      </c>
      <c r="P107" s="229">
        <v>68.62</v>
      </c>
      <c r="Q107" s="230">
        <f t="shared" si="148"/>
        <v>2401.7000000000003</v>
      </c>
      <c r="R107" s="223">
        <v>8</v>
      </c>
      <c r="S107" s="50">
        <v>37.840000000000003</v>
      </c>
      <c r="T107" s="51">
        <f t="shared" si="149"/>
        <v>302.72000000000003</v>
      </c>
      <c r="U107" s="52" t="s">
        <v>46</v>
      </c>
      <c r="V107" s="48">
        <f t="shared" si="133"/>
        <v>375</v>
      </c>
      <c r="W107" s="50">
        <f t="shared" si="150"/>
        <v>35.691333333333333</v>
      </c>
      <c r="X107" s="51">
        <f t="shared" si="134"/>
        <v>13384.25</v>
      </c>
      <c r="Y107" s="48">
        <f t="shared" si="135"/>
        <v>574</v>
      </c>
      <c r="Z107" s="50">
        <f t="shared" si="171"/>
        <v>36.491724738675956</v>
      </c>
      <c r="AA107" s="51">
        <f t="shared" si="136"/>
        <v>20946.25</v>
      </c>
      <c r="AB107" s="48">
        <f t="shared" si="152"/>
        <v>75</v>
      </c>
      <c r="AC107" s="50">
        <f t="shared" si="172"/>
        <v>25.15</v>
      </c>
      <c r="AD107" s="51">
        <f t="shared" si="154"/>
        <v>1886.25</v>
      </c>
      <c r="AE107" s="43"/>
      <c r="AF107" s="42"/>
      <c r="AG107" s="53">
        <f t="shared" si="169"/>
        <v>0</v>
      </c>
      <c r="AH107" s="43">
        <v>75</v>
      </c>
      <c r="AI107" s="42">
        <v>25.15</v>
      </c>
      <c r="AJ107" s="53">
        <f t="shared" si="170"/>
        <v>1886.25</v>
      </c>
      <c r="AK107" s="43"/>
      <c r="AL107" s="42"/>
      <c r="AM107" s="53"/>
      <c r="AN107" s="43"/>
      <c r="AO107" s="42"/>
      <c r="AP107" s="53"/>
      <c r="AQ107" s="43"/>
      <c r="AR107" s="42"/>
      <c r="AS107" s="53"/>
      <c r="AT107" s="43"/>
      <c r="AU107" s="42"/>
      <c r="AV107" s="53"/>
      <c r="AW107" s="43"/>
      <c r="AX107" s="42"/>
      <c r="AY107" s="53">
        <f t="shared" si="137"/>
        <v>0</v>
      </c>
      <c r="AZ107" s="43"/>
      <c r="BA107" s="42"/>
      <c r="BB107" s="53">
        <f t="shared" si="138"/>
        <v>0</v>
      </c>
      <c r="BC107" s="43"/>
      <c r="BD107" s="42"/>
      <c r="BE107" s="53">
        <f t="shared" si="139"/>
        <v>0</v>
      </c>
      <c r="BF107" s="43"/>
      <c r="BG107" s="42"/>
      <c r="BH107" s="53">
        <f t="shared" si="140"/>
        <v>0</v>
      </c>
      <c r="BI107" s="43"/>
      <c r="BJ107" s="42"/>
      <c r="BK107" s="53">
        <f t="shared" si="141"/>
        <v>0</v>
      </c>
      <c r="BL107" s="43"/>
      <c r="BM107" s="42"/>
      <c r="BN107" s="53">
        <f t="shared" si="142"/>
        <v>0</v>
      </c>
      <c r="BO107" s="43"/>
      <c r="BP107" s="42"/>
      <c r="BQ107" s="53">
        <f t="shared" si="143"/>
        <v>0</v>
      </c>
      <c r="BR107" s="54">
        <f t="shared" si="155"/>
        <v>499</v>
      </c>
      <c r="BS107" s="55">
        <f t="shared" si="156"/>
        <v>38.196392785571142</v>
      </c>
      <c r="BT107" s="56">
        <f t="shared" si="157"/>
        <v>19060</v>
      </c>
      <c r="BU107" s="48">
        <v>300</v>
      </c>
      <c r="BV107" s="50">
        <f t="shared" si="158"/>
        <v>37</v>
      </c>
      <c r="BW107" s="51">
        <v>11100</v>
      </c>
      <c r="BX107" s="48"/>
      <c r="BY107" s="50" t="e">
        <f t="shared" si="159"/>
        <v>#DIV/0!</v>
      </c>
      <c r="BZ107" s="51"/>
      <c r="CA107" s="48"/>
      <c r="CB107" s="50" t="e">
        <f t="shared" si="160"/>
        <v>#DIV/0!</v>
      </c>
      <c r="CC107" s="51"/>
      <c r="CD107" s="48">
        <v>199</v>
      </c>
      <c r="CE107" s="50">
        <f t="shared" si="161"/>
        <v>40</v>
      </c>
      <c r="CF107" s="51">
        <v>7960</v>
      </c>
      <c r="CG107" s="47" t="s">
        <v>46</v>
      </c>
      <c r="CH107" s="47" t="s">
        <v>46</v>
      </c>
      <c r="CI107" s="54">
        <f t="shared" si="162"/>
        <v>199</v>
      </c>
      <c r="CJ107" s="55">
        <f t="shared" si="163"/>
        <v>38</v>
      </c>
      <c r="CK107" s="56">
        <f t="shared" si="164"/>
        <v>7562</v>
      </c>
      <c r="CL107" s="48"/>
      <c r="CM107" s="50" t="e">
        <f t="shared" si="165"/>
        <v>#DIV/0!</v>
      </c>
      <c r="CN107" s="51"/>
      <c r="CO107" s="48"/>
      <c r="CP107" s="50" t="e">
        <f t="shared" si="166"/>
        <v>#DIV/0!</v>
      </c>
      <c r="CQ107" s="51"/>
      <c r="CR107" s="48"/>
      <c r="CS107" s="50" t="e">
        <f t="shared" si="167"/>
        <v>#DIV/0!</v>
      </c>
      <c r="CT107" s="51"/>
      <c r="CU107" s="48">
        <v>199</v>
      </c>
      <c r="CV107" s="50">
        <f t="shared" si="168"/>
        <v>38</v>
      </c>
      <c r="CW107" s="51">
        <v>7562</v>
      </c>
      <c r="CX107" s="47" t="s">
        <v>46</v>
      </c>
      <c r="CY107" s="47" t="s">
        <v>46</v>
      </c>
    </row>
    <row r="108" spans="1:103" s="1" customFormat="1" ht="14.25" thickBot="1" x14ac:dyDescent="0.3">
      <c r="A108" s="47" t="s">
        <v>47</v>
      </c>
      <c r="B108" s="47" t="s">
        <v>47</v>
      </c>
      <c r="C108" s="48">
        <v>292</v>
      </c>
      <c r="D108" s="95">
        <f t="shared" si="144"/>
        <v>111</v>
      </c>
      <c r="E108" s="93">
        <v>403</v>
      </c>
      <c r="F108" s="38">
        <f t="shared" si="145"/>
        <v>438.45</v>
      </c>
      <c r="G108" s="49">
        <f t="shared" si="146"/>
        <v>8.9999999999999893</v>
      </c>
      <c r="H108" s="183"/>
      <c r="I108" s="183"/>
      <c r="J108" s="183"/>
      <c r="K108" s="183">
        <v>6</v>
      </c>
      <c r="L108" s="224">
        <v>26.45</v>
      </c>
      <c r="M108" s="50">
        <v>24.99</v>
      </c>
      <c r="N108" s="53">
        <f t="shared" si="147"/>
        <v>660.98549999999989</v>
      </c>
      <c r="O108" s="228">
        <v>35</v>
      </c>
      <c r="P108" s="229">
        <v>68.62</v>
      </c>
      <c r="Q108" s="230">
        <f t="shared" si="148"/>
        <v>2401.7000000000003</v>
      </c>
      <c r="R108" s="223">
        <v>8</v>
      </c>
      <c r="S108" s="50">
        <v>37.840000000000003</v>
      </c>
      <c r="T108" s="51">
        <f t="shared" si="149"/>
        <v>302.72000000000003</v>
      </c>
      <c r="U108" s="52" t="s">
        <v>47</v>
      </c>
      <c r="V108" s="48">
        <f t="shared" si="133"/>
        <v>375</v>
      </c>
      <c r="W108" s="50">
        <f t="shared" si="150"/>
        <v>45.158000000000001</v>
      </c>
      <c r="X108" s="51">
        <f t="shared" si="134"/>
        <v>16934.25</v>
      </c>
      <c r="Y108" s="48">
        <f t="shared" si="135"/>
        <v>574</v>
      </c>
      <c r="Z108" s="50">
        <f t="shared" si="171"/>
        <v>42.676393728222997</v>
      </c>
      <c r="AA108" s="51">
        <f t="shared" si="136"/>
        <v>24496.25</v>
      </c>
      <c r="AB108" s="48">
        <f t="shared" si="152"/>
        <v>75</v>
      </c>
      <c r="AC108" s="50">
        <f t="shared" si="172"/>
        <v>25.15</v>
      </c>
      <c r="AD108" s="51">
        <f t="shared" si="154"/>
        <v>1886.25</v>
      </c>
      <c r="AE108" s="43"/>
      <c r="AF108" s="42"/>
      <c r="AG108" s="53">
        <f t="shared" si="169"/>
        <v>0</v>
      </c>
      <c r="AH108" s="43">
        <v>75</v>
      </c>
      <c r="AI108" s="42">
        <v>25.15</v>
      </c>
      <c r="AJ108" s="53">
        <f t="shared" si="170"/>
        <v>1886.25</v>
      </c>
      <c r="AK108" s="43"/>
      <c r="AL108" s="42"/>
      <c r="AM108" s="53"/>
      <c r="AN108" s="43"/>
      <c r="AO108" s="42"/>
      <c r="AP108" s="53"/>
      <c r="AQ108" s="43"/>
      <c r="AR108" s="42"/>
      <c r="AS108" s="53"/>
      <c r="AT108" s="43"/>
      <c r="AU108" s="42"/>
      <c r="AV108" s="53"/>
      <c r="AW108" s="43"/>
      <c r="AX108" s="42"/>
      <c r="AY108" s="53">
        <f t="shared" si="137"/>
        <v>0</v>
      </c>
      <c r="AZ108" s="43"/>
      <c r="BA108" s="42"/>
      <c r="BB108" s="53">
        <f t="shared" si="138"/>
        <v>0</v>
      </c>
      <c r="BC108" s="43"/>
      <c r="BD108" s="42"/>
      <c r="BE108" s="53">
        <f t="shared" si="139"/>
        <v>0</v>
      </c>
      <c r="BF108" s="43"/>
      <c r="BG108" s="42"/>
      <c r="BH108" s="53">
        <f t="shared" si="140"/>
        <v>0</v>
      </c>
      <c r="BI108" s="43"/>
      <c r="BJ108" s="42"/>
      <c r="BK108" s="53">
        <f t="shared" si="141"/>
        <v>0</v>
      </c>
      <c r="BL108" s="43"/>
      <c r="BM108" s="42"/>
      <c r="BN108" s="53">
        <f t="shared" si="142"/>
        <v>0</v>
      </c>
      <c r="BO108" s="43"/>
      <c r="BP108" s="42"/>
      <c r="BQ108" s="53">
        <f t="shared" si="143"/>
        <v>0</v>
      </c>
      <c r="BR108" s="54">
        <f t="shared" si="155"/>
        <v>499</v>
      </c>
      <c r="BS108" s="55">
        <f t="shared" si="156"/>
        <v>45.31062124248497</v>
      </c>
      <c r="BT108" s="56">
        <f t="shared" si="157"/>
        <v>22610</v>
      </c>
      <c r="BU108" s="48">
        <v>300</v>
      </c>
      <c r="BV108" s="50">
        <f t="shared" si="158"/>
        <v>48.833333333333336</v>
      </c>
      <c r="BW108" s="51">
        <v>14650</v>
      </c>
      <c r="BX108" s="48"/>
      <c r="BY108" s="50" t="e">
        <f t="shared" si="159"/>
        <v>#DIV/0!</v>
      </c>
      <c r="BZ108" s="51"/>
      <c r="CA108" s="48"/>
      <c r="CB108" s="50" t="e">
        <f t="shared" si="160"/>
        <v>#DIV/0!</v>
      </c>
      <c r="CC108" s="51"/>
      <c r="CD108" s="48">
        <v>199</v>
      </c>
      <c r="CE108" s="50">
        <f t="shared" si="161"/>
        <v>40</v>
      </c>
      <c r="CF108" s="51">
        <v>7960</v>
      </c>
      <c r="CG108" s="47" t="s">
        <v>47</v>
      </c>
      <c r="CH108" s="47" t="s">
        <v>47</v>
      </c>
      <c r="CI108" s="54">
        <f t="shared" si="162"/>
        <v>199</v>
      </c>
      <c r="CJ108" s="55">
        <f t="shared" si="163"/>
        <v>38</v>
      </c>
      <c r="CK108" s="56">
        <f t="shared" si="164"/>
        <v>7562</v>
      </c>
      <c r="CL108" s="48"/>
      <c r="CM108" s="50" t="e">
        <f t="shared" si="165"/>
        <v>#DIV/0!</v>
      </c>
      <c r="CN108" s="51"/>
      <c r="CO108" s="48"/>
      <c r="CP108" s="50" t="e">
        <f t="shared" si="166"/>
        <v>#DIV/0!</v>
      </c>
      <c r="CQ108" s="51"/>
      <c r="CR108" s="48"/>
      <c r="CS108" s="50" t="e">
        <f t="shared" si="167"/>
        <v>#DIV/0!</v>
      </c>
      <c r="CT108" s="51"/>
      <c r="CU108" s="48">
        <v>199</v>
      </c>
      <c r="CV108" s="50">
        <f t="shared" si="168"/>
        <v>38</v>
      </c>
      <c r="CW108" s="51">
        <v>7562</v>
      </c>
      <c r="CX108" s="47" t="s">
        <v>47</v>
      </c>
      <c r="CY108" s="47" t="s">
        <v>47</v>
      </c>
    </row>
    <row r="109" spans="1:103" s="1" customFormat="1" ht="14.25" thickBot="1" x14ac:dyDescent="0.3">
      <c r="A109" s="47" t="s">
        <v>48</v>
      </c>
      <c r="B109" s="47" t="s">
        <v>48</v>
      </c>
      <c r="C109" s="48">
        <v>0</v>
      </c>
      <c r="D109" s="95">
        <f t="shared" si="144"/>
        <v>135</v>
      </c>
      <c r="E109" s="93">
        <v>135</v>
      </c>
      <c r="F109" s="38">
        <f t="shared" si="145"/>
        <v>151.38999999999999</v>
      </c>
      <c r="G109" s="49">
        <f t="shared" si="146"/>
        <v>-6.0000000000000142</v>
      </c>
      <c r="H109" s="183"/>
      <c r="I109" s="183"/>
      <c r="J109" s="183"/>
      <c r="K109" s="183">
        <v>6</v>
      </c>
      <c r="L109" s="224">
        <v>22.39</v>
      </c>
      <c r="M109" s="50">
        <v>24.99</v>
      </c>
      <c r="N109" s="53">
        <f t="shared" si="147"/>
        <v>559.52609999999993</v>
      </c>
      <c r="O109" s="228">
        <v>35</v>
      </c>
      <c r="P109" s="229">
        <v>68.62</v>
      </c>
      <c r="Q109" s="230">
        <f t="shared" si="148"/>
        <v>2401.7000000000003</v>
      </c>
      <c r="R109" s="223">
        <v>25</v>
      </c>
      <c r="S109" s="50">
        <v>37.840000000000003</v>
      </c>
      <c r="T109" s="51">
        <f t="shared" si="149"/>
        <v>946.00000000000011</v>
      </c>
      <c r="U109" s="52" t="s">
        <v>48</v>
      </c>
      <c r="V109" s="48">
        <f t="shared" si="133"/>
        <v>75</v>
      </c>
      <c r="W109" s="50">
        <f t="shared" si="150"/>
        <v>25.15</v>
      </c>
      <c r="X109" s="51">
        <f t="shared" si="134"/>
        <v>1886.25</v>
      </c>
      <c r="Y109" s="48">
        <f t="shared" si="135"/>
        <v>75</v>
      </c>
      <c r="Z109" s="50">
        <f t="shared" si="171"/>
        <v>25.15</v>
      </c>
      <c r="AA109" s="51">
        <f t="shared" si="136"/>
        <v>1886.25</v>
      </c>
      <c r="AB109" s="48">
        <f t="shared" si="152"/>
        <v>75</v>
      </c>
      <c r="AC109" s="50">
        <f t="shared" si="172"/>
        <v>25.15</v>
      </c>
      <c r="AD109" s="51">
        <f t="shared" si="154"/>
        <v>1886.25</v>
      </c>
      <c r="AE109" s="43"/>
      <c r="AF109" s="42"/>
      <c r="AG109" s="53">
        <f t="shared" si="169"/>
        <v>0</v>
      </c>
      <c r="AH109" s="43">
        <v>75</v>
      </c>
      <c r="AI109" s="42">
        <v>25.15</v>
      </c>
      <c r="AJ109" s="53">
        <f t="shared" si="170"/>
        <v>1886.25</v>
      </c>
      <c r="AK109" s="43"/>
      <c r="AL109" s="42"/>
      <c r="AM109" s="53"/>
      <c r="AN109" s="43"/>
      <c r="AO109" s="42"/>
      <c r="AP109" s="53"/>
      <c r="AQ109" s="43"/>
      <c r="AR109" s="42"/>
      <c r="AS109" s="53"/>
      <c r="AT109" s="43"/>
      <c r="AU109" s="42"/>
      <c r="AV109" s="53"/>
      <c r="AW109" s="43"/>
      <c r="AX109" s="42"/>
      <c r="AY109" s="53">
        <f t="shared" si="137"/>
        <v>0</v>
      </c>
      <c r="AZ109" s="43"/>
      <c r="BA109" s="42"/>
      <c r="BB109" s="53">
        <f t="shared" si="138"/>
        <v>0</v>
      </c>
      <c r="BC109" s="43"/>
      <c r="BD109" s="42"/>
      <c r="BE109" s="53">
        <f t="shared" si="139"/>
        <v>0</v>
      </c>
      <c r="BF109" s="43"/>
      <c r="BG109" s="42"/>
      <c r="BH109" s="53">
        <f t="shared" si="140"/>
        <v>0</v>
      </c>
      <c r="BI109" s="43"/>
      <c r="BJ109" s="42"/>
      <c r="BK109" s="53">
        <f t="shared" si="141"/>
        <v>0</v>
      </c>
      <c r="BL109" s="43"/>
      <c r="BM109" s="42"/>
      <c r="BN109" s="53">
        <f t="shared" si="142"/>
        <v>0</v>
      </c>
      <c r="BO109" s="43"/>
      <c r="BP109" s="42"/>
      <c r="BQ109" s="53">
        <f t="shared" si="143"/>
        <v>0</v>
      </c>
      <c r="BR109" s="54">
        <f t="shared" si="155"/>
        <v>0</v>
      </c>
      <c r="BS109" s="55" t="e">
        <f t="shared" si="156"/>
        <v>#DIV/0!</v>
      </c>
      <c r="BT109" s="56">
        <f t="shared" si="157"/>
        <v>0</v>
      </c>
      <c r="BU109" s="48">
        <v>0</v>
      </c>
      <c r="BV109" s="50" t="e">
        <f t="shared" si="158"/>
        <v>#DIV/0!</v>
      </c>
      <c r="BW109" s="51">
        <v>0</v>
      </c>
      <c r="BX109" s="48"/>
      <c r="BY109" s="50" t="e">
        <f t="shared" si="159"/>
        <v>#DIV/0!</v>
      </c>
      <c r="BZ109" s="51"/>
      <c r="CA109" s="48"/>
      <c r="CB109" s="50" t="e">
        <f t="shared" si="160"/>
        <v>#DIV/0!</v>
      </c>
      <c r="CC109" s="51"/>
      <c r="CD109" s="48"/>
      <c r="CE109" s="50" t="e">
        <f t="shared" si="161"/>
        <v>#DIV/0!</v>
      </c>
      <c r="CF109" s="51"/>
      <c r="CG109" s="47" t="s">
        <v>48</v>
      </c>
      <c r="CH109" s="47" t="s">
        <v>48</v>
      </c>
      <c r="CI109" s="54">
        <f t="shared" si="162"/>
        <v>0</v>
      </c>
      <c r="CJ109" s="55" t="e">
        <f t="shared" si="163"/>
        <v>#DIV/0!</v>
      </c>
      <c r="CK109" s="56">
        <f t="shared" si="164"/>
        <v>0</v>
      </c>
      <c r="CL109" s="48"/>
      <c r="CM109" s="50" t="e">
        <f t="shared" si="165"/>
        <v>#DIV/0!</v>
      </c>
      <c r="CN109" s="51"/>
      <c r="CO109" s="48"/>
      <c r="CP109" s="50" t="e">
        <f t="shared" si="166"/>
        <v>#DIV/0!</v>
      </c>
      <c r="CQ109" s="51"/>
      <c r="CR109" s="48"/>
      <c r="CS109" s="50" t="e">
        <f t="shared" si="167"/>
        <v>#DIV/0!</v>
      </c>
      <c r="CT109" s="51"/>
      <c r="CU109" s="48">
        <v>0</v>
      </c>
      <c r="CV109" s="50" t="e">
        <f t="shared" si="168"/>
        <v>#DIV/0!</v>
      </c>
      <c r="CW109" s="51"/>
      <c r="CX109" s="47" t="s">
        <v>48</v>
      </c>
      <c r="CY109" s="47" t="s">
        <v>48</v>
      </c>
    </row>
    <row r="110" spans="1:103" s="1" customFormat="1" ht="14.25" thickBot="1" x14ac:dyDescent="0.3">
      <c r="A110" s="47" t="s">
        <v>49</v>
      </c>
      <c r="B110" s="47" t="s">
        <v>49</v>
      </c>
      <c r="C110" s="48">
        <v>0</v>
      </c>
      <c r="D110" s="95">
        <f t="shared" si="144"/>
        <v>146</v>
      </c>
      <c r="E110" s="93">
        <v>146</v>
      </c>
      <c r="F110" s="38">
        <f t="shared" si="145"/>
        <v>153.38</v>
      </c>
      <c r="G110" s="49">
        <f t="shared" si="146"/>
        <v>-1.0000000000000053</v>
      </c>
      <c r="H110" s="183"/>
      <c r="I110" s="183"/>
      <c r="J110" s="183"/>
      <c r="K110" s="183">
        <v>6</v>
      </c>
      <c r="L110" s="224">
        <v>8.3800000000000008</v>
      </c>
      <c r="M110" s="50">
        <v>24.99</v>
      </c>
      <c r="N110" s="53">
        <f t="shared" si="147"/>
        <v>209.4162</v>
      </c>
      <c r="O110" s="228">
        <v>35</v>
      </c>
      <c r="P110" s="229">
        <v>68.62</v>
      </c>
      <c r="Q110" s="230">
        <f t="shared" si="148"/>
        <v>2401.7000000000003</v>
      </c>
      <c r="R110" s="223">
        <v>41</v>
      </c>
      <c r="S110" s="50">
        <v>37.840000000000003</v>
      </c>
      <c r="T110" s="51">
        <f t="shared" si="149"/>
        <v>1551.44</v>
      </c>
      <c r="U110" s="52" t="s">
        <v>49</v>
      </c>
      <c r="V110" s="48">
        <f t="shared" si="133"/>
        <v>75</v>
      </c>
      <c r="W110" s="50">
        <f t="shared" si="150"/>
        <v>25.15</v>
      </c>
      <c r="X110" s="51">
        <f t="shared" si="134"/>
        <v>1886.25</v>
      </c>
      <c r="Y110" s="48">
        <f t="shared" si="135"/>
        <v>75</v>
      </c>
      <c r="Z110" s="50">
        <f t="shared" si="171"/>
        <v>25.15</v>
      </c>
      <c r="AA110" s="51">
        <f t="shared" si="136"/>
        <v>1886.25</v>
      </c>
      <c r="AB110" s="48">
        <f t="shared" si="152"/>
        <v>75</v>
      </c>
      <c r="AC110" s="50">
        <f t="shared" si="172"/>
        <v>25.15</v>
      </c>
      <c r="AD110" s="51">
        <f t="shared" si="154"/>
        <v>1886.25</v>
      </c>
      <c r="AE110" s="43"/>
      <c r="AF110" s="42"/>
      <c r="AG110" s="53">
        <f t="shared" si="169"/>
        <v>0</v>
      </c>
      <c r="AH110" s="43">
        <v>75</v>
      </c>
      <c r="AI110" s="42">
        <v>25.15</v>
      </c>
      <c r="AJ110" s="53">
        <f t="shared" si="170"/>
        <v>1886.25</v>
      </c>
      <c r="AK110" s="43"/>
      <c r="AL110" s="42"/>
      <c r="AM110" s="53"/>
      <c r="AN110" s="43"/>
      <c r="AO110" s="42"/>
      <c r="AP110" s="53"/>
      <c r="AQ110" s="43"/>
      <c r="AR110" s="42"/>
      <c r="AS110" s="53"/>
      <c r="AT110" s="43"/>
      <c r="AU110" s="42"/>
      <c r="AV110" s="53"/>
      <c r="AW110" s="43"/>
      <c r="AX110" s="42"/>
      <c r="AY110" s="53">
        <f t="shared" si="137"/>
        <v>0</v>
      </c>
      <c r="AZ110" s="43"/>
      <c r="BA110" s="42"/>
      <c r="BB110" s="53">
        <f t="shared" si="138"/>
        <v>0</v>
      </c>
      <c r="BC110" s="43"/>
      <c r="BD110" s="42"/>
      <c r="BE110" s="53">
        <f t="shared" si="139"/>
        <v>0</v>
      </c>
      <c r="BF110" s="43"/>
      <c r="BG110" s="42"/>
      <c r="BH110" s="53">
        <f t="shared" si="140"/>
        <v>0</v>
      </c>
      <c r="BI110" s="43"/>
      <c r="BJ110" s="42"/>
      <c r="BK110" s="53">
        <f t="shared" si="141"/>
        <v>0</v>
      </c>
      <c r="BL110" s="43"/>
      <c r="BM110" s="42"/>
      <c r="BN110" s="53">
        <f t="shared" si="142"/>
        <v>0</v>
      </c>
      <c r="BO110" s="43"/>
      <c r="BP110" s="42"/>
      <c r="BQ110" s="53">
        <f t="shared" si="143"/>
        <v>0</v>
      </c>
      <c r="BR110" s="54">
        <f t="shared" si="155"/>
        <v>0</v>
      </c>
      <c r="BS110" s="55" t="e">
        <f t="shared" si="156"/>
        <v>#DIV/0!</v>
      </c>
      <c r="BT110" s="56">
        <f t="shared" si="157"/>
        <v>0</v>
      </c>
      <c r="BU110" s="48">
        <v>0</v>
      </c>
      <c r="BV110" s="50" t="e">
        <f t="shared" si="158"/>
        <v>#DIV/0!</v>
      </c>
      <c r="BW110" s="51">
        <v>0</v>
      </c>
      <c r="BX110" s="48"/>
      <c r="BY110" s="50" t="e">
        <f t="shared" si="159"/>
        <v>#DIV/0!</v>
      </c>
      <c r="BZ110" s="51"/>
      <c r="CA110" s="48"/>
      <c r="CB110" s="50" t="e">
        <f t="shared" si="160"/>
        <v>#DIV/0!</v>
      </c>
      <c r="CC110" s="51"/>
      <c r="CD110" s="48"/>
      <c r="CE110" s="50" t="e">
        <f t="shared" si="161"/>
        <v>#DIV/0!</v>
      </c>
      <c r="CF110" s="51"/>
      <c r="CG110" s="47" t="s">
        <v>49</v>
      </c>
      <c r="CH110" s="47" t="s">
        <v>49</v>
      </c>
      <c r="CI110" s="54">
        <f t="shared" si="162"/>
        <v>0</v>
      </c>
      <c r="CJ110" s="55" t="e">
        <f t="shared" si="163"/>
        <v>#DIV/0!</v>
      </c>
      <c r="CK110" s="56">
        <f t="shared" si="164"/>
        <v>0</v>
      </c>
      <c r="CL110" s="48"/>
      <c r="CM110" s="50" t="e">
        <f t="shared" si="165"/>
        <v>#DIV/0!</v>
      </c>
      <c r="CN110" s="51"/>
      <c r="CO110" s="48"/>
      <c r="CP110" s="50" t="e">
        <f t="shared" si="166"/>
        <v>#DIV/0!</v>
      </c>
      <c r="CQ110" s="51"/>
      <c r="CR110" s="48"/>
      <c r="CS110" s="50" t="e">
        <f t="shared" si="167"/>
        <v>#DIV/0!</v>
      </c>
      <c r="CT110" s="51"/>
      <c r="CU110" s="48">
        <v>0</v>
      </c>
      <c r="CV110" s="50" t="e">
        <f t="shared" si="168"/>
        <v>#DIV/0!</v>
      </c>
      <c r="CW110" s="51"/>
      <c r="CX110" s="47" t="s">
        <v>49</v>
      </c>
      <c r="CY110" s="47" t="s">
        <v>49</v>
      </c>
    </row>
    <row r="111" spans="1:103" s="1" customFormat="1" ht="14.25" thickBot="1" x14ac:dyDescent="0.3">
      <c r="A111" s="47" t="s">
        <v>50</v>
      </c>
      <c r="B111" s="47" t="s">
        <v>50</v>
      </c>
      <c r="C111" s="48">
        <v>0</v>
      </c>
      <c r="D111" s="95">
        <f t="shared" si="144"/>
        <v>155</v>
      </c>
      <c r="E111" s="93">
        <v>155</v>
      </c>
      <c r="F111" s="38">
        <f t="shared" si="145"/>
        <v>154.1</v>
      </c>
      <c r="G111" s="49">
        <f t="shared" si="146"/>
        <v>-1.0000000000000058</v>
      </c>
      <c r="H111" s="183"/>
      <c r="I111" s="183"/>
      <c r="J111" s="183"/>
      <c r="K111" s="183">
        <v>6</v>
      </c>
      <c r="L111" s="224">
        <v>0.1</v>
      </c>
      <c r="M111" s="50">
        <v>24.99</v>
      </c>
      <c r="N111" s="53">
        <f t="shared" si="147"/>
        <v>2.4990000000000001</v>
      </c>
      <c r="O111" s="228">
        <v>35</v>
      </c>
      <c r="P111" s="229">
        <v>68.62</v>
      </c>
      <c r="Q111" s="230">
        <f t="shared" si="148"/>
        <v>2401.7000000000003</v>
      </c>
      <c r="R111" s="223">
        <v>50</v>
      </c>
      <c r="S111" s="50">
        <v>37.840000000000003</v>
      </c>
      <c r="T111" s="51">
        <f t="shared" si="149"/>
        <v>1892.0000000000002</v>
      </c>
      <c r="U111" s="52" t="s">
        <v>50</v>
      </c>
      <c r="V111" s="48">
        <f t="shared" si="133"/>
        <v>75</v>
      </c>
      <c r="W111" s="50">
        <f t="shared" si="150"/>
        <v>25.15</v>
      </c>
      <c r="X111" s="51">
        <f t="shared" si="134"/>
        <v>1886.25</v>
      </c>
      <c r="Y111" s="48">
        <f t="shared" si="135"/>
        <v>75</v>
      </c>
      <c r="Z111" s="50">
        <f t="shared" si="171"/>
        <v>25.15</v>
      </c>
      <c r="AA111" s="51">
        <f t="shared" si="136"/>
        <v>1886.25</v>
      </c>
      <c r="AB111" s="48">
        <f t="shared" si="152"/>
        <v>75</v>
      </c>
      <c r="AC111" s="50">
        <f t="shared" si="172"/>
        <v>25.15</v>
      </c>
      <c r="AD111" s="51">
        <f t="shared" si="154"/>
        <v>1886.25</v>
      </c>
      <c r="AE111" s="43"/>
      <c r="AF111" s="42"/>
      <c r="AG111" s="53">
        <f t="shared" si="169"/>
        <v>0</v>
      </c>
      <c r="AH111" s="43">
        <v>75</v>
      </c>
      <c r="AI111" s="42">
        <v>25.15</v>
      </c>
      <c r="AJ111" s="53">
        <f t="shared" si="170"/>
        <v>1886.25</v>
      </c>
      <c r="AK111" s="43"/>
      <c r="AL111" s="42"/>
      <c r="AM111" s="53"/>
      <c r="AN111" s="43"/>
      <c r="AO111" s="42"/>
      <c r="AP111" s="53"/>
      <c r="AQ111" s="43"/>
      <c r="AR111" s="42"/>
      <c r="AS111" s="53"/>
      <c r="AT111" s="43"/>
      <c r="AU111" s="42"/>
      <c r="AV111" s="53"/>
      <c r="AW111" s="43"/>
      <c r="AX111" s="42"/>
      <c r="AY111" s="53">
        <f t="shared" si="137"/>
        <v>0</v>
      </c>
      <c r="AZ111" s="43"/>
      <c r="BA111" s="42"/>
      <c r="BB111" s="53">
        <f t="shared" si="138"/>
        <v>0</v>
      </c>
      <c r="BC111" s="43"/>
      <c r="BD111" s="42"/>
      <c r="BE111" s="53">
        <f t="shared" si="139"/>
        <v>0</v>
      </c>
      <c r="BF111" s="43"/>
      <c r="BG111" s="42"/>
      <c r="BH111" s="53">
        <f t="shared" si="140"/>
        <v>0</v>
      </c>
      <c r="BI111" s="43"/>
      <c r="BJ111" s="42"/>
      <c r="BK111" s="53">
        <f t="shared" si="141"/>
        <v>0</v>
      </c>
      <c r="BL111" s="43"/>
      <c r="BM111" s="42"/>
      <c r="BN111" s="53">
        <f t="shared" si="142"/>
        <v>0</v>
      </c>
      <c r="BO111" s="43"/>
      <c r="BP111" s="42"/>
      <c r="BQ111" s="53">
        <f t="shared" si="143"/>
        <v>0</v>
      </c>
      <c r="BR111" s="54">
        <f t="shared" si="155"/>
        <v>0</v>
      </c>
      <c r="BS111" s="55" t="e">
        <f t="shared" si="156"/>
        <v>#DIV/0!</v>
      </c>
      <c r="BT111" s="56">
        <f t="shared" si="157"/>
        <v>0</v>
      </c>
      <c r="BU111" s="48">
        <v>0</v>
      </c>
      <c r="BV111" s="50" t="e">
        <f t="shared" si="158"/>
        <v>#DIV/0!</v>
      </c>
      <c r="BW111" s="51">
        <v>0</v>
      </c>
      <c r="BX111" s="48"/>
      <c r="BY111" s="50" t="e">
        <f t="shared" si="159"/>
        <v>#DIV/0!</v>
      </c>
      <c r="BZ111" s="51"/>
      <c r="CA111" s="48"/>
      <c r="CB111" s="50" t="e">
        <f t="shared" si="160"/>
        <v>#DIV/0!</v>
      </c>
      <c r="CC111" s="51"/>
      <c r="CD111" s="48"/>
      <c r="CE111" s="50" t="e">
        <f t="shared" si="161"/>
        <v>#DIV/0!</v>
      </c>
      <c r="CF111" s="51"/>
      <c r="CG111" s="47" t="s">
        <v>50</v>
      </c>
      <c r="CH111" s="47" t="s">
        <v>50</v>
      </c>
      <c r="CI111" s="54">
        <f t="shared" si="162"/>
        <v>0</v>
      </c>
      <c r="CJ111" s="55" t="e">
        <f t="shared" si="163"/>
        <v>#DIV/0!</v>
      </c>
      <c r="CK111" s="56">
        <f t="shared" si="164"/>
        <v>0</v>
      </c>
      <c r="CL111" s="48"/>
      <c r="CM111" s="50" t="e">
        <f t="shared" si="165"/>
        <v>#DIV/0!</v>
      </c>
      <c r="CN111" s="51"/>
      <c r="CO111" s="48"/>
      <c r="CP111" s="50" t="e">
        <f t="shared" si="166"/>
        <v>#DIV/0!</v>
      </c>
      <c r="CQ111" s="51"/>
      <c r="CR111" s="48"/>
      <c r="CS111" s="50" t="e">
        <f t="shared" si="167"/>
        <v>#DIV/0!</v>
      </c>
      <c r="CT111" s="51"/>
      <c r="CU111" s="48">
        <v>0</v>
      </c>
      <c r="CV111" s="50" t="e">
        <f t="shared" si="168"/>
        <v>#DIV/0!</v>
      </c>
      <c r="CW111" s="51"/>
      <c r="CX111" s="47" t="s">
        <v>50</v>
      </c>
      <c r="CY111" s="47" t="s">
        <v>50</v>
      </c>
    </row>
    <row r="112" spans="1:103" s="1" customFormat="1" ht="14.25" thickBot="1" x14ac:dyDescent="0.3">
      <c r="A112" s="47" t="s">
        <v>51</v>
      </c>
      <c r="B112" s="47" t="s">
        <v>51</v>
      </c>
      <c r="C112" s="48">
        <v>0</v>
      </c>
      <c r="D112" s="95">
        <f t="shared" si="144"/>
        <v>153</v>
      </c>
      <c r="E112" s="93">
        <v>153</v>
      </c>
      <c r="F112" s="38">
        <f t="shared" si="145"/>
        <v>154</v>
      </c>
      <c r="G112" s="49">
        <f t="shared" si="146"/>
        <v>1</v>
      </c>
      <c r="H112" s="183"/>
      <c r="I112" s="183"/>
      <c r="J112" s="183"/>
      <c r="K112" s="183">
        <v>6</v>
      </c>
      <c r="L112" s="212"/>
      <c r="M112" s="50">
        <v>24.99</v>
      </c>
      <c r="N112" s="53">
        <f t="shared" si="147"/>
        <v>0</v>
      </c>
      <c r="O112" s="228">
        <v>35</v>
      </c>
      <c r="P112" s="229">
        <v>68.62</v>
      </c>
      <c r="Q112" s="230">
        <f t="shared" si="148"/>
        <v>2401.7000000000003</v>
      </c>
      <c r="R112" s="223">
        <v>50</v>
      </c>
      <c r="S112" s="50">
        <v>37.840000000000003</v>
      </c>
      <c r="T112" s="51">
        <f t="shared" si="149"/>
        <v>1892.0000000000002</v>
      </c>
      <c r="U112" s="52" t="s">
        <v>51</v>
      </c>
      <c r="V112" s="48">
        <f t="shared" si="133"/>
        <v>75</v>
      </c>
      <c r="W112" s="50">
        <f t="shared" si="150"/>
        <v>25.15</v>
      </c>
      <c r="X112" s="51">
        <f t="shared" si="134"/>
        <v>1886.25</v>
      </c>
      <c r="Y112" s="48">
        <f t="shared" si="135"/>
        <v>75</v>
      </c>
      <c r="Z112" s="50">
        <f t="shared" si="171"/>
        <v>25.15</v>
      </c>
      <c r="AA112" s="51">
        <f t="shared" si="136"/>
        <v>1886.25</v>
      </c>
      <c r="AB112" s="48">
        <f t="shared" si="152"/>
        <v>75</v>
      </c>
      <c r="AC112" s="50">
        <f t="shared" si="172"/>
        <v>25.15</v>
      </c>
      <c r="AD112" s="51">
        <f t="shared" si="154"/>
        <v>1886.25</v>
      </c>
      <c r="AE112" s="43"/>
      <c r="AF112" s="42"/>
      <c r="AG112" s="53">
        <f t="shared" si="169"/>
        <v>0</v>
      </c>
      <c r="AH112" s="43">
        <v>75</v>
      </c>
      <c r="AI112" s="42">
        <v>25.15</v>
      </c>
      <c r="AJ112" s="53">
        <f t="shared" si="170"/>
        <v>1886.25</v>
      </c>
      <c r="AK112" s="43"/>
      <c r="AL112" s="42"/>
      <c r="AM112" s="53"/>
      <c r="AN112" s="43"/>
      <c r="AO112" s="42"/>
      <c r="AP112" s="53"/>
      <c r="AQ112" s="43"/>
      <c r="AR112" s="42"/>
      <c r="AS112" s="53"/>
      <c r="AT112" s="43"/>
      <c r="AU112" s="42"/>
      <c r="AV112" s="53"/>
      <c r="AW112" s="43"/>
      <c r="AX112" s="42"/>
      <c r="AY112" s="53">
        <f t="shared" si="137"/>
        <v>0</v>
      </c>
      <c r="AZ112" s="43"/>
      <c r="BA112" s="42"/>
      <c r="BB112" s="53">
        <f t="shared" si="138"/>
        <v>0</v>
      </c>
      <c r="BC112" s="43"/>
      <c r="BD112" s="42"/>
      <c r="BE112" s="53">
        <f t="shared" si="139"/>
        <v>0</v>
      </c>
      <c r="BF112" s="43"/>
      <c r="BG112" s="42"/>
      <c r="BH112" s="53">
        <f t="shared" si="140"/>
        <v>0</v>
      </c>
      <c r="BI112" s="43"/>
      <c r="BJ112" s="42"/>
      <c r="BK112" s="53">
        <f t="shared" si="141"/>
        <v>0</v>
      </c>
      <c r="BL112" s="43"/>
      <c r="BM112" s="42"/>
      <c r="BN112" s="53">
        <f t="shared" si="142"/>
        <v>0</v>
      </c>
      <c r="BO112" s="43"/>
      <c r="BP112" s="42"/>
      <c r="BQ112" s="53">
        <f t="shared" si="143"/>
        <v>0</v>
      </c>
      <c r="BR112" s="54">
        <f t="shared" si="155"/>
        <v>0</v>
      </c>
      <c r="BS112" s="55" t="e">
        <f t="shared" si="156"/>
        <v>#DIV/0!</v>
      </c>
      <c r="BT112" s="56">
        <f t="shared" si="157"/>
        <v>0</v>
      </c>
      <c r="BU112" s="48">
        <v>0</v>
      </c>
      <c r="BV112" s="50" t="e">
        <f t="shared" si="158"/>
        <v>#DIV/0!</v>
      </c>
      <c r="BW112" s="51">
        <v>0</v>
      </c>
      <c r="BX112" s="48"/>
      <c r="BY112" s="50" t="e">
        <f t="shared" si="159"/>
        <v>#DIV/0!</v>
      </c>
      <c r="BZ112" s="51"/>
      <c r="CA112" s="48"/>
      <c r="CB112" s="50" t="e">
        <f t="shared" si="160"/>
        <v>#DIV/0!</v>
      </c>
      <c r="CC112" s="51"/>
      <c r="CD112" s="48"/>
      <c r="CE112" s="50" t="e">
        <f t="shared" si="161"/>
        <v>#DIV/0!</v>
      </c>
      <c r="CF112" s="51"/>
      <c r="CG112" s="47" t="s">
        <v>51</v>
      </c>
      <c r="CH112" s="47" t="s">
        <v>51</v>
      </c>
      <c r="CI112" s="54">
        <f t="shared" si="162"/>
        <v>0</v>
      </c>
      <c r="CJ112" s="55" t="e">
        <f t="shared" si="163"/>
        <v>#DIV/0!</v>
      </c>
      <c r="CK112" s="56">
        <f t="shared" si="164"/>
        <v>0</v>
      </c>
      <c r="CL112" s="48"/>
      <c r="CM112" s="50" t="e">
        <f t="shared" si="165"/>
        <v>#DIV/0!</v>
      </c>
      <c r="CN112" s="51"/>
      <c r="CO112" s="48"/>
      <c r="CP112" s="50" t="e">
        <f t="shared" si="166"/>
        <v>#DIV/0!</v>
      </c>
      <c r="CQ112" s="51"/>
      <c r="CR112" s="48"/>
      <c r="CS112" s="50" t="e">
        <f t="shared" si="167"/>
        <v>#DIV/0!</v>
      </c>
      <c r="CT112" s="51"/>
      <c r="CU112" s="48">
        <v>0</v>
      </c>
      <c r="CV112" s="50" t="e">
        <f t="shared" si="168"/>
        <v>#DIV/0!</v>
      </c>
      <c r="CW112" s="51"/>
      <c r="CX112" s="47" t="s">
        <v>51</v>
      </c>
      <c r="CY112" s="47" t="s">
        <v>51</v>
      </c>
    </row>
    <row r="113" spans="1:103" s="1" customFormat="1" ht="14.25" thickBot="1" x14ac:dyDescent="0.3">
      <c r="A113" s="47" t="s">
        <v>52</v>
      </c>
      <c r="B113" s="47" t="s">
        <v>52</v>
      </c>
      <c r="C113" s="48">
        <v>0</v>
      </c>
      <c r="D113" s="95">
        <f t="shared" si="144"/>
        <v>171</v>
      </c>
      <c r="E113" s="93">
        <v>171</v>
      </c>
      <c r="F113" s="38">
        <f t="shared" si="145"/>
        <v>152</v>
      </c>
      <c r="G113" s="49">
        <f t="shared" si="146"/>
        <v>-19</v>
      </c>
      <c r="H113" s="183"/>
      <c r="I113" s="183"/>
      <c r="J113" s="183"/>
      <c r="K113" s="183">
        <v>6</v>
      </c>
      <c r="L113" s="212"/>
      <c r="M113" s="50">
        <v>24.99</v>
      </c>
      <c r="N113" s="53">
        <f t="shared" si="147"/>
        <v>0</v>
      </c>
      <c r="O113" s="228">
        <v>35</v>
      </c>
      <c r="P113" s="229">
        <v>68.62</v>
      </c>
      <c r="Q113" s="230">
        <f t="shared" si="148"/>
        <v>2401.7000000000003</v>
      </c>
      <c r="R113" s="223">
        <v>48</v>
      </c>
      <c r="S113" s="50">
        <v>37.840000000000003</v>
      </c>
      <c r="T113" s="51">
        <f t="shared" si="149"/>
        <v>1816.3200000000002</v>
      </c>
      <c r="U113" s="52" t="s">
        <v>52</v>
      </c>
      <c r="V113" s="48">
        <f t="shared" si="133"/>
        <v>75</v>
      </c>
      <c r="W113" s="50">
        <f t="shared" si="150"/>
        <v>25.15</v>
      </c>
      <c r="X113" s="51">
        <f t="shared" si="134"/>
        <v>1886.25</v>
      </c>
      <c r="Y113" s="48">
        <f t="shared" si="135"/>
        <v>75</v>
      </c>
      <c r="Z113" s="50">
        <f t="shared" si="171"/>
        <v>25.15</v>
      </c>
      <c r="AA113" s="51">
        <f t="shared" si="136"/>
        <v>1886.25</v>
      </c>
      <c r="AB113" s="48">
        <f t="shared" si="152"/>
        <v>75</v>
      </c>
      <c r="AC113" s="50">
        <f t="shared" si="172"/>
        <v>25.15</v>
      </c>
      <c r="AD113" s="51">
        <f t="shared" si="154"/>
        <v>1886.25</v>
      </c>
      <c r="AE113" s="43"/>
      <c r="AF113" s="42"/>
      <c r="AG113" s="53">
        <f t="shared" si="169"/>
        <v>0</v>
      </c>
      <c r="AH113" s="43">
        <v>75</v>
      </c>
      <c r="AI113" s="42">
        <v>25.15</v>
      </c>
      <c r="AJ113" s="53">
        <f t="shared" si="170"/>
        <v>1886.25</v>
      </c>
      <c r="AK113" s="43"/>
      <c r="AL113" s="42"/>
      <c r="AM113" s="53"/>
      <c r="AN113" s="43"/>
      <c r="AO113" s="42"/>
      <c r="AP113" s="53"/>
      <c r="AQ113" s="43"/>
      <c r="AR113" s="42"/>
      <c r="AS113" s="53"/>
      <c r="AT113" s="43"/>
      <c r="AU113" s="42"/>
      <c r="AV113" s="53"/>
      <c r="AW113" s="43"/>
      <c r="AX113" s="42"/>
      <c r="AY113" s="53">
        <f t="shared" si="137"/>
        <v>0</v>
      </c>
      <c r="AZ113" s="43"/>
      <c r="BA113" s="42"/>
      <c r="BB113" s="53">
        <f t="shared" si="138"/>
        <v>0</v>
      </c>
      <c r="BC113" s="43"/>
      <c r="BD113" s="42"/>
      <c r="BE113" s="53">
        <f t="shared" si="139"/>
        <v>0</v>
      </c>
      <c r="BF113" s="43"/>
      <c r="BG113" s="42"/>
      <c r="BH113" s="53">
        <f t="shared" si="140"/>
        <v>0</v>
      </c>
      <c r="BI113" s="43"/>
      <c r="BJ113" s="42"/>
      <c r="BK113" s="53">
        <f t="shared" si="141"/>
        <v>0</v>
      </c>
      <c r="BL113" s="43"/>
      <c r="BM113" s="42"/>
      <c r="BN113" s="53">
        <f t="shared" si="142"/>
        <v>0</v>
      </c>
      <c r="BO113" s="43"/>
      <c r="BP113" s="42"/>
      <c r="BQ113" s="53">
        <f t="shared" si="143"/>
        <v>0</v>
      </c>
      <c r="BR113" s="54">
        <f t="shared" si="155"/>
        <v>0</v>
      </c>
      <c r="BS113" s="55" t="e">
        <f t="shared" si="156"/>
        <v>#DIV/0!</v>
      </c>
      <c r="BT113" s="56">
        <f t="shared" si="157"/>
        <v>0</v>
      </c>
      <c r="BU113" s="48">
        <v>0</v>
      </c>
      <c r="BV113" s="50" t="e">
        <f t="shared" si="158"/>
        <v>#DIV/0!</v>
      </c>
      <c r="BW113" s="51">
        <v>0</v>
      </c>
      <c r="BX113" s="48"/>
      <c r="BY113" s="50" t="e">
        <f t="shared" si="159"/>
        <v>#DIV/0!</v>
      </c>
      <c r="BZ113" s="51"/>
      <c r="CA113" s="48"/>
      <c r="CB113" s="50" t="e">
        <f t="shared" si="160"/>
        <v>#DIV/0!</v>
      </c>
      <c r="CC113" s="51"/>
      <c r="CD113" s="48"/>
      <c r="CE113" s="50" t="e">
        <f t="shared" si="161"/>
        <v>#DIV/0!</v>
      </c>
      <c r="CF113" s="51"/>
      <c r="CG113" s="47" t="s">
        <v>52</v>
      </c>
      <c r="CH113" s="47" t="s">
        <v>52</v>
      </c>
      <c r="CI113" s="54">
        <f t="shared" si="162"/>
        <v>0</v>
      </c>
      <c r="CJ113" s="55" t="e">
        <f t="shared" si="163"/>
        <v>#DIV/0!</v>
      </c>
      <c r="CK113" s="56">
        <f t="shared" si="164"/>
        <v>0</v>
      </c>
      <c r="CL113" s="48"/>
      <c r="CM113" s="50" t="e">
        <f t="shared" si="165"/>
        <v>#DIV/0!</v>
      </c>
      <c r="CN113" s="51"/>
      <c r="CO113" s="48"/>
      <c r="CP113" s="50" t="e">
        <f t="shared" si="166"/>
        <v>#DIV/0!</v>
      </c>
      <c r="CQ113" s="51"/>
      <c r="CR113" s="48"/>
      <c r="CS113" s="50" t="e">
        <f t="shared" si="167"/>
        <v>#DIV/0!</v>
      </c>
      <c r="CT113" s="51"/>
      <c r="CU113" s="48">
        <v>0</v>
      </c>
      <c r="CV113" s="50" t="e">
        <f t="shared" si="168"/>
        <v>#DIV/0!</v>
      </c>
      <c r="CW113" s="51"/>
      <c r="CX113" s="47" t="s">
        <v>52</v>
      </c>
      <c r="CY113" s="47" t="s">
        <v>52</v>
      </c>
    </row>
    <row r="114" spans="1:103" s="1" customFormat="1" ht="14.25" thickBot="1" x14ac:dyDescent="0.3">
      <c r="A114" s="47" t="s">
        <v>53</v>
      </c>
      <c r="B114" s="47" t="s">
        <v>53</v>
      </c>
      <c r="C114" s="48">
        <v>292</v>
      </c>
      <c r="D114" s="95">
        <f t="shared" si="144"/>
        <v>131</v>
      </c>
      <c r="E114" s="93">
        <v>423</v>
      </c>
      <c r="F114" s="38">
        <f t="shared" si="145"/>
        <v>446</v>
      </c>
      <c r="G114" s="49">
        <f t="shared" si="146"/>
        <v>23</v>
      </c>
      <c r="H114" s="183"/>
      <c r="I114" s="183"/>
      <c r="J114" s="183"/>
      <c r="K114" s="183">
        <v>0</v>
      </c>
      <c r="L114" s="212"/>
      <c r="M114" s="50">
        <v>24.99</v>
      </c>
      <c r="N114" s="53">
        <f t="shared" si="147"/>
        <v>0</v>
      </c>
      <c r="O114" s="228">
        <v>35</v>
      </c>
      <c r="P114" s="229">
        <v>68.62</v>
      </c>
      <c r="Q114" s="230">
        <f t="shared" si="148"/>
        <v>2401.7000000000003</v>
      </c>
      <c r="R114" s="223">
        <v>36</v>
      </c>
      <c r="S114" s="50">
        <v>37.840000000000003</v>
      </c>
      <c r="T114" s="51">
        <f t="shared" si="149"/>
        <v>1362.2400000000002</v>
      </c>
      <c r="U114" s="52" t="s">
        <v>53</v>
      </c>
      <c r="V114" s="48">
        <f t="shared" si="133"/>
        <v>375</v>
      </c>
      <c r="W114" s="50">
        <f t="shared" si="150"/>
        <v>64.626000000000005</v>
      </c>
      <c r="X114" s="51">
        <f t="shared" si="134"/>
        <v>24234.75</v>
      </c>
      <c r="Y114" s="48">
        <f t="shared" si="135"/>
        <v>375</v>
      </c>
      <c r="Z114" s="50">
        <f t="shared" si="171"/>
        <v>64.626000000000005</v>
      </c>
      <c r="AA114" s="51">
        <f t="shared" si="136"/>
        <v>24234.75</v>
      </c>
      <c r="AB114" s="48">
        <f t="shared" si="152"/>
        <v>100</v>
      </c>
      <c r="AC114" s="50">
        <f t="shared" si="172"/>
        <v>21.61</v>
      </c>
      <c r="AD114" s="51">
        <f t="shared" si="154"/>
        <v>2161</v>
      </c>
      <c r="AE114" s="43">
        <v>100</v>
      </c>
      <c r="AF114" s="42">
        <v>21.61</v>
      </c>
      <c r="AG114" s="53">
        <f t="shared" si="169"/>
        <v>2161</v>
      </c>
      <c r="AH114" s="43"/>
      <c r="AI114" s="42"/>
      <c r="AJ114" s="53">
        <f t="shared" si="170"/>
        <v>0</v>
      </c>
      <c r="AK114" s="43"/>
      <c r="AL114" s="42"/>
      <c r="AM114" s="53"/>
      <c r="AN114" s="43"/>
      <c r="AO114" s="42"/>
      <c r="AP114" s="53"/>
      <c r="AQ114" s="43"/>
      <c r="AR114" s="42"/>
      <c r="AS114" s="53"/>
      <c r="AT114" s="43"/>
      <c r="AU114" s="42"/>
      <c r="AV114" s="53"/>
      <c r="AW114" s="43"/>
      <c r="AX114" s="42"/>
      <c r="AY114" s="53">
        <f t="shared" si="137"/>
        <v>0</v>
      </c>
      <c r="AZ114" s="43"/>
      <c r="BA114" s="42"/>
      <c r="BB114" s="53">
        <f t="shared" si="138"/>
        <v>0</v>
      </c>
      <c r="BC114" s="43"/>
      <c r="BD114" s="42"/>
      <c r="BE114" s="53">
        <f t="shared" si="139"/>
        <v>0</v>
      </c>
      <c r="BF114" s="43"/>
      <c r="BG114" s="42"/>
      <c r="BH114" s="53">
        <f t="shared" si="140"/>
        <v>0</v>
      </c>
      <c r="BI114" s="43"/>
      <c r="BJ114" s="42"/>
      <c r="BK114" s="53">
        <f t="shared" si="141"/>
        <v>0</v>
      </c>
      <c r="BL114" s="43"/>
      <c r="BM114" s="42"/>
      <c r="BN114" s="53">
        <f t="shared" si="142"/>
        <v>0</v>
      </c>
      <c r="BO114" s="43"/>
      <c r="BP114" s="42"/>
      <c r="BQ114" s="53">
        <f t="shared" si="143"/>
        <v>0</v>
      </c>
      <c r="BR114" s="54">
        <f t="shared" si="155"/>
        <v>275</v>
      </c>
      <c r="BS114" s="55">
        <f t="shared" si="156"/>
        <v>80.268181818181816</v>
      </c>
      <c r="BT114" s="56">
        <f t="shared" si="157"/>
        <v>22073.75</v>
      </c>
      <c r="BU114" s="48">
        <v>275</v>
      </c>
      <c r="BV114" s="50">
        <f t="shared" si="158"/>
        <v>80.268181818181816</v>
      </c>
      <c r="BW114" s="51">
        <v>22073.75</v>
      </c>
      <c r="BX114" s="48"/>
      <c r="BY114" s="50" t="e">
        <f t="shared" si="159"/>
        <v>#DIV/0!</v>
      </c>
      <c r="BZ114" s="51"/>
      <c r="CA114" s="48"/>
      <c r="CB114" s="50" t="e">
        <f t="shared" si="160"/>
        <v>#DIV/0!</v>
      </c>
      <c r="CC114" s="51"/>
      <c r="CD114" s="48"/>
      <c r="CE114" s="50" t="e">
        <f t="shared" si="161"/>
        <v>#DIV/0!</v>
      </c>
      <c r="CF114" s="51"/>
      <c r="CG114" s="47" t="s">
        <v>53</v>
      </c>
      <c r="CH114" s="47" t="s">
        <v>53</v>
      </c>
      <c r="CI114" s="54">
        <f t="shared" si="162"/>
        <v>0</v>
      </c>
      <c r="CJ114" s="55" t="e">
        <f t="shared" si="163"/>
        <v>#DIV/0!</v>
      </c>
      <c r="CK114" s="56">
        <f t="shared" si="164"/>
        <v>0</v>
      </c>
      <c r="CL114" s="48"/>
      <c r="CM114" s="50" t="e">
        <f t="shared" si="165"/>
        <v>#DIV/0!</v>
      </c>
      <c r="CN114" s="51"/>
      <c r="CO114" s="48"/>
      <c r="CP114" s="50" t="e">
        <f t="shared" si="166"/>
        <v>#DIV/0!</v>
      </c>
      <c r="CQ114" s="51"/>
      <c r="CR114" s="48"/>
      <c r="CS114" s="50" t="e">
        <f t="shared" si="167"/>
        <v>#DIV/0!</v>
      </c>
      <c r="CT114" s="51"/>
      <c r="CU114" s="48">
        <v>0</v>
      </c>
      <c r="CV114" s="50" t="e">
        <f t="shared" si="168"/>
        <v>#DIV/0!</v>
      </c>
      <c r="CW114" s="51"/>
      <c r="CX114" s="47" t="s">
        <v>53</v>
      </c>
      <c r="CY114" s="47" t="s">
        <v>53</v>
      </c>
    </row>
    <row r="115" spans="1:103" s="1" customFormat="1" ht="14.25" thickBot="1" x14ac:dyDescent="0.3">
      <c r="A115" s="47" t="s">
        <v>54</v>
      </c>
      <c r="B115" s="47" t="s">
        <v>54</v>
      </c>
      <c r="C115" s="48">
        <v>292</v>
      </c>
      <c r="D115" s="95">
        <f t="shared" si="144"/>
        <v>147</v>
      </c>
      <c r="E115" s="93">
        <v>439</v>
      </c>
      <c r="F115" s="38">
        <f t="shared" si="145"/>
        <v>446</v>
      </c>
      <c r="G115" s="49">
        <f t="shared" si="146"/>
        <v>7</v>
      </c>
      <c r="H115" s="183"/>
      <c r="I115" s="183"/>
      <c r="J115" s="183"/>
      <c r="K115" s="183">
        <v>0</v>
      </c>
      <c r="L115" s="212"/>
      <c r="M115" s="50">
        <v>24.99</v>
      </c>
      <c r="N115" s="53">
        <f t="shared" si="147"/>
        <v>0</v>
      </c>
      <c r="O115" s="231">
        <v>35</v>
      </c>
      <c r="P115" s="232">
        <v>68.62</v>
      </c>
      <c r="Q115" s="233">
        <f t="shared" si="148"/>
        <v>2401.7000000000003</v>
      </c>
      <c r="R115" s="223">
        <v>36</v>
      </c>
      <c r="S115" s="50">
        <v>37.840000000000003</v>
      </c>
      <c r="T115" s="51">
        <f t="shared" si="149"/>
        <v>1362.2400000000002</v>
      </c>
      <c r="U115" s="52" t="s">
        <v>54</v>
      </c>
      <c r="V115" s="57">
        <f t="shared" si="133"/>
        <v>375</v>
      </c>
      <c r="W115" s="58">
        <f t="shared" si="150"/>
        <v>64.626000000000005</v>
      </c>
      <c r="X115" s="59">
        <f t="shared" si="134"/>
        <v>24234.75</v>
      </c>
      <c r="Y115" s="57">
        <f t="shared" si="135"/>
        <v>375</v>
      </c>
      <c r="Z115" s="58">
        <f t="shared" si="171"/>
        <v>64.626000000000005</v>
      </c>
      <c r="AA115" s="59">
        <f t="shared" si="136"/>
        <v>24234.75</v>
      </c>
      <c r="AB115" s="48">
        <f t="shared" si="152"/>
        <v>100</v>
      </c>
      <c r="AC115" s="50">
        <f t="shared" si="172"/>
        <v>21.61</v>
      </c>
      <c r="AD115" s="51">
        <f t="shared" si="154"/>
        <v>2161</v>
      </c>
      <c r="AE115" s="43">
        <v>100</v>
      </c>
      <c r="AF115" s="42">
        <v>21.61</v>
      </c>
      <c r="AG115" s="53">
        <f>AE115*AF115</f>
        <v>2161</v>
      </c>
      <c r="AH115" s="43"/>
      <c r="AI115" s="42"/>
      <c r="AJ115" s="53">
        <f>AH115*AI115</f>
        <v>0</v>
      </c>
      <c r="AK115" s="84"/>
      <c r="AL115" s="85"/>
      <c r="AM115" s="53"/>
      <c r="AN115" s="43"/>
      <c r="AO115" s="42"/>
      <c r="AP115" s="53"/>
      <c r="AQ115" s="84"/>
      <c r="AR115" s="85"/>
      <c r="AS115" s="53"/>
      <c r="AT115" s="84"/>
      <c r="AU115" s="85"/>
      <c r="AV115" s="53"/>
      <c r="AW115" s="84"/>
      <c r="AX115" s="85"/>
      <c r="AY115" s="53">
        <f t="shared" si="137"/>
        <v>0</v>
      </c>
      <c r="AZ115" s="84"/>
      <c r="BA115" s="85"/>
      <c r="BB115" s="53">
        <f t="shared" si="138"/>
        <v>0</v>
      </c>
      <c r="BC115" s="84"/>
      <c r="BD115" s="85"/>
      <c r="BE115" s="53">
        <f t="shared" si="139"/>
        <v>0</v>
      </c>
      <c r="BF115" s="84"/>
      <c r="BG115" s="85"/>
      <c r="BH115" s="53">
        <f t="shared" si="140"/>
        <v>0</v>
      </c>
      <c r="BI115" s="84"/>
      <c r="BJ115" s="85"/>
      <c r="BK115" s="53">
        <f t="shared" si="141"/>
        <v>0</v>
      </c>
      <c r="BL115" s="84"/>
      <c r="BM115" s="85"/>
      <c r="BN115" s="53">
        <f t="shared" si="142"/>
        <v>0</v>
      </c>
      <c r="BO115" s="84"/>
      <c r="BP115" s="85"/>
      <c r="BQ115" s="53">
        <f t="shared" si="143"/>
        <v>0</v>
      </c>
      <c r="BR115" s="60">
        <f t="shared" si="155"/>
        <v>275</v>
      </c>
      <c r="BS115" s="61">
        <f t="shared" si="156"/>
        <v>80.268181818181816</v>
      </c>
      <c r="BT115" s="62">
        <f t="shared" si="157"/>
        <v>22073.75</v>
      </c>
      <c r="BU115" s="48">
        <v>275</v>
      </c>
      <c r="BV115" s="50">
        <f t="shared" si="158"/>
        <v>80.268181818181816</v>
      </c>
      <c r="BW115" s="51">
        <v>22073.75</v>
      </c>
      <c r="BX115" s="48"/>
      <c r="BY115" s="50" t="e">
        <f t="shared" si="159"/>
        <v>#DIV/0!</v>
      </c>
      <c r="BZ115" s="51"/>
      <c r="CA115" s="48"/>
      <c r="CB115" s="50" t="e">
        <f t="shared" si="160"/>
        <v>#DIV/0!</v>
      </c>
      <c r="CC115" s="51"/>
      <c r="CD115" s="48"/>
      <c r="CE115" s="50" t="e">
        <f t="shared" si="161"/>
        <v>#DIV/0!</v>
      </c>
      <c r="CF115" s="51"/>
      <c r="CG115" s="47" t="s">
        <v>54</v>
      </c>
      <c r="CH115" s="47" t="s">
        <v>54</v>
      </c>
      <c r="CI115" s="60">
        <f t="shared" si="162"/>
        <v>0</v>
      </c>
      <c r="CJ115" s="61" t="e">
        <f t="shared" si="163"/>
        <v>#DIV/0!</v>
      </c>
      <c r="CK115" s="62">
        <f t="shared" si="164"/>
        <v>0</v>
      </c>
      <c r="CL115" s="48"/>
      <c r="CM115" s="50" t="e">
        <f t="shared" si="165"/>
        <v>#DIV/0!</v>
      </c>
      <c r="CN115" s="51"/>
      <c r="CO115" s="48"/>
      <c r="CP115" s="50" t="e">
        <f t="shared" si="166"/>
        <v>#DIV/0!</v>
      </c>
      <c r="CQ115" s="51"/>
      <c r="CR115" s="48"/>
      <c r="CS115" s="50" t="e">
        <f t="shared" si="167"/>
        <v>#DIV/0!</v>
      </c>
      <c r="CT115" s="51"/>
      <c r="CU115" s="48">
        <v>0</v>
      </c>
      <c r="CV115" s="50" t="e">
        <f t="shared" si="168"/>
        <v>#DIV/0!</v>
      </c>
      <c r="CW115" s="51"/>
      <c r="CX115" s="47" t="s">
        <v>54</v>
      </c>
      <c r="CY115" s="47" t="s">
        <v>54</v>
      </c>
    </row>
    <row r="116" spans="1:103" s="1" customFormat="1" ht="14.25" thickBot="1" x14ac:dyDescent="0.3">
      <c r="C116" s="96">
        <f>SUM(C92:C115)</f>
        <v>4964</v>
      </c>
      <c r="D116" s="96">
        <f>SUM(D92:D115)</f>
        <v>3248</v>
      </c>
      <c r="E116" s="97">
        <f>SUM(C116:D116)</f>
        <v>8212</v>
      </c>
      <c r="F116" s="96">
        <f>SUM(F92:F115)</f>
        <v>8718.510000000002</v>
      </c>
      <c r="G116" s="64"/>
      <c r="H116" s="184">
        <f>SUM(H92:H115)</f>
        <v>0</v>
      </c>
      <c r="I116" s="184">
        <f t="shared" ref="I116" si="173">SUM(I92:I115)</f>
        <v>0</v>
      </c>
      <c r="J116" s="184"/>
      <c r="K116" s="184">
        <f t="shared" ref="K116" si="174">SUM(K92:K115)</f>
        <v>96</v>
      </c>
      <c r="L116" s="65">
        <f>SUM(L92:L115)</f>
        <v>311.51</v>
      </c>
      <c r="M116" s="66">
        <f>N116/L116</f>
        <v>24.99</v>
      </c>
      <c r="N116" s="67">
        <f>SUM(N92:N115)</f>
        <v>7784.6348999999991</v>
      </c>
      <c r="O116" s="68">
        <f>SUM(O92:O115)</f>
        <v>840</v>
      </c>
      <c r="P116" s="66">
        <f>Q116/O116</f>
        <v>81.792047619047594</v>
      </c>
      <c r="Q116" s="67">
        <f>SUM(Q92:Q115)+11064.52</f>
        <v>68705.319999999978</v>
      </c>
      <c r="R116" s="68">
        <v>451</v>
      </c>
      <c r="S116" s="66">
        <v>37.840000000000003</v>
      </c>
      <c r="T116" s="67">
        <f>S116*R116</f>
        <v>17065.84</v>
      </c>
      <c r="U116" s="69"/>
      <c r="V116" s="63">
        <f>SUM(V92:V115)</f>
        <v>7040</v>
      </c>
      <c r="W116" s="66">
        <f>X116/V116</f>
        <v>48.123579545454547</v>
      </c>
      <c r="X116" s="67">
        <f>SUM(X92:X115)</f>
        <v>338790</v>
      </c>
      <c r="Y116" s="63">
        <f>SUM(Y92:Y115)</f>
        <v>8831</v>
      </c>
      <c r="Z116" s="66">
        <f>AA116/Y116</f>
        <v>46.070433699467785</v>
      </c>
      <c r="AA116" s="67">
        <f>SUM(AA92:AA115)</f>
        <v>406848</v>
      </c>
      <c r="AB116" s="63">
        <f>SUM(AB92:AB115)</f>
        <v>2000</v>
      </c>
      <c r="AC116" s="66">
        <f>AD116/AB116</f>
        <v>23.734000000000002</v>
      </c>
      <c r="AD116" s="67">
        <f>SUM(AD92:AD115)</f>
        <v>47468</v>
      </c>
      <c r="AE116" s="63">
        <f>SUM(AE92:AE115)</f>
        <v>800</v>
      </c>
      <c r="AF116" s="66">
        <f>AG116/AE116</f>
        <v>21.61</v>
      </c>
      <c r="AG116" s="67">
        <f>SUM(AG92:AG115)</f>
        <v>17288</v>
      </c>
      <c r="AH116" s="63">
        <f>SUM(AH92:AH115)</f>
        <v>1200</v>
      </c>
      <c r="AI116" s="66">
        <f>AJ116/AH116</f>
        <v>25.15</v>
      </c>
      <c r="AJ116" s="67">
        <f>SUM(AJ92:AJ115)</f>
        <v>30180</v>
      </c>
      <c r="AK116" s="63">
        <f>SUM(AK92:AK115)</f>
        <v>0</v>
      </c>
      <c r="AL116" s="66" t="e">
        <f>AM116/AK116</f>
        <v>#DIV/0!</v>
      </c>
      <c r="AM116" s="67">
        <f>SUM(AM92:AM115)</f>
        <v>0</v>
      </c>
      <c r="AN116" s="63">
        <f>SUM(AN92:AN115)</f>
        <v>0</v>
      </c>
      <c r="AO116" s="66" t="e">
        <f>AP116/AN116</f>
        <v>#DIV/0!</v>
      </c>
      <c r="AP116" s="67">
        <f>SUM(AP92:AP115)</f>
        <v>0</v>
      </c>
      <c r="AQ116" s="63">
        <f>SUM(AQ92:AQ115)</f>
        <v>0</v>
      </c>
      <c r="AR116" s="66" t="e">
        <f>AS116/AQ116</f>
        <v>#DIV/0!</v>
      </c>
      <c r="AS116" s="67">
        <f>SUM(AS92:AS115)</f>
        <v>0</v>
      </c>
      <c r="AT116" s="63">
        <f>SUM(AT92:AT115)</f>
        <v>0</v>
      </c>
      <c r="AU116" s="66" t="e">
        <f>AV116/AT116</f>
        <v>#DIV/0!</v>
      </c>
      <c r="AV116" s="67">
        <f>SUM(AV93:AV115)</f>
        <v>0</v>
      </c>
      <c r="AW116" s="63">
        <f>SUM(AW93:AW115)</f>
        <v>0</v>
      </c>
      <c r="AX116" s="66" t="e">
        <f>AY116/AW116</f>
        <v>#DIV/0!</v>
      </c>
      <c r="AY116" s="67">
        <f>SUM(AY93:AY115)</f>
        <v>0</v>
      </c>
      <c r="AZ116" s="63">
        <f>SUM(AZ93:AZ115)</f>
        <v>0</v>
      </c>
      <c r="BA116" s="66" t="e">
        <f>BB116/AZ116</f>
        <v>#DIV/0!</v>
      </c>
      <c r="BB116" s="67">
        <f>SUM(BB93:BB115)</f>
        <v>0</v>
      </c>
      <c r="BC116" s="63">
        <f>SUM(BC93:BC115)</f>
        <v>0</v>
      </c>
      <c r="BD116" s="66" t="e">
        <f>BE116/BC116</f>
        <v>#DIV/0!</v>
      </c>
      <c r="BE116" s="67">
        <f>SUM(BE93:BE115)</f>
        <v>0</v>
      </c>
      <c r="BF116" s="63">
        <f>SUM(BF93:BF115)</f>
        <v>0</v>
      </c>
      <c r="BG116" s="66" t="e">
        <f>BH116/BF116</f>
        <v>#DIV/0!</v>
      </c>
      <c r="BH116" s="67">
        <f>SUM(BH93:BH115)</f>
        <v>0</v>
      </c>
      <c r="BI116" s="63">
        <f>SUM(BI93:BI115)</f>
        <v>0</v>
      </c>
      <c r="BJ116" s="66" t="e">
        <f>BK116/BI116</f>
        <v>#DIV/0!</v>
      </c>
      <c r="BK116" s="67">
        <f>SUM(BK93:BK115)</f>
        <v>0</v>
      </c>
      <c r="BL116" s="63">
        <f>SUM(BL93:BL115)</f>
        <v>0</v>
      </c>
      <c r="BM116" s="66" t="e">
        <f>BN116/BL116</f>
        <v>#DIV/0!</v>
      </c>
      <c r="BN116" s="67">
        <f>SUM(BN93:BN115)</f>
        <v>0</v>
      </c>
      <c r="BO116" s="63">
        <f>SUM(BO93:BO115)</f>
        <v>0</v>
      </c>
      <c r="BP116" s="66" t="e">
        <f>BQ116/BO116</f>
        <v>#DIV/0!</v>
      </c>
      <c r="BQ116" s="67">
        <f>SUM(BQ93:BQ115)</f>
        <v>0</v>
      </c>
      <c r="BR116" s="70">
        <f>SUM(BR92:BR115)</f>
        <v>6831</v>
      </c>
      <c r="BS116" s="71">
        <f>BT116/BR116</f>
        <v>53.134533743229397</v>
      </c>
      <c r="BT116" s="72">
        <f>SUM(BT92:BT115)+CF117</f>
        <v>362962</v>
      </c>
      <c r="BU116" s="63">
        <f>SUM(BU92:BU115)</f>
        <v>4900</v>
      </c>
      <c r="BV116" s="66">
        <f>BW116/BU116</f>
        <v>57.151020408163262</v>
      </c>
      <c r="BW116" s="67">
        <f>SUM(BW92:BW115)</f>
        <v>280040</v>
      </c>
      <c r="BX116" s="63">
        <f>SUM(BX92:BX115)</f>
        <v>140</v>
      </c>
      <c r="BY116" s="66">
        <f>BZ116/BX116</f>
        <v>55</v>
      </c>
      <c r="BZ116" s="67">
        <f>SUM(BZ92:BZ115)</f>
        <v>7700</v>
      </c>
      <c r="CA116" s="63">
        <f>SUM(CA92:CA115)</f>
        <v>0</v>
      </c>
      <c r="CB116" s="66" t="e">
        <f>CC116/CA116</f>
        <v>#DIV/0!</v>
      </c>
      <c r="CC116" s="67">
        <f>SUM(CC92:CC115)</f>
        <v>0</v>
      </c>
      <c r="CD116" s="63">
        <f>SUM(CD92:CD115)</f>
        <v>1791</v>
      </c>
      <c r="CE116" s="66">
        <f>CF116/CD116</f>
        <v>40</v>
      </c>
      <c r="CF116" s="67">
        <f>SUM(CF92:CF115)</f>
        <v>71640</v>
      </c>
      <c r="CI116" s="70">
        <f>SUM(CI92:CI115)</f>
        <v>1791</v>
      </c>
      <c r="CJ116" s="71">
        <f>CK116/CI116</f>
        <v>38</v>
      </c>
      <c r="CK116" s="72">
        <f>SUM(CK92:CK115)</f>
        <v>68058</v>
      </c>
      <c r="CL116" s="63">
        <f>SUM(CL92:CL115)</f>
        <v>0</v>
      </c>
      <c r="CM116" s="66" t="e">
        <f>CN116/CL116</f>
        <v>#DIV/0!</v>
      </c>
      <c r="CN116" s="67">
        <f>SUM(CN92:CN115)</f>
        <v>0</v>
      </c>
      <c r="CO116" s="63">
        <f>SUM(CO92:CO115)</f>
        <v>0</v>
      </c>
      <c r="CP116" s="66" t="e">
        <f>CQ116/CO116</f>
        <v>#DIV/0!</v>
      </c>
      <c r="CQ116" s="67">
        <f>SUM(CQ92:CQ115)</f>
        <v>0</v>
      </c>
      <c r="CR116" s="63">
        <f>SUM(CR92:CR115)</f>
        <v>0</v>
      </c>
      <c r="CS116" s="66" t="e">
        <f>CT116/CR116</f>
        <v>#DIV/0!</v>
      </c>
      <c r="CT116" s="67">
        <f>SUM(CT92:CT115)</f>
        <v>0</v>
      </c>
      <c r="CU116" s="63">
        <f>SUM(CU92:CU115)</f>
        <v>1791</v>
      </c>
      <c r="CV116" s="66">
        <f>CW116/CU116</f>
        <v>38</v>
      </c>
      <c r="CW116" s="67">
        <f>SUM(CW92:CW115)</f>
        <v>68058</v>
      </c>
    </row>
    <row r="117" spans="1:103" ht="15.75" thickBot="1" x14ac:dyDescent="0.3">
      <c r="L117" s="88">
        <f>L116+O116+R116+V116</f>
        <v>8642.51</v>
      </c>
      <c r="M117" s="89">
        <f>N117/L117</f>
        <v>50.025489689916469</v>
      </c>
      <c r="N117" s="90">
        <f>N116+Q116+T116+X116</f>
        <v>432345.79489999998</v>
      </c>
      <c r="O117" s="99">
        <f>SUM(O92:O115)</f>
        <v>840</v>
      </c>
      <c r="P117" s="100">
        <f>Q117/O117</f>
        <v>68.619999999999962</v>
      </c>
      <c r="Q117" s="101">
        <f>SUM(Q92:Q115)</f>
        <v>57640.799999999974</v>
      </c>
      <c r="CF117" s="91">
        <f>CF116-CW116</f>
        <v>3582</v>
      </c>
    </row>
    <row r="118" spans="1:103" ht="15.75" thickBot="1" x14ac:dyDescent="0.3">
      <c r="B118" s="103"/>
      <c r="AE118" s="104">
        <f>AE89+1</f>
        <v>44686</v>
      </c>
      <c r="AF118" s="105">
        <f>AE118</f>
        <v>44686</v>
      </c>
      <c r="BR118" s="102">
        <f>AE118</f>
        <v>44686</v>
      </c>
    </row>
    <row r="119" spans="1:103" s="1" customFormat="1" ht="14.25" thickBot="1" x14ac:dyDescent="0.3">
      <c r="A119" s="2">
        <f>B119</f>
        <v>44686</v>
      </c>
      <c r="B119" s="3">
        <f>B90+1</f>
        <v>44686</v>
      </c>
      <c r="C119" s="249" t="s">
        <v>0</v>
      </c>
      <c r="D119" s="250"/>
      <c r="E119" s="251"/>
      <c r="F119" s="4" t="s">
        <v>1</v>
      </c>
      <c r="G119" s="5" t="s">
        <v>2</v>
      </c>
      <c r="H119" s="201" t="s">
        <v>86</v>
      </c>
      <c r="I119" s="189" t="s">
        <v>88</v>
      </c>
      <c r="J119" s="204" t="s">
        <v>90</v>
      </c>
      <c r="K119" s="206" t="s">
        <v>84</v>
      </c>
      <c r="L119" s="252" t="s">
        <v>3</v>
      </c>
      <c r="M119" s="253"/>
      <c r="N119" s="253"/>
      <c r="O119" s="253"/>
      <c r="P119" s="253"/>
      <c r="Q119" s="253"/>
      <c r="R119" s="253"/>
      <c r="S119" s="253"/>
      <c r="T119" s="254"/>
      <c r="U119" s="6"/>
      <c r="V119" s="255" t="s">
        <v>4</v>
      </c>
      <c r="W119" s="256"/>
      <c r="X119" s="257"/>
      <c r="Y119" s="258" t="s">
        <v>5</v>
      </c>
      <c r="Z119" s="259"/>
      <c r="AA119" s="260"/>
      <c r="AB119" s="255" t="s">
        <v>6</v>
      </c>
      <c r="AC119" s="256"/>
      <c r="AD119" s="257"/>
      <c r="AE119" s="261" t="s">
        <v>7</v>
      </c>
      <c r="AF119" s="262"/>
      <c r="AG119" s="262"/>
      <c r="AH119" s="262"/>
      <c r="AI119" s="262"/>
      <c r="AJ119" s="262"/>
      <c r="AK119" s="262"/>
      <c r="AL119" s="262"/>
      <c r="AM119" s="262"/>
      <c r="AN119" s="262"/>
      <c r="AO119" s="262"/>
      <c r="AP119" s="262"/>
      <c r="AQ119" s="262"/>
      <c r="AR119" s="262"/>
      <c r="AS119" s="262"/>
      <c r="AT119" s="262"/>
      <c r="AU119" s="262"/>
      <c r="AV119" s="262"/>
      <c r="AW119" s="262"/>
      <c r="AX119" s="262"/>
      <c r="AY119" s="262"/>
      <c r="AZ119" s="262"/>
      <c r="BA119" s="262"/>
      <c r="BB119" s="262"/>
      <c r="BC119" s="262"/>
      <c r="BD119" s="262"/>
      <c r="BE119" s="262"/>
      <c r="BF119" s="262"/>
      <c r="BG119" s="262"/>
      <c r="BH119" s="262"/>
      <c r="BI119" s="262"/>
      <c r="BJ119" s="262"/>
      <c r="BK119" s="262"/>
      <c r="BL119" s="262"/>
      <c r="BM119" s="262"/>
      <c r="BN119" s="263"/>
      <c r="BO119" s="175"/>
      <c r="BP119" s="175"/>
      <c r="BQ119" s="175"/>
      <c r="BR119" s="246" t="s">
        <v>8</v>
      </c>
      <c r="BS119" s="247"/>
      <c r="BT119" s="248"/>
      <c r="BU119" s="243" t="s">
        <v>9</v>
      </c>
      <c r="BV119" s="244"/>
      <c r="BW119" s="245"/>
      <c r="BX119" s="243" t="s">
        <v>10</v>
      </c>
      <c r="BY119" s="244"/>
      <c r="BZ119" s="245"/>
      <c r="CA119" s="243" t="s">
        <v>11</v>
      </c>
      <c r="CB119" s="244"/>
      <c r="CC119" s="245"/>
      <c r="CD119" s="243" t="s">
        <v>69</v>
      </c>
      <c r="CE119" s="244"/>
      <c r="CF119" s="245"/>
      <c r="CG119" s="8"/>
      <c r="CH119" s="8">
        <f>CH90+1</f>
        <v>44686</v>
      </c>
      <c r="CI119" s="246" t="s">
        <v>12</v>
      </c>
      <c r="CJ119" s="247"/>
      <c r="CK119" s="248"/>
      <c r="CL119" s="240" t="s">
        <v>13</v>
      </c>
      <c r="CM119" s="241"/>
      <c r="CN119" s="242"/>
      <c r="CO119" s="240" t="s">
        <v>14</v>
      </c>
      <c r="CP119" s="241"/>
      <c r="CQ119" s="242"/>
      <c r="CR119" s="240" t="s">
        <v>15</v>
      </c>
      <c r="CS119" s="241"/>
      <c r="CT119" s="242"/>
      <c r="CU119" s="240" t="s">
        <v>71</v>
      </c>
      <c r="CV119" s="241"/>
      <c r="CW119" s="242"/>
      <c r="CX119" s="9">
        <f>CY119</f>
        <v>44686</v>
      </c>
      <c r="CY119" s="8">
        <f>CY90+1</f>
        <v>44686</v>
      </c>
    </row>
    <row r="120" spans="1:103" s="1" customFormat="1" ht="14.25" thickBot="1" x14ac:dyDescent="0.3">
      <c r="A120" s="10" t="s">
        <v>17</v>
      </c>
      <c r="B120" s="10" t="s">
        <v>16</v>
      </c>
      <c r="C120" s="11" t="s">
        <v>18</v>
      </c>
      <c r="D120" s="12" t="s">
        <v>19</v>
      </c>
      <c r="E120" s="174" t="s">
        <v>1</v>
      </c>
      <c r="F120" s="14" t="s">
        <v>20</v>
      </c>
      <c r="G120" s="15" t="s">
        <v>20</v>
      </c>
      <c r="H120" s="202" t="s">
        <v>87</v>
      </c>
      <c r="I120" s="203" t="s">
        <v>89</v>
      </c>
      <c r="J120" s="205" t="s">
        <v>91</v>
      </c>
      <c r="K120" s="207" t="s">
        <v>85</v>
      </c>
      <c r="L120" s="16" t="s">
        <v>21</v>
      </c>
      <c r="M120" s="17" t="s">
        <v>22</v>
      </c>
      <c r="N120" s="18" t="s">
        <v>23</v>
      </c>
      <c r="O120" s="19" t="s">
        <v>24</v>
      </c>
      <c r="P120" s="17" t="s">
        <v>22</v>
      </c>
      <c r="Q120" s="18" t="s">
        <v>23</v>
      </c>
      <c r="R120" s="19" t="s">
        <v>25</v>
      </c>
      <c r="S120" s="17" t="s">
        <v>22</v>
      </c>
      <c r="T120" s="18" t="s">
        <v>23</v>
      </c>
      <c r="U120" s="20" t="s">
        <v>16</v>
      </c>
      <c r="V120" s="21" t="s">
        <v>26</v>
      </c>
      <c r="W120" s="22" t="s">
        <v>22</v>
      </c>
      <c r="X120" s="22" t="s">
        <v>23</v>
      </c>
      <c r="Y120" s="23" t="s">
        <v>27</v>
      </c>
      <c r="Z120" s="23" t="s">
        <v>22</v>
      </c>
      <c r="AA120" s="23" t="s">
        <v>23</v>
      </c>
      <c r="AB120" s="22" t="s">
        <v>27</v>
      </c>
      <c r="AC120" s="22" t="s">
        <v>22</v>
      </c>
      <c r="AD120" s="22" t="s">
        <v>23</v>
      </c>
      <c r="AE120" s="187" t="s">
        <v>92</v>
      </c>
      <c r="AF120" s="188" t="s">
        <v>22</v>
      </c>
      <c r="AG120" s="26" t="s">
        <v>23</v>
      </c>
      <c r="AH120" s="187" t="s">
        <v>93</v>
      </c>
      <c r="AI120" s="188" t="s">
        <v>22</v>
      </c>
      <c r="AJ120" s="26" t="s">
        <v>23</v>
      </c>
      <c r="AK120" s="187"/>
      <c r="AL120" s="188" t="s">
        <v>22</v>
      </c>
      <c r="AM120" s="26" t="s">
        <v>23</v>
      </c>
      <c r="AN120" s="187"/>
      <c r="AO120" s="188" t="s">
        <v>22</v>
      </c>
      <c r="AP120" s="26" t="s">
        <v>23</v>
      </c>
      <c r="AQ120" s="187"/>
      <c r="AR120" s="188" t="s">
        <v>22</v>
      </c>
      <c r="AS120" s="26" t="s">
        <v>23</v>
      </c>
      <c r="AT120" s="187"/>
      <c r="AU120" s="188" t="s">
        <v>22</v>
      </c>
      <c r="AV120" s="26" t="s">
        <v>23</v>
      </c>
      <c r="AW120" s="120"/>
      <c r="AX120" s="25" t="s">
        <v>22</v>
      </c>
      <c r="AY120" s="26" t="s">
        <v>23</v>
      </c>
      <c r="AZ120" s="24"/>
      <c r="BA120" s="25" t="s">
        <v>22</v>
      </c>
      <c r="BB120" s="26" t="s">
        <v>23</v>
      </c>
      <c r="BC120" s="24"/>
      <c r="BD120" s="25" t="s">
        <v>22</v>
      </c>
      <c r="BE120" s="26" t="s">
        <v>23</v>
      </c>
      <c r="BF120" s="24"/>
      <c r="BG120" s="25" t="s">
        <v>22</v>
      </c>
      <c r="BH120" s="26" t="s">
        <v>23</v>
      </c>
      <c r="BI120" s="24"/>
      <c r="BJ120" s="25" t="s">
        <v>22</v>
      </c>
      <c r="BK120" s="26" t="s">
        <v>23</v>
      </c>
      <c r="BL120" s="24"/>
      <c r="BM120" s="25" t="s">
        <v>22</v>
      </c>
      <c r="BN120" s="26" t="s">
        <v>23</v>
      </c>
      <c r="BO120" s="24"/>
      <c r="BP120" s="25" t="s">
        <v>22</v>
      </c>
      <c r="BQ120" s="26" t="s">
        <v>23</v>
      </c>
      <c r="BR120" s="27" t="s">
        <v>27</v>
      </c>
      <c r="BS120" s="28" t="s">
        <v>22</v>
      </c>
      <c r="BT120" s="29" t="s">
        <v>23</v>
      </c>
      <c r="BU120" s="30" t="s">
        <v>28</v>
      </c>
      <c r="BV120" s="31" t="s">
        <v>22</v>
      </c>
      <c r="BW120" s="32" t="s">
        <v>23</v>
      </c>
      <c r="BX120" s="30" t="s">
        <v>29</v>
      </c>
      <c r="BY120" s="31" t="s">
        <v>22</v>
      </c>
      <c r="BZ120" s="32" t="s">
        <v>23</v>
      </c>
      <c r="CA120" s="30" t="s">
        <v>30</v>
      </c>
      <c r="CB120" s="31" t="s">
        <v>22</v>
      </c>
      <c r="CC120" s="32" t="s">
        <v>23</v>
      </c>
      <c r="CD120" s="30" t="s">
        <v>70</v>
      </c>
      <c r="CE120" s="31" t="s">
        <v>22</v>
      </c>
      <c r="CF120" s="32" t="s">
        <v>23</v>
      </c>
      <c r="CG120" s="33" t="s">
        <v>17</v>
      </c>
      <c r="CH120" s="33" t="s">
        <v>16</v>
      </c>
      <c r="CI120" s="157" t="s">
        <v>27</v>
      </c>
      <c r="CJ120" s="158" t="s">
        <v>22</v>
      </c>
      <c r="CK120" s="159" t="s">
        <v>23</v>
      </c>
      <c r="CL120" s="34" t="s">
        <v>28</v>
      </c>
      <c r="CM120" s="35" t="s">
        <v>22</v>
      </c>
      <c r="CN120" s="36" t="s">
        <v>23</v>
      </c>
      <c r="CO120" s="34" t="s">
        <v>29</v>
      </c>
      <c r="CP120" s="35" t="s">
        <v>22</v>
      </c>
      <c r="CQ120" s="36" t="s">
        <v>23</v>
      </c>
      <c r="CR120" s="34" t="s">
        <v>30</v>
      </c>
      <c r="CS120" s="35" t="s">
        <v>22</v>
      </c>
      <c r="CT120" s="36" t="s">
        <v>23</v>
      </c>
      <c r="CU120" s="34" t="s">
        <v>70</v>
      </c>
      <c r="CV120" s="35" t="s">
        <v>22</v>
      </c>
      <c r="CW120" s="36" t="s">
        <v>23</v>
      </c>
      <c r="CX120" s="33" t="s">
        <v>76</v>
      </c>
      <c r="CY120" s="33" t="s">
        <v>16</v>
      </c>
    </row>
    <row r="121" spans="1:103" s="1" customFormat="1" ht="14.25" thickBot="1" x14ac:dyDescent="0.3">
      <c r="A121" s="47" t="s">
        <v>32</v>
      </c>
      <c r="B121" s="47" t="s">
        <v>32</v>
      </c>
      <c r="C121" s="37">
        <v>292</v>
      </c>
      <c r="D121" s="94">
        <f>E121-C121</f>
        <v>158</v>
      </c>
      <c r="E121" s="92">
        <v>450</v>
      </c>
      <c r="F121" s="38">
        <f>SUM(O121,R121,V121)-H121-I121-J121-K121+L121</f>
        <v>459</v>
      </c>
      <c r="G121" s="38">
        <f>F121-E121-L121</f>
        <v>9</v>
      </c>
      <c r="H121" s="182"/>
      <c r="I121" s="182">
        <v>-20</v>
      </c>
      <c r="J121" s="182"/>
      <c r="K121" s="182">
        <v>0</v>
      </c>
      <c r="L121" s="211"/>
      <c r="M121" s="39">
        <v>24.99</v>
      </c>
      <c r="N121" s="179">
        <f>M121*L121</f>
        <v>0</v>
      </c>
      <c r="O121" s="225">
        <v>35</v>
      </c>
      <c r="P121" s="226">
        <v>71.02</v>
      </c>
      <c r="Q121" s="227">
        <f>P121*O121</f>
        <v>2485.6999999999998</v>
      </c>
      <c r="R121" s="222">
        <v>29</v>
      </c>
      <c r="S121" s="39">
        <v>37.840000000000003</v>
      </c>
      <c r="T121" s="40">
        <f>S121*R121</f>
        <v>1097.3600000000001</v>
      </c>
      <c r="U121" s="41" t="s">
        <v>32</v>
      </c>
      <c r="V121" s="37">
        <f t="shared" ref="V121:V144" si="175">Y121-CI121</f>
        <v>375</v>
      </c>
      <c r="W121" s="39">
        <f>X121/V121</f>
        <v>68.266666666666666</v>
      </c>
      <c r="X121" s="40">
        <f t="shared" ref="X121:X144" si="176">AA121-CK121</f>
        <v>25600</v>
      </c>
      <c r="Y121" s="37">
        <f t="shared" ref="Y121:Y144" si="177">AB121+BR121</f>
        <v>375</v>
      </c>
      <c r="Z121" s="39">
        <f>AA121/Y121</f>
        <v>68.266666666666666</v>
      </c>
      <c r="AA121" s="40">
        <f t="shared" ref="AA121:AA144" si="178">AD121+BT121</f>
        <v>25600</v>
      </c>
      <c r="AB121" s="37">
        <f>SUM(AE121,AH121,AK121,AN121,AQ121,AT121,AW121,AZ121,BC121,BF121,BI121,BL121,BO121)</f>
        <v>100</v>
      </c>
      <c r="AC121" s="39">
        <f>AD121/AB121</f>
        <v>21.61</v>
      </c>
      <c r="AD121" s="40">
        <f>SUM(AG121,AJ121,AM121,AP121,AS121,AV121,AY121,BB121,BE121,BH121,BK121,BN121,BQ121)</f>
        <v>2161</v>
      </c>
      <c r="AE121" s="185">
        <v>100</v>
      </c>
      <c r="AF121" s="186">
        <v>21.61</v>
      </c>
      <c r="AG121" s="53">
        <f>AE121*AF121</f>
        <v>2161</v>
      </c>
      <c r="AH121" s="185"/>
      <c r="AI121" s="186"/>
      <c r="AJ121" s="53">
        <f>AH121*AI121</f>
        <v>0</v>
      </c>
      <c r="AK121" s="185"/>
      <c r="AL121" s="186"/>
      <c r="AM121" s="53"/>
      <c r="AN121" s="185"/>
      <c r="AO121" s="186"/>
      <c r="AP121" s="53"/>
      <c r="AQ121" s="185"/>
      <c r="AR121" s="186"/>
      <c r="AS121" s="53"/>
      <c r="AT121" s="185"/>
      <c r="AU121" s="186"/>
      <c r="AV121" s="53"/>
      <c r="AW121" s="43"/>
      <c r="AX121" s="42"/>
      <c r="AY121" s="53">
        <f t="shared" ref="AY121:AY144" si="179">AX121*AW121</f>
        <v>0</v>
      </c>
      <c r="AZ121" s="43"/>
      <c r="BA121" s="42"/>
      <c r="BB121" s="53">
        <f t="shared" ref="BB121:BB144" si="180">BA121*AZ121</f>
        <v>0</v>
      </c>
      <c r="BC121" s="43"/>
      <c r="BD121" s="42"/>
      <c r="BE121" s="53">
        <f t="shared" ref="BE121:BE144" si="181">BD121*BC121</f>
        <v>0</v>
      </c>
      <c r="BF121" s="43"/>
      <c r="BG121" s="42"/>
      <c r="BH121" s="53">
        <f t="shared" ref="BH121:BH144" si="182">BG121*BF121</f>
        <v>0</v>
      </c>
      <c r="BI121" s="43"/>
      <c r="BJ121" s="42"/>
      <c r="BK121" s="53">
        <f t="shared" ref="BK121:BK144" si="183">BJ121*BI121</f>
        <v>0</v>
      </c>
      <c r="BL121" s="43"/>
      <c r="BM121" s="42"/>
      <c r="BN121" s="53">
        <f t="shared" ref="BN121:BN144" si="184">BM121*BL121</f>
        <v>0</v>
      </c>
      <c r="BO121" s="43"/>
      <c r="BP121" s="42"/>
      <c r="BQ121" s="53">
        <f t="shared" ref="BQ121:BQ144" si="185">BP121*BO121</f>
        <v>0</v>
      </c>
      <c r="BR121" s="44">
        <f>SUM(BU121,BX121,CA121,CD121)</f>
        <v>275</v>
      </c>
      <c r="BS121" s="45">
        <f>BT121/BR121</f>
        <v>85.232727272727274</v>
      </c>
      <c r="BT121" s="46">
        <f>SUM(BW121,BZ121,CC121,CF121)</f>
        <v>23439</v>
      </c>
      <c r="BU121" s="37">
        <v>275</v>
      </c>
      <c r="BV121" s="39">
        <f>BW121/BU121</f>
        <v>85.232727272727274</v>
      </c>
      <c r="BW121" s="40">
        <v>23439</v>
      </c>
      <c r="BX121" s="37"/>
      <c r="BY121" s="39" t="e">
        <f>BZ121/BX121</f>
        <v>#DIV/0!</v>
      </c>
      <c r="BZ121" s="40"/>
      <c r="CA121" s="37"/>
      <c r="CB121" s="39" t="e">
        <f>CC121/CA121</f>
        <v>#DIV/0!</v>
      </c>
      <c r="CC121" s="40"/>
      <c r="CD121" s="37">
        <v>0</v>
      </c>
      <c r="CE121" s="39" t="e">
        <f>CF121/CD121</f>
        <v>#DIV/0!</v>
      </c>
      <c r="CF121" s="40"/>
      <c r="CG121" s="47" t="s">
        <v>32</v>
      </c>
      <c r="CH121" s="47" t="s">
        <v>32</v>
      </c>
      <c r="CI121" s="44">
        <f>SUM(CL121,CO121,CR121,CU121)</f>
        <v>0</v>
      </c>
      <c r="CJ121" s="45" t="e">
        <f>CK121/CI121</f>
        <v>#DIV/0!</v>
      </c>
      <c r="CK121" s="46">
        <f>SUM(CN121,CQ121,CT121,CW121)</f>
        <v>0</v>
      </c>
      <c r="CL121" s="37"/>
      <c r="CM121" s="39" t="e">
        <f>CN121/CL121</f>
        <v>#DIV/0!</v>
      </c>
      <c r="CN121" s="40"/>
      <c r="CO121" s="37"/>
      <c r="CP121" s="39" t="e">
        <f>CQ121/CO121</f>
        <v>#DIV/0!</v>
      </c>
      <c r="CQ121" s="40"/>
      <c r="CR121" s="37"/>
      <c r="CS121" s="39" t="e">
        <f>CT121/CR121</f>
        <v>#DIV/0!</v>
      </c>
      <c r="CT121" s="40"/>
      <c r="CU121" s="37">
        <v>0</v>
      </c>
      <c r="CV121" s="39" t="e">
        <f>CW121/CU121</f>
        <v>#DIV/0!</v>
      </c>
      <c r="CW121" s="40"/>
      <c r="CX121" s="47" t="s">
        <v>32</v>
      </c>
      <c r="CY121" s="47" t="s">
        <v>32</v>
      </c>
    </row>
    <row r="122" spans="1:103" s="1" customFormat="1" ht="14.25" thickBot="1" x14ac:dyDescent="0.3">
      <c r="A122" s="47" t="s">
        <v>31</v>
      </c>
      <c r="B122" s="47" t="s">
        <v>31</v>
      </c>
      <c r="C122" s="48">
        <v>292</v>
      </c>
      <c r="D122" s="95">
        <f t="shared" ref="D122:D144" si="186">E122-C122</f>
        <v>158</v>
      </c>
      <c r="E122" s="93">
        <v>450</v>
      </c>
      <c r="F122" s="38">
        <f t="shared" ref="F122:F144" si="187">SUM(O122,R122,V122)-H122-I122-J122-K122+L122</f>
        <v>459</v>
      </c>
      <c r="G122" s="49">
        <f t="shared" ref="G122:G144" si="188">F122-E122-L122</f>
        <v>9</v>
      </c>
      <c r="H122" s="183"/>
      <c r="I122" s="183">
        <v>-20</v>
      </c>
      <c r="J122" s="183"/>
      <c r="K122" s="183">
        <v>0</v>
      </c>
      <c r="L122" s="212"/>
      <c r="M122" s="50">
        <v>24.99</v>
      </c>
      <c r="N122" s="53">
        <f t="shared" ref="N122:N144" si="189">M122*L122</f>
        <v>0</v>
      </c>
      <c r="O122" s="228">
        <v>35</v>
      </c>
      <c r="P122" s="229">
        <v>71.02</v>
      </c>
      <c r="Q122" s="230">
        <f t="shared" ref="Q122:Q144" si="190">P122*O122</f>
        <v>2485.6999999999998</v>
      </c>
      <c r="R122" s="223">
        <v>29</v>
      </c>
      <c r="S122" s="50">
        <v>37.840000000000003</v>
      </c>
      <c r="T122" s="51">
        <f t="shared" ref="T122:T144" si="191">S122*R122</f>
        <v>1097.3600000000001</v>
      </c>
      <c r="U122" s="52" t="s">
        <v>31</v>
      </c>
      <c r="V122" s="48">
        <f t="shared" si="175"/>
        <v>375</v>
      </c>
      <c r="W122" s="50">
        <f t="shared" ref="W122:W144" si="192">X122/V122</f>
        <v>68.266666666666666</v>
      </c>
      <c r="X122" s="51">
        <f t="shared" si="176"/>
        <v>25600</v>
      </c>
      <c r="Y122" s="48">
        <f t="shared" si="177"/>
        <v>375</v>
      </c>
      <c r="Z122" s="50">
        <f t="shared" ref="Z122:Z126" si="193">AA122/Y122</f>
        <v>68.266666666666666</v>
      </c>
      <c r="AA122" s="51">
        <f t="shared" si="178"/>
        <v>25600</v>
      </c>
      <c r="AB122" s="48">
        <f t="shared" ref="AB122:AB144" si="194">SUM(AE122,AH122,AK122,AN122,AQ122,AT122,AW122,AZ122,BC122,BF122,BI122,BL122,BO122)</f>
        <v>100</v>
      </c>
      <c r="AC122" s="50">
        <f t="shared" ref="AC122:AC126" si="195">AD122/AB122</f>
        <v>21.61</v>
      </c>
      <c r="AD122" s="51">
        <f t="shared" ref="AD122:AD144" si="196">SUM(AG122,AJ122,AM122,AP122,AS122,AV122,AY122,BB122,BE122,BH122,BK122,BN122,BQ122)</f>
        <v>2161</v>
      </c>
      <c r="AE122" s="43">
        <v>100</v>
      </c>
      <c r="AF122" s="42">
        <v>21.61</v>
      </c>
      <c r="AG122" s="53">
        <f>AE122*AF122</f>
        <v>2161</v>
      </c>
      <c r="AH122" s="43"/>
      <c r="AI122" s="42"/>
      <c r="AJ122" s="53">
        <f>AH122*AI122</f>
        <v>0</v>
      </c>
      <c r="AK122" s="43"/>
      <c r="AL122" s="42"/>
      <c r="AM122" s="53"/>
      <c r="AN122" s="43"/>
      <c r="AO122" s="42"/>
      <c r="AP122" s="53"/>
      <c r="AQ122" s="43"/>
      <c r="AR122" s="42"/>
      <c r="AS122" s="53"/>
      <c r="AT122" s="43"/>
      <c r="AU122" s="42"/>
      <c r="AV122" s="53"/>
      <c r="AW122" s="43"/>
      <c r="AX122" s="42"/>
      <c r="AY122" s="53">
        <f t="shared" si="179"/>
        <v>0</v>
      </c>
      <c r="AZ122" s="43"/>
      <c r="BA122" s="42"/>
      <c r="BB122" s="53">
        <f t="shared" si="180"/>
        <v>0</v>
      </c>
      <c r="BC122" s="43"/>
      <c r="BD122" s="42"/>
      <c r="BE122" s="53">
        <f t="shared" si="181"/>
        <v>0</v>
      </c>
      <c r="BF122" s="43"/>
      <c r="BG122" s="42"/>
      <c r="BH122" s="53">
        <f t="shared" si="182"/>
        <v>0</v>
      </c>
      <c r="BI122" s="43"/>
      <c r="BJ122" s="42"/>
      <c r="BK122" s="53">
        <f t="shared" si="183"/>
        <v>0</v>
      </c>
      <c r="BL122" s="43"/>
      <c r="BM122" s="42"/>
      <c r="BN122" s="53">
        <f t="shared" si="184"/>
        <v>0</v>
      </c>
      <c r="BO122" s="43"/>
      <c r="BP122" s="42"/>
      <c r="BQ122" s="53">
        <f t="shared" si="185"/>
        <v>0</v>
      </c>
      <c r="BR122" s="54">
        <f t="shared" ref="BR122:BR144" si="197">SUM(BU122,BX122,CA122,CD122)</f>
        <v>275</v>
      </c>
      <c r="BS122" s="55">
        <f t="shared" ref="BS122:BS144" si="198">BT122/BR122</f>
        <v>85.232727272727274</v>
      </c>
      <c r="BT122" s="56">
        <f t="shared" ref="BT122:BT144" si="199">SUM(BW122,BZ122,CC122,CF122)</f>
        <v>23439</v>
      </c>
      <c r="BU122" s="48">
        <v>275</v>
      </c>
      <c r="BV122" s="50">
        <f t="shared" ref="BV122:BV144" si="200">BW122/BU122</f>
        <v>85.232727272727274</v>
      </c>
      <c r="BW122" s="51">
        <v>23439</v>
      </c>
      <c r="BX122" s="48"/>
      <c r="BY122" s="50" t="e">
        <f t="shared" ref="BY122:BY144" si="201">BZ122/BX122</f>
        <v>#DIV/0!</v>
      </c>
      <c r="BZ122" s="51"/>
      <c r="CA122" s="48"/>
      <c r="CB122" s="50" t="e">
        <f t="shared" ref="CB122:CB144" si="202">CC122/CA122</f>
        <v>#DIV/0!</v>
      </c>
      <c r="CC122" s="51"/>
      <c r="CD122" s="48">
        <v>0</v>
      </c>
      <c r="CE122" s="50" t="e">
        <f t="shared" ref="CE122:CE144" si="203">CF122/CD122</f>
        <v>#DIV/0!</v>
      </c>
      <c r="CF122" s="51"/>
      <c r="CG122" s="47" t="s">
        <v>31</v>
      </c>
      <c r="CH122" s="47" t="s">
        <v>31</v>
      </c>
      <c r="CI122" s="54">
        <f t="shared" ref="CI122:CI144" si="204">SUM(CL122,CO122,CR122,CU122)</f>
        <v>0</v>
      </c>
      <c r="CJ122" s="55" t="e">
        <f t="shared" ref="CJ122:CJ144" si="205">CK122/CI122</f>
        <v>#DIV/0!</v>
      </c>
      <c r="CK122" s="56">
        <f t="shared" ref="CK122:CK144" si="206">SUM(CN122,CQ122,CT122,CW122)</f>
        <v>0</v>
      </c>
      <c r="CL122" s="48"/>
      <c r="CM122" s="50" t="e">
        <f t="shared" ref="CM122:CM144" si="207">CN122/CL122</f>
        <v>#DIV/0!</v>
      </c>
      <c r="CN122" s="51"/>
      <c r="CO122" s="48"/>
      <c r="CP122" s="50" t="e">
        <f t="shared" ref="CP122:CP144" si="208">CQ122/CO122</f>
        <v>#DIV/0!</v>
      </c>
      <c r="CQ122" s="51"/>
      <c r="CR122" s="48"/>
      <c r="CS122" s="50" t="e">
        <f t="shared" ref="CS122:CS144" si="209">CT122/CR122</f>
        <v>#DIV/0!</v>
      </c>
      <c r="CT122" s="51"/>
      <c r="CU122" s="48">
        <v>0</v>
      </c>
      <c r="CV122" s="50" t="e">
        <f t="shared" ref="CV122:CV144" si="210">CW122/CU122</f>
        <v>#DIV/0!</v>
      </c>
      <c r="CW122" s="51"/>
      <c r="CX122" s="47" t="s">
        <v>31</v>
      </c>
      <c r="CY122" s="47" t="s">
        <v>31</v>
      </c>
    </row>
    <row r="123" spans="1:103" s="1" customFormat="1" ht="14.25" thickBot="1" x14ac:dyDescent="0.3">
      <c r="A123" s="47" t="s">
        <v>33</v>
      </c>
      <c r="B123" s="47" t="s">
        <v>33</v>
      </c>
      <c r="C123" s="48">
        <v>292</v>
      </c>
      <c r="D123" s="95">
        <f t="shared" si="186"/>
        <v>159</v>
      </c>
      <c r="E123" s="93">
        <v>451</v>
      </c>
      <c r="F123" s="38">
        <f t="shared" si="187"/>
        <v>449</v>
      </c>
      <c r="G123" s="49">
        <f t="shared" si="188"/>
        <v>-2</v>
      </c>
      <c r="H123" s="183"/>
      <c r="I123" s="183">
        <v>-10</v>
      </c>
      <c r="J123" s="183"/>
      <c r="K123" s="183">
        <v>0</v>
      </c>
      <c r="L123" s="212"/>
      <c r="M123" s="50">
        <v>24.99</v>
      </c>
      <c r="N123" s="53">
        <f t="shared" si="189"/>
        <v>0</v>
      </c>
      <c r="O123" s="228">
        <v>35</v>
      </c>
      <c r="P123" s="229">
        <v>71.02</v>
      </c>
      <c r="Q123" s="230">
        <f t="shared" si="190"/>
        <v>2485.6999999999998</v>
      </c>
      <c r="R123" s="223">
        <v>29</v>
      </c>
      <c r="S123" s="50">
        <v>37.840000000000003</v>
      </c>
      <c r="T123" s="51">
        <f t="shared" si="191"/>
        <v>1097.3600000000001</v>
      </c>
      <c r="U123" s="52" t="s">
        <v>33</v>
      </c>
      <c r="V123" s="48">
        <f t="shared" si="175"/>
        <v>375</v>
      </c>
      <c r="W123" s="50">
        <f t="shared" si="192"/>
        <v>68.266666666666666</v>
      </c>
      <c r="X123" s="51">
        <f t="shared" si="176"/>
        <v>25600</v>
      </c>
      <c r="Y123" s="48">
        <f t="shared" si="177"/>
        <v>375</v>
      </c>
      <c r="Z123" s="50">
        <f t="shared" si="193"/>
        <v>68.266666666666666</v>
      </c>
      <c r="AA123" s="51">
        <f t="shared" si="178"/>
        <v>25600</v>
      </c>
      <c r="AB123" s="48">
        <f t="shared" si="194"/>
        <v>100</v>
      </c>
      <c r="AC123" s="50">
        <f t="shared" si="195"/>
        <v>21.61</v>
      </c>
      <c r="AD123" s="51">
        <f t="shared" si="196"/>
        <v>2161</v>
      </c>
      <c r="AE123" s="43">
        <v>100</v>
      </c>
      <c r="AF123" s="42">
        <v>21.61</v>
      </c>
      <c r="AG123" s="53">
        <f t="shared" ref="AG123:AG143" si="211">AE123*AF123</f>
        <v>2161</v>
      </c>
      <c r="AH123" s="43"/>
      <c r="AI123" s="42"/>
      <c r="AJ123" s="53">
        <f t="shared" ref="AJ123:AJ143" si="212">AH123*AI123</f>
        <v>0</v>
      </c>
      <c r="AK123" s="43"/>
      <c r="AL123" s="42"/>
      <c r="AM123" s="53"/>
      <c r="AN123" s="43"/>
      <c r="AO123" s="42"/>
      <c r="AP123" s="53"/>
      <c r="AQ123" s="43"/>
      <c r="AR123" s="42"/>
      <c r="AS123" s="53"/>
      <c r="AT123" s="43"/>
      <c r="AU123" s="42"/>
      <c r="AV123" s="53"/>
      <c r="AW123" s="43"/>
      <c r="AX123" s="42"/>
      <c r="AY123" s="53">
        <f t="shared" si="179"/>
        <v>0</v>
      </c>
      <c r="AZ123" s="43"/>
      <c r="BA123" s="42"/>
      <c r="BB123" s="53">
        <f t="shared" si="180"/>
        <v>0</v>
      </c>
      <c r="BC123" s="43"/>
      <c r="BD123" s="42"/>
      <c r="BE123" s="53">
        <f t="shared" si="181"/>
        <v>0</v>
      </c>
      <c r="BF123" s="43"/>
      <c r="BG123" s="42"/>
      <c r="BH123" s="53">
        <f t="shared" si="182"/>
        <v>0</v>
      </c>
      <c r="BI123" s="43"/>
      <c r="BJ123" s="42"/>
      <c r="BK123" s="53">
        <f t="shared" si="183"/>
        <v>0</v>
      </c>
      <c r="BL123" s="43"/>
      <c r="BM123" s="42"/>
      <c r="BN123" s="53">
        <f t="shared" si="184"/>
        <v>0</v>
      </c>
      <c r="BO123" s="43"/>
      <c r="BP123" s="42"/>
      <c r="BQ123" s="53">
        <f t="shared" si="185"/>
        <v>0</v>
      </c>
      <c r="BR123" s="54">
        <f t="shared" si="197"/>
        <v>275</v>
      </c>
      <c r="BS123" s="55">
        <f t="shared" si="198"/>
        <v>85.232727272727274</v>
      </c>
      <c r="BT123" s="56">
        <f t="shared" si="199"/>
        <v>23439</v>
      </c>
      <c r="BU123" s="48">
        <v>275</v>
      </c>
      <c r="BV123" s="50">
        <f t="shared" si="200"/>
        <v>85.232727272727274</v>
      </c>
      <c r="BW123" s="51">
        <v>23439</v>
      </c>
      <c r="BX123" s="48"/>
      <c r="BY123" s="50" t="e">
        <f t="shared" si="201"/>
        <v>#DIV/0!</v>
      </c>
      <c r="BZ123" s="51"/>
      <c r="CA123" s="48"/>
      <c r="CB123" s="50" t="e">
        <f t="shared" si="202"/>
        <v>#DIV/0!</v>
      </c>
      <c r="CC123" s="51"/>
      <c r="CD123" s="48">
        <v>0</v>
      </c>
      <c r="CE123" s="50" t="e">
        <f t="shared" si="203"/>
        <v>#DIV/0!</v>
      </c>
      <c r="CF123" s="51"/>
      <c r="CG123" s="47" t="s">
        <v>33</v>
      </c>
      <c r="CH123" s="47" t="s">
        <v>33</v>
      </c>
      <c r="CI123" s="54">
        <f t="shared" si="204"/>
        <v>0</v>
      </c>
      <c r="CJ123" s="55" t="e">
        <f t="shared" si="205"/>
        <v>#DIV/0!</v>
      </c>
      <c r="CK123" s="56">
        <f t="shared" si="206"/>
        <v>0</v>
      </c>
      <c r="CL123" s="48"/>
      <c r="CM123" s="50" t="e">
        <f t="shared" si="207"/>
        <v>#DIV/0!</v>
      </c>
      <c r="CN123" s="51"/>
      <c r="CO123" s="48"/>
      <c r="CP123" s="50" t="e">
        <f t="shared" si="208"/>
        <v>#DIV/0!</v>
      </c>
      <c r="CQ123" s="51"/>
      <c r="CR123" s="48"/>
      <c r="CS123" s="50" t="e">
        <f t="shared" si="209"/>
        <v>#DIV/0!</v>
      </c>
      <c r="CT123" s="51"/>
      <c r="CU123" s="48">
        <v>0</v>
      </c>
      <c r="CV123" s="50" t="e">
        <f t="shared" si="210"/>
        <v>#DIV/0!</v>
      </c>
      <c r="CW123" s="51"/>
      <c r="CX123" s="47" t="s">
        <v>33</v>
      </c>
      <c r="CY123" s="47" t="s">
        <v>33</v>
      </c>
    </row>
    <row r="124" spans="1:103" s="1" customFormat="1" ht="14.25" thickBot="1" x14ac:dyDescent="0.3">
      <c r="A124" s="47" t="s">
        <v>34</v>
      </c>
      <c r="B124" s="47" t="s">
        <v>34</v>
      </c>
      <c r="C124" s="48">
        <v>292</v>
      </c>
      <c r="D124" s="95">
        <f t="shared" si="186"/>
        <v>149</v>
      </c>
      <c r="E124" s="93">
        <v>441</v>
      </c>
      <c r="F124" s="38">
        <f t="shared" si="187"/>
        <v>439</v>
      </c>
      <c r="G124" s="49">
        <f t="shared" si="188"/>
        <v>-2</v>
      </c>
      <c r="H124" s="183"/>
      <c r="I124" s="183"/>
      <c r="J124" s="183"/>
      <c r="K124" s="183">
        <v>0</v>
      </c>
      <c r="L124" s="212"/>
      <c r="M124" s="50">
        <v>24.99</v>
      </c>
      <c r="N124" s="53">
        <f t="shared" si="189"/>
        <v>0</v>
      </c>
      <c r="O124" s="228">
        <v>35</v>
      </c>
      <c r="P124" s="229">
        <v>71.02</v>
      </c>
      <c r="Q124" s="230">
        <f t="shared" si="190"/>
        <v>2485.6999999999998</v>
      </c>
      <c r="R124" s="223">
        <v>29</v>
      </c>
      <c r="S124" s="50">
        <v>37.840000000000003</v>
      </c>
      <c r="T124" s="51">
        <f t="shared" si="191"/>
        <v>1097.3600000000001</v>
      </c>
      <c r="U124" s="52" t="s">
        <v>34</v>
      </c>
      <c r="V124" s="48">
        <f t="shared" si="175"/>
        <v>375</v>
      </c>
      <c r="W124" s="50">
        <f t="shared" si="192"/>
        <v>68.266666666666666</v>
      </c>
      <c r="X124" s="51">
        <f t="shared" si="176"/>
        <v>25600</v>
      </c>
      <c r="Y124" s="48">
        <f t="shared" si="177"/>
        <v>375</v>
      </c>
      <c r="Z124" s="50">
        <f t="shared" si="193"/>
        <v>68.266666666666666</v>
      </c>
      <c r="AA124" s="51">
        <f t="shared" si="178"/>
        <v>25600</v>
      </c>
      <c r="AB124" s="48">
        <f t="shared" si="194"/>
        <v>100</v>
      </c>
      <c r="AC124" s="50">
        <f t="shared" si="195"/>
        <v>21.61</v>
      </c>
      <c r="AD124" s="51">
        <f t="shared" si="196"/>
        <v>2161</v>
      </c>
      <c r="AE124" s="43">
        <v>100</v>
      </c>
      <c r="AF124" s="42">
        <v>21.61</v>
      </c>
      <c r="AG124" s="53">
        <f t="shared" si="211"/>
        <v>2161</v>
      </c>
      <c r="AH124" s="43"/>
      <c r="AI124" s="42"/>
      <c r="AJ124" s="53">
        <f t="shared" si="212"/>
        <v>0</v>
      </c>
      <c r="AK124" s="43"/>
      <c r="AL124" s="42"/>
      <c r="AM124" s="53"/>
      <c r="AN124" s="43"/>
      <c r="AO124" s="42"/>
      <c r="AP124" s="53"/>
      <c r="AQ124" s="43"/>
      <c r="AR124" s="42"/>
      <c r="AS124" s="53"/>
      <c r="AT124" s="43"/>
      <c r="AU124" s="42"/>
      <c r="AV124" s="53"/>
      <c r="AW124" s="43"/>
      <c r="AX124" s="42"/>
      <c r="AY124" s="53">
        <f t="shared" si="179"/>
        <v>0</v>
      </c>
      <c r="AZ124" s="43"/>
      <c r="BA124" s="42"/>
      <c r="BB124" s="53">
        <f t="shared" si="180"/>
        <v>0</v>
      </c>
      <c r="BC124" s="43"/>
      <c r="BD124" s="42"/>
      <c r="BE124" s="53">
        <f t="shared" si="181"/>
        <v>0</v>
      </c>
      <c r="BF124" s="43"/>
      <c r="BG124" s="42"/>
      <c r="BH124" s="53">
        <f t="shared" si="182"/>
        <v>0</v>
      </c>
      <c r="BI124" s="43"/>
      <c r="BJ124" s="42"/>
      <c r="BK124" s="53">
        <f t="shared" si="183"/>
        <v>0</v>
      </c>
      <c r="BL124" s="43"/>
      <c r="BM124" s="42"/>
      <c r="BN124" s="53">
        <f t="shared" si="184"/>
        <v>0</v>
      </c>
      <c r="BO124" s="43"/>
      <c r="BP124" s="42"/>
      <c r="BQ124" s="53">
        <f t="shared" si="185"/>
        <v>0</v>
      </c>
      <c r="BR124" s="54">
        <f t="shared" si="197"/>
        <v>275</v>
      </c>
      <c r="BS124" s="55">
        <f t="shared" si="198"/>
        <v>85.232727272727274</v>
      </c>
      <c r="BT124" s="56">
        <f t="shared" si="199"/>
        <v>23439</v>
      </c>
      <c r="BU124" s="48">
        <v>275</v>
      </c>
      <c r="BV124" s="50">
        <f t="shared" si="200"/>
        <v>85.232727272727274</v>
      </c>
      <c r="BW124" s="51">
        <v>23439</v>
      </c>
      <c r="BX124" s="48"/>
      <c r="BY124" s="50" t="e">
        <f t="shared" si="201"/>
        <v>#DIV/0!</v>
      </c>
      <c r="BZ124" s="51"/>
      <c r="CA124" s="48"/>
      <c r="CB124" s="50" t="e">
        <f t="shared" si="202"/>
        <v>#DIV/0!</v>
      </c>
      <c r="CC124" s="51"/>
      <c r="CD124" s="48">
        <v>0</v>
      </c>
      <c r="CE124" s="50" t="e">
        <f t="shared" si="203"/>
        <v>#DIV/0!</v>
      </c>
      <c r="CF124" s="51"/>
      <c r="CG124" s="47" t="s">
        <v>34</v>
      </c>
      <c r="CH124" s="47" t="s">
        <v>34</v>
      </c>
      <c r="CI124" s="54">
        <f t="shared" si="204"/>
        <v>0</v>
      </c>
      <c r="CJ124" s="55" t="e">
        <f t="shared" si="205"/>
        <v>#DIV/0!</v>
      </c>
      <c r="CK124" s="56">
        <f t="shared" si="206"/>
        <v>0</v>
      </c>
      <c r="CL124" s="48"/>
      <c r="CM124" s="50" t="e">
        <f t="shared" si="207"/>
        <v>#DIV/0!</v>
      </c>
      <c r="CN124" s="51"/>
      <c r="CO124" s="48"/>
      <c r="CP124" s="50" t="e">
        <f t="shared" si="208"/>
        <v>#DIV/0!</v>
      </c>
      <c r="CQ124" s="51"/>
      <c r="CR124" s="48"/>
      <c r="CS124" s="50" t="e">
        <f t="shared" si="209"/>
        <v>#DIV/0!</v>
      </c>
      <c r="CT124" s="51"/>
      <c r="CU124" s="48">
        <v>0</v>
      </c>
      <c r="CV124" s="50" t="e">
        <f t="shared" si="210"/>
        <v>#DIV/0!</v>
      </c>
      <c r="CW124" s="51"/>
      <c r="CX124" s="47" t="s">
        <v>34</v>
      </c>
      <c r="CY124" s="47" t="s">
        <v>34</v>
      </c>
    </row>
    <row r="125" spans="1:103" s="1" customFormat="1" ht="14.25" thickBot="1" x14ac:dyDescent="0.3">
      <c r="A125" s="47" t="s">
        <v>35</v>
      </c>
      <c r="B125" s="47" t="s">
        <v>35</v>
      </c>
      <c r="C125" s="48">
        <v>292</v>
      </c>
      <c r="D125" s="95">
        <f t="shared" si="186"/>
        <v>144</v>
      </c>
      <c r="E125" s="93">
        <v>436</v>
      </c>
      <c r="F125" s="38">
        <f t="shared" si="187"/>
        <v>438</v>
      </c>
      <c r="G125" s="49">
        <f t="shared" si="188"/>
        <v>2</v>
      </c>
      <c r="H125" s="183"/>
      <c r="I125" s="183"/>
      <c r="J125" s="183"/>
      <c r="K125" s="183">
        <v>0</v>
      </c>
      <c r="L125" s="212"/>
      <c r="M125" s="50">
        <v>24.99</v>
      </c>
      <c r="N125" s="53">
        <f t="shared" si="189"/>
        <v>0</v>
      </c>
      <c r="O125" s="228">
        <v>35</v>
      </c>
      <c r="P125" s="229">
        <v>71.02</v>
      </c>
      <c r="Q125" s="230">
        <f t="shared" si="190"/>
        <v>2485.6999999999998</v>
      </c>
      <c r="R125" s="223">
        <v>28</v>
      </c>
      <c r="S125" s="50">
        <v>37.840000000000003</v>
      </c>
      <c r="T125" s="51">
        <f t="shared" si="191"/>
        <v>1059.52</v>
      </c>
      <c r="U125" s="52" t="s">
        <v>35</v>
      </c>
      <c r="V125" s="48">
        <f t="shared" si="175"/>
        <v>375</v>
      </c>
      <c r="W125" s="50">
        <f t="shared" si="192"/>
        <v>68.266666666666666</v>
      </c>
      <c r="X125" s="51">
        <f t="shared" si="176"/>
        <v>25600</v>
      </c>
      <c r="Y125" s="48">
        <f t="shared" si="177"/>
        <v>375</v>
      </c>
      <c r="Z125" s="50">
        <f t="shared" si="193"/>
        <v>68.266666666666666</v>
      </c>
      <c r="AA125" s="51">
        <f t="shared" si="178"/>
        <v>25600</v>
      </c>
      <c r="AB125" s="48">
        <f t="shared" si="194"/>
        <v>100</v>
      </c>
      <c r="AC125" s="50">
        <f t="shared" si="195"/>
        <v>21.61</v>
      </c>
      <c r="AD125" s="51">
        <f t="shared" si="196"/>
        <v>2161</v>
      </c>
      <c r="AE125" s="43">
        <v>100</v>
      </c>
      <c r="AF125" s="42">
        <v>21.61</v>
      </c>
      <c r="AG125" s="53">
        <f t="shared" si="211"/>
        <v>2161</v>
      </c>
      <c r="AH125" s="43"/>
      <c r="AI125" s="42"/>
      <c r="AJ125" s="53">
        <f t="shared" si="212"/>
        <v>0</v>
      </c>
      <c r="AK125" s="43"/>
      <c r="AL125" s="42"/>
      <c r="AM125" s="53"/>
      <c r="AN125" s="43"/>
      <c r="AO125" s="42"/>
      <c r="AP125" s="53"/>
      <c r="AQ125" s="43"/>
      <c r="AR125" s="42"/>
      <c r="AS125" s="53"/>
      <c r="AT125" s="43"/>
      <c r="AU125" s="42"/>
      <c r="AV125" s="53"/>
      <c r="AW125" s="43"/>
      <c r="AX125" s="42"/>
      <c r="AY125" s="53">
        <f t="shared" si="179"/>
        <v>0</v>
      </c>
      <c r="AZ125" s="43"/>
      <c r="BA125" s="42"/>
      <c r="BB125" s="53">
        <f t="shared" si="180"/>
        <v>0</v>
      </c>
      <c r="BC125" s="43"/>
      <c r="BD125" s="42"/>
      <c r="BE125" s="53">
        <f t="shared" si="181"/>
        <v>0</v>
      </c>
      <c r="BF125" s="43"/>
      <c r="BG125" s="42"/>
      <c r="BH125" s="53">
        <f t="shared" si="182"/>
        <v>0</v>
      </c>
      <c r="BI125" s="43"/>
      <c r="BJ125" s="42"/>
      <c r="BK125" s="53">
        <f t="shared" si="183"/>
        <v>0</v>
      </c>
      <c r="BL125" s="43"/>
      <c r="BM125" s="42"/>
      <c r="BN125" s="53">
        <f t="shared" si="184"/>
        <v>0</v>
      </c>
      <c r="BO125" s="43"/>
      <c r="BP125" s="42"/>
      <c r="BQ125" s="53">
        <f t="shared" si="185"/>
        <v>0</v>
      </c>
      <c r="BR125" s="54">
        <f t="shared" si="197"/>
        <v>275</v>
      </c>
      <c r="BS125" s="55">
        <f t="shared" si="198"/>
        <v>85.232727272727274</v>
      </c>
      <c r="BT125" s="56">
        <f t="shared" si="199"/>
        <v>23439</v>
      </c>
      <c r="BU125" s="48">
        <v>275</v>
      </c>
      <c r="BV125" s="50">
        <f t="shared" si="200"/>
        <v>85.232727272727274</v>
      </c>
      <c r="BW125" s="51">
        <v>23439</v>
      </c>
      <c r="BX125" s="48"/>
      <c r="BY125" s="50" t="e">
        <f t="shared" si="201"/>
        <v>#DIV/0!</v>
      </c>
      <c r="BZ125" s="51"/>
      <c r="CA125" s="48"/>
      <c r="CB125" s="50" t="e">
        <f t="shared" si="202"/>
        <v>#DIV/0!</v>
      </c>
      <c r="CC125" s="51"/>
      <c r="CD125" s="48">
        <v>0</v>
      </c>
      <c r="CE125" s="50" t="e">
        <f t="shared" si="203"/>
        <v>#DIV/0!</v>
      </c>
      <c r="CF125" s="51"/>
      <c r="CG125" s="47" t="s">
        <v>35</v>
      </c>
      <c r="CH125" s="47" t="s">
        <v>35</v>
      </c>
      <c r="CI125" s="54">
        <f t="shared" si="204"/>
        <v>0</v>
      </c>
      <c r="CJ125" s="55" t="e">
        <f t="shared" si="205"/>
        <v>#DIV/0!</v>
      </c>
      <c r="CK125" s="56">
        <f t="shared" si="206"/>
        <v>0</v>
      </c>
      <c r="CL125" s="48"/>
      <c r="CM125" s="50" t="e">
        <f t="shared" si="207"/>
        <v>#DIV/0!</v>
      </c>
      <c r="CN125" s="51"/>
      <c r="CO125" s="48"/>
      <c r="CP125" s="50" t="e">
        <f t="shared" si="208"/>
        <v>#DIV/0!</v>
      </c>
      <c r="CQ125" s="51"/>
      <c r="CR125" s="48"/>
      <c r="CS125" s="50" t="e">
        <f t="shared" si="209"/>
        <v>#DIV/0!</v>
      </c>
      <c r="CT125" s="51"/>
      <c r="CU125" s="48">
        <v>0</v>
      </c>
      <c r="CV125" s="50" t="e">
        <f t="shared" si="210"/>
        <v>#DIV/0!</v>
      </c>
      <c r="CW125" s="51"/>
      <c r="CX125" s="47" t="s">
        <v>35</v>
      </c>
      <c r="CY125" s="47" t="s">
        <v>35</v>
      </c>
    </row>
    <row r="126" spans="1:103" s="1" customFormat="1" ht="14.25" thickBot="1" x14ac:dyDescent="0.3">
      <c r="A126" s="47" t="s">
        <v>36</v>
      </c>
      <c r="B126" s="47" t="s">
        <v>36</v>
      </c>
      <c r="C126" s="48">
        <v>292</v>
      </c>
      <c r="D126" s="95">
        <f t="shared" si="186"/>
        <v>149</v>
      </c>
      <c r="E126" s="93">
        <v>441</v>
      </c>
      <c r="F126" s="38">
        <f t="shared" si="187"/>
        <v>453.08</v>
      </c>
      <c r="G126" s="49">
        <f t="shared" si="188"/>
        <v>11.999999999999984</v>
      </c>
      <c r="H126" s="183"/>
      <c r="I126" s="183">
        <v>-15</v>
      </c>
      <c r="J126" s="183"/>
      <c r="K126" s="183">
        <v>0</v>
      </c>
      <c r="L126" s="224">
        <v>0.08</v>
      </c>
      <c r="M126" s="50">
        <v>24.99</v>
      </c>
      <c r="N126" s="53">
        <f t="shared" si="189"/>
        <v>1.9991999999999999</v>
      </c>
      <c r="O126" s="228">
        <v>35</v>
      </c>
      <c r="P126" s="229">
        <v>71.02</v>
      </c>
      <c r="Q126" s="230">
        <f t="shared" si="190"/>
        <v>2485.6999999999998</v>
      </c>
      <c r="R126" s="223">
        <v>28</v>
      </c>
      <c r="S126" s="50">
        <v>37.840000000000003</v>
      </c>
      <c r="T126" s="51">
        <f t="shared" si="191"/>
        <v>1059.52</v>
      </c>
      <c r="U126" s="52" t="s">
        <v>36</v>
      </c>
      <c r="V126" s="48">
        <f t="shared" si="175"/>
        <v>375</v>
      </c>
      <c r="W126" s="50">
        <f t="shared" si="192"/>
        <v>68.266666666666666</v>
      </c>
      <c r="X126" s="51">
        <f t="shared" si="176"/>
        <v>25600</v>
      </c>
      <c r="Y126" s="48">
        <f t="shared" si="177"/>
        <v>375</v>
      </c>
      <c r="Z126" s="50">
        <f t="shared" si="193"/>
        <v>68.266666666666666</v>
      </c>
      <c r="AA126" s="51">
        <f t="shared" si="178"/>
        <v>25600</v>
      </c>
      <c r="AB126" s="48">
        <f t="shared" si="194"/>
        <v>100</v>
      </c>
      <c r="AC126" s="50">
        <f t="shared" si="195"/>
        <v>21.61</v>
      </c>
      <c r="AD126" s="51">
        <f t="shared" si="196"/>
        <v>2161</v>
      </c>
      <c r="AE126" s="43">
        <v>100</v>
      </c>
      <c r="AF126" s="42">
        <v>21.61</v>
      </c>
      <c r="AG126" s="53">
        <f t="shared" si="211"/>
        <v>2161</v>
      </c>
      <c r="AH126" s="43"/>
      <c r="AI126" s="42"/>
      <c r="AJ126" s="53">
        <f t="shared" si="212"/>
        <v>0</v>
      </c>
      <c r="AK126" s="43"/>
      <c r="AL126" s="42"/>
      <c r="AM126" s="53"/>
      <c r="AN126" s="43"/>
      <c r="AO126" s="42"/>
      <c r="AP126" s="53"/>
      <c r="AQ126" s="43"/>
      <c r="AR126" s="42"/>
      <c r="AS126" s="53"/>
      <c r="AT126" s="43"/>
      <c r="AU126" s="42"/>
      <c r="AV126" s="53"/>
      <c r="AW126" s="43"/>
      <c r="AX126" s="42"/>
      <c r="AY126" s="53">
        <f t="shared" si="179"/>
        <v>0</v>
      </c>
      <c r="AZ126" s="43"/>
      <c r="BA126" s="42"/>
      <c r="BB126" s="53">
        <f t="shared" si="180"/>
        <v>0</v>
      </c>
      <c r="BC126" s="43"/>
      <c r="BD126" s="42"/>
      <c r="BE126" s="53">
        <f t="shared" si="181"/>
        <v>0</v>
      </c>
      <c r="BF126" s="43"/>
      <c r="BG126" s="42"/>
      <c r="BH126" s="53">
        <f t="shared" si="182"/>
        <v>0</v>
      </c>
      <c r="BI126" s="43"/>
      <c r="BJ126" s="42"/>
      <c r="BK126" s="53">
        <f t="shared" si="183"/>
        <v>0</v>
      </c>
      <c r="BL126" s="43"/>
      <c r="BM126" s="42"/>
      <c r="BN126" s="53">
        <f t="shared" si="184"/>
        <v>0</v>
      </c>
      <c r="BO126" s="43"/>
      <c r="BP126" s="42"/>
      <c r="BQ126" s="53">
        <f t="shared" si="185"/>
        <v>0</v>
      </c>
      <c r="BR126" s="54">
        <f t="shared" si="197"/>
        <v>275</v>
      </c>
      <c r="BS126" s="55">
        <f t="shared" si="198"/>
        <v>85.232727272727274</v>
      </c>
      <c r="BT126" s="56">
        <f t="shared" si="199"/>
        <v>23439</v>
      </c>
      <c r="BU126" s="48">
        <v>275</v>
      </c>
      <c r="BV126" s="50">
        <f t="shared" si="200"/>
        <v>85.232727272727274</v>
      </c>
      <c r="BW126" s="51">
        <v>23439</v>
      </c>
      <c r="BX126" s="48"/>
      <c r="BY126" s="50" t="e">
        <f t="shared" si="201"/>
        <v>#DIV/0!</v>
      </c>
      <c r="BZ126" s="51"/>
      <c r="CA126" s="48"/>
      <c r="CB126" s="50" t="e">
        <f t="shared" si="202"/>
        <v>#DIV/0!</v>
      </c>
      <c r="CC126" s="51"/>
      <c r="CD126" s="48">
        <v>0</v>
      </c>
      <c r="CE126" s="50" t="e">
        <f t="shared" si="203"/>
        <v>#DIV/0!</v>
      </c>
      <c r="CF126" s="51"/>
      <c r="CG126" s="47" t="s">
        <v>36</v>
      </c>
      <c r="CH126" s="47" t="s">
        <v>36</v>
      </c>
      <c r="CI126" s="54">
        <f t="shared" si="204"/>
        <v>0</v>
      </c>
      <c r="CJ126" s="55" t="e">
        <f t="shared" si="205"/>
        <v>#DIV/0!</v>
      </c>
      <c r="CK126" s="56">
        <f t="shared" si="206"/>
        <v>0</v>
      </c>
      <c r="CL126" s="48"/>
      <c r="CM126" s="50" t="e">
        <f t="shared" si="207"/>
        <v>#DIV/0!</v>
      </c>
      <c r="CN126" s="51"/>
      <c r="CO126" s="48"/>
      <c r="CP126" s="50" t="e">
        <f t="shared" si="208"/>
        <v>#DIV/0!</v>
      </c>
      <c r="CQ126" s="51"/>
      <c r="CR126" s="48"/>
      <c r="CS126" s="50" t="e">
        <f t="shared" si="209"/>
        <v>#DIV/0!</v>
      </c>
      <c r="CT126" s="51"/>
      <c r="CU126" s="48">
        <v>0</v>
      </c>
      <c r="CV126" s="50" t="e">
        <f t="shared" si="210"/>
        <v>#DIV/0!</v>
      </c>
      <c r="CW126" s="51"/>
      <c r="CX126" s="47" t="s">
        <v>36</v>
      </c>
      <c r="CY126" s="47" t="s">
        <v>36</v>
      </c>
    </row>
    <row r="127" spans="1:103" s="1" customFormat="1" ht="14.25" thickBot="1" x14ac:dyDescent="0.3">
      <c r="A127" s="47" t="s">
        <v>37</v>
      </c>
      <c r="B127" s="47" t="s">
        <v>37</v>
      </c>
      <c r="C127" s="48">
        <v>0</v>
      </c>
      <c r="D127" s="95">
        <f t="shared" si="186"/>
        <v>161</v>
      </c>
      <c r="E127" s="93">
        <v>161</v>
      </c>
      <c r="F127" s="38">
        <f t="shared" si="187"/>
        <v>161.1</v>
      </c>
      <c r="G127" s="49">
        <f t="shared" si="188"/>
        <v>-9.0000000000000053</v>
      </c>
      <c r="H127" s="183"/>
      <c r="I127" s="183"/>
      <c r="J127" s="183"/>
      <c r="K127" s="183">
        <v>6</v>
      </c>
      <c r="L127" s="224">
        <v>9.1</v>
      </c>
      <c r="M127" s="50">
        <v>24.99</v>
      </c>
      <c r="N127" s="53">
        <f t="shared" si="189"/>
        <v>227.40899999999996</v>
      </c>
      <c r="O127" s="228">
        <v>35</v>
      </c>
      <c r="P127" s="229">
        <v>71.02</v>
      </c>
      <c r="Q127" s="230">
        <f t="shared" si="190"/>
        <v>2485.6999999999998</v>
      </c>
      <c r="R127" s="223">
        <v>48</v>
      </c>
      <c r="S127" s="50">
        <v>37.840000000000003</v>
      </c>
      <c r="T127" s="51">
        <f t="shared" si="191"/>
        <v>1816.3200000000002</v>
      </c>
      <c r="U127" s="52" t="s">
        <v>37</v>
      </c>
      <c r="V127" s="48">
        <f t="shared" si="175"/>
        <v>75</v>
      </c>
      <c r="W127" s="50">
        <f t="shared" si="192"/>
        <v>25.15</v>
      </c>
      <c r="X127" s="51">
        <f t="shared" si="176"/>
        <v>1886.25</v>
      </c>
      <c r="Y127" s="48">
        <f t="shared" si="177"/>
        <v>75</v>
      </c>
      <c r="Z127" s="50">
        <f>AA127/Y127</f>
        <v>25.15</v>
      </c>
      <c r="AA127" s="51">
        <f t="shared" si="178"/>
        <v>1886.25</v>
      </c>
      <c r="AB127" s="48">
        <f t="shared" si="194"/>
        <v>75</v>
      </c>
      <c r="AC127" s="50">
        <f>AD127/AB127</f>
        <v>25.15</v>
      </c>
      <c r="AD127" s="51">
        <f t="shared" si="196"/>
        <v>1886.25</v>
      </c>
      <c r="AE127" s="43"/>
      <c r="AF127" s="42"/>
      <c r="AG127" s="53">
        <f t="shared" si="211"/>
        <v>0</v>
      </c>
      <c r="AH127" s="43">
        <v>75</v>
      </c>
      <c r="AI127" s="42">
        <v>25.15</v>
      </c>
      <c r="AJ127" s="53">
        <f t="shared" si="212"/>
        <v>1886.25</v>
      </c>
      <c r="AK127" s="43"/>
      <c r="AL127" s="42"/>
      <c r="AM127" s="53"/>
      <c r="AN127" s="43"/>
      <c r="AO127" s="42"/>
      <c r="AP127" s="53"/>
      <c r="AQ127" s="43"/>
      <c r="AR127" s="42"/>
      <c r="AS127" s="53"/>
      <c r="AT127" s="43"/>
      <c r="AU127" s="42"/>
      <c r="AV127" s="53"/>
      <c r="AW127" s="43"/>
      <c r="AX127" s="42"/>
      <c r="AY127" s="53">
        <f t="shared" si="179"/>
        <v>0</v>
      </c>
      <c r="AZ127" s="43"/>
      <c r="BA127" s="42"/>
      <c r="BB127" s="53">
        <f t="shared" si="180"/>
        <v>0</v>
      </c>
      <c r="BC127" s="43"/>
      <c r="BD127" s="42"/>
      <c r="BE127" s="53">
        <f t="shared" si="181"/>
        <v>0</v>
      </c>
      <c r="BF127" s="43"/>
      <c r="BG127" s="42"/>
      <c r="BH127" s="53">
        <f t="shared" si="182"/>
        <v>0</v>
      </c>
      <c r="BI127" s="43"/>
      <c r="BJ127" s="42"/>
      <c r="BK127" s="53">
        <f t="shared" si="183"/>
        <v>0</v>
      </c>
      <c r="BL127" s="43"/>
      <c r="BM127" s="42"/>
      <c r="BN127" s="53">
        <f t="shared" si="184"/>
        <v>0</v>
      </c>
      <c r="BO127" s="43"/>
      <c r="BP127" s="42"/>
      <c r="BQ127" s="53">
        <f t="shared" si="185"/>
        <v>0</v>
      </c>
      <c r="BR127" s="54">
        <f t="shared" si="197"/>
        <v>0</v>
      </c>
      <c r="BS127" s="55" t="e">
        <f t="shared" si="198"/>
        <v>#DIV/0!</v>
      </c>
      <c r="BT127" s="56">
        <f t="shared" si="199"/>
        <v>0</v>
      </c>
      <c r="BU127" s="48">
        <v>0</v>
      </c>
      <c r="BV127" s="50" t="e">
        <f t="shared" si="200"/>
        <v>#DIV/0!</v>
      </c>
      <c r="BW127" s="51">
        <v>0</v>
      </c>
      <c r="BX127" s="48"/>
      <c r="BY127" s="50" t="e">
        <f t="shared" si="201"/>
        <v>#DIV/0!</v>
      </c>
      <c r="BZ127" s="51"/>
      <c r="CA127" s="48"/>
      <c r="CB127" s="50" t="e">
        <f t="shared" si="202"/>
        <v>#DIV/0!</v>
      </c>
      <c r="CC127" s="51"/>
      <c r="CD127" s="48">
        <v>0</v>
      </c>
      <c r="CE127" s="50" t="e">
        <f t="shared" si="203"/>
        <v>#DIV/0!</v>
      </c>
      <c r="CF127" s="51"/>
      <c r="CG127" s="47" t="s">
        <v>37</v>
      </c>
      <c r="CH127" s="47" t="s">
        <v>37</v>
      </c>
      <c r="CI127" s="54">
        <f t="shared" si="204"/>
        <v>0</v>
      </c>
      <c r="CJ127" s="55" t="e">
        <f t="shared" si="205"/>
        <v>#DIV/0!</v>
      </c>
      <c r="CK127" s="56">
        <f t="shared" si="206"/>
        <v>0</v>
      </c>
      <c r="CL127" s="48"/>
      <c r="CM127" s="50" t="e">
        <f t="shared" si="207"/>
        <v>#DIV/0!</v>
      </c>
      <c r="CN127" s="51"/>
      <c r="CO127" s="48"/>
      <c r="CP127" s="50" t="e">
        <f t="shared" si="208"/>
        <v>#DIV/0!</v>
      </c>
      <c r="CQ127" s="51"/>
      <c r="CR127" s="48"/>
      <c r="CS127" s="50" t="e">
        <f t="shared" si="209"/>
        <v>#DIV/0!</v>
      </c>
      <c r="CT127" s="51"/>
      <c r="CU127" s="48">
        <v>0</v>
      </c>
      <c r="CV127" s="50" t="e">
        <f t="shared" si="210"/>
        <v>#DIV/0!</v>
      </c>
      <c r="CW127" s="51"/>
      <c r="CX127" s="47" t="s">
        <v>37</v>
      </c>
      <c r="CY127" s="47" t="s">
        <v>37</v>
      </c>
    </row>
    <row r="128" spans="1:103" s="1" customFormat="1" ht="14.25" thickBot="1" x14ac:dyDescent="0.3">
      <c r="A128" s="47" t="s">
        <v>38</v>
      </c>
      <c r="B128" s="47" t="s">
        <v>38</v>
      </c>
      <c r="C128" s="48">
        <v>0</v>
      </c>
      <c r="D128" s="95">
        <f t="shared" si="186"/>
        <v>157</v>
      </c>
      <c r="E128" s="93">
        <v>157</v>
      </c>
      <c r="F128" s="38">
        <f t="shared" si="187"/>
        <v>163.27000000000001</v>
      </c>
      <c r="G128" s="49">
        <f t="shared" si="188"/>
        <v>-15.999999999999989</v>
      </c>
      <c r="H128" s="183"/>
      <c r="I128" s="183"/>
      <c r="J128" s="183"/>
      <c r="K128" s="183">
        <v>6</v>
      </c>
      <c r="L128" s="224">
        <v>22.27</v>
      </c>
      <c r="M128" s="50">
        <v>24.99</v>
      </c>
      <c r="N128" s="53">
        <f t="shared" si="189"/>
        <v>556.52729999999997</v>
      </c>
      <c r="O128" s="228">
        <v>35</v>
      </c>
      <c r="P128" s="229">
        <v>71.02</v>
      </c>
      <c r="Q128" s="230">
        <f t="shared" si="190"/>
        <v>2485.6999999999998</v>
      </c>
      <c r="R128" s="223">
        <v>37</v>
      </c>
      <c r="S128" s="50">
        <v>37.840000000000003</v>
      </c>
      <c r="T128" s="51">
        <f t="shared" si="191"/>
        <v>1400.0800000000002</v>
      </c>
      <c r="U128" s="52" t="s">
        <v>38</v>
      </c>
      <c r="V128" s="48">
        <f t="shared" si="175"/>
        <v>75</v>
      </c>
      <c r="W128" s="50">
        <f t="shared" si="192"/>
        <v>25.15</v>
      </c>
      <c r="X128" s="51">
        <f t="shared" si="176"/>
        <v>1886.25</v>
      </c>
      <c r="Y128" s="48">
        <f t="shared" si="177"/>
        <v>75</v>
      </c>
      <c r="Z128" s="50">
        <f t="shared" ref="Z128:Z144" si="213">AA128/Y128</f>
        <v>25.15</v>
      </c>
      <c r="AA128" s="51">
        <f t="shared" si="178"/>
        <v>1886.25</v>
      </c>
      <c r="AB128" s="48">
        <f t="shared" si="194"/>
        <v>75</v>
      </c>
      <c r="AC128" s="50">
        <f t="shared" ref="AC128:AC144" si="214">AD128/AB128</f>
        <v>25.15</v>
      </c>
      <c r="AD128" s="51">
        <f t="shared" si="196"/>
        <v>1886.25</v>
      </c>
      <c r="AE128" s="43"/>
      <c r="AF128" s="42"/>
      <c r="AG128" s="53">
        <f t="shared" si="211"/>
        <v>0</v>
      </c>
      <c r="AH128" s="43">
        <v>75</v>
      </c>
      <c r="AI128" s="42">
        <v>25.15</v>
      </c>
      <c r="AJ128" s="53">
        <f t="shared" si="212"/>
        <v>1886.25</v>
      </c>
      <c r="AK128" s="43"/>
      <c r="AL128" s="42"/>
      <c r="AM128" s="53"/>
      <c r="AN128" s="43"/>
      <c r="AO128" s="42"/>
      <c r="AP128" s="53"/>
      <c r="AQ128" s="43"/>
      <c r="AR128" s="42"/>
      <c r="AS128" s="53"/>
      <c r="AT128" s="43"/>
      <c r="AU128" s="42"/>
      <c r="AV128" s="53"/>
      <c r="AW128" s="43"/>
      <c r="AX128" s="42"/>
      <c r="AY128" s="53">
        <f t="shared" si="179"/>
        <v>0</v>
      </c>
      <c r="AZ128" s="43"/>
      <c r="BA128" s="42"/>
      <c r="BB128" s="53">
        <f t="shared" si="180"/>
        <v>0</v>
      </c>
      <c r="BC128" s="43"/>
      <c r="BD128" s="42"/>
      <c r="BE128" s="53">
        <f t="shared" si="181"/>
        <v>0</v>
      </c>
      <c r="BF128" s="43"/>
      <c r="BG128" s="42"/>
      <c r="BH128" s="53">
        <f t="shared" si="182"/>
        <v>0</v>
      </c>
      <c r="BI128" s="43"/>
      <c r="BJ128" s="42"/>
      <c r="BK128" s="53">
        <f t="shared" si="183"/>
        <v>0</v>
      </c>
      <c r="BL128" s="43"/>
      <c r="BM128" s="42"/>
      <c r="BN128" s="53">
        <f t="shared" si="184"/>
        <v>0</v>
      </c>
      <c r="BO128" s="43"/>
      <c r="BP128" s="42"/>
      <c r="BQ128" s="53">
        <f t="shared" si="185"/>
        <v>0</v>
      </c>
      <c r="BR128" s="54">
        <f t="shared" si="197"/>
        <v>0</v>
      </c>
      <c r="BS128" s="55" t="e">
        <f t="shared" si="198"/>
        <v>#DIV/0!</v>
      </c>
      <c r="BT128" s="56">
        <f t="shared" si="199"/>
        <v>0</v>
      </c>
      <c r="BU128" s="48">
        <v>0</v>
      </c>
      <c r="BV128" s="50" t="e">
        <f t="shared" si="200"/>
        <v>#DIV/0!</v>
      </c>
      <c r="BW128" s="51">
        <v>0</v>
      </c>
      <c r="BX128" s="48"/>
      <c r="BY128" s="50" t="e">
        <f t="shared" si="201"/>
        <v>#DIV/0!</v>
      </c>
      <c r="BZ128" s="51"/>
      <c r="CA128" s="48"/>
      <c r="CB128" s="50" t="e">
        <f t="shared" si="202"/>
        <v>#DIV/0!</v>
      </c>
      <c r="CC128" s="51"/>
      <c r="CD128" s="48">
        <v>0</v>
      </c>
      <c r="CE128" s="50" t="e">
        <f t="shared" si="203"/>
        <v>#DIV/0!</v>
      </c>
      <c r="CF128" s="51"/>
      <c r="CG128" s="47" t="s">
        <v>38</v>
      </c>
      <c r="CH128" s="47" t="s">
        <v>38</v>
      </c>
      <c r="CI128" s="54">
        <f t="shared" si="204"/>
        <v>0</v>
      </c>
      <c r="CJ128" s="55" t="e">
        <f t="shared" si="205"/>
        <v>#DIV/0!</v>
      </c>
      <c r="CK128" s="56">
        <f t="shared" si="206"/>
        <v>0</v>
      </c>
      <c r="CL128" s="48"/>
      <c r="CM128" s="50" t="e">
        <f t="shared" si="207"/>
        <v>#DIV/0!</v>
      </c>
      <c r="CN128" s="51"/>
      <c r="CO128" s="48"/>
      <c r="CP128" s="50" t="e">
        <f t="shared" si="208"/>
        <v>#DIV/0!</v>
      </c>
      <c r="CQ128" s="51"/>
      <c r="CR128" s="48"/>
      <c r="CS128" s="50" t="e">
        <f t="shared" si="209"/>
        <v>#DIV/0!</v>
      </c>
      <c r="CT128" s="51"/>
      <c r="CU128" s="48">
        <v>0</v>
      </c>
      <c r="CV128" s="50" t="e">
        <f t="shared" si="210"/>
        <v>#DIV/0!</v>
      </c>
      <c r="CW128" s="51"/>
      <c r="CX128" s="47" t="s">
        <v>38</v>
      </c>
      <c r="CY128" s="47" t="s">
        <v>38</v>
      </c>
    </row>
    <row r="129" spans="1:103" s="1" customFormat="1" ht="14.25" thickBot="1" x14ac:dyDescent="0.3">
      <c r="A129" s="47" t="s">
        <v>39</v>
      </c>
      <c r="B129" s="47" t="s">
        <v>39</v>
      </c>
      <c r="C129" s="48">
        <v>243</v>
      </c>
      <c r="D129" s="95">
        <f t="shared" si="186"/>
        <v>126</v>
      </c>
      <c r="E129" s="93">
        <v>369</v>
      </c>
      <c r="F129" s="38">
        <f t="shared" si="187"/>
        <v>404.17</v>
      </c>
      <c r="G129" s="49">
        <f t="shared" si="188"/>
        <v>9.0000000000000142</v>
      </c>
      <c r="H129" s="183"/>
      <c r="I129" s="183"/>
      <c r="J129" s="183"/>
      <c r="K129" s="183">
        <v>6</v>
      </c>
      <c r="L129" s="224">
        <v>26.17</v>
      </c>
      <c r="M129" s="50">
        <v>24.99</v>
      </c>
      <c r="N129" s="53">
        <f t="shared" si="189"/>
        <v>653.98829999999998</v>
      </c>
      <c r="O129" s="228">
        <v>35</v>
      </c>
      <c r="P129" s="229">
        <v>71.02</v>
      </c>
      <c r="Q129" s="230">
        <f t="shared" si="190"/>
        <v>2485.6999999999998</v>
      </c>
      <c r="R129" s="223">
        <v>4</v>
      </c>
      <c r="S129" s="50">
        <v>37.840000000000003</v>
      </c>
      <c r="T129" s="51">
        <f t="shared" si="191"/>
        <v>151.36000000000001</v>
      </c>
      <c r="U129" s="52" t="s">
        <v>39</v>
      </c>
      <c r="V129" s="48">
        <f t="shared" si="175"/>
        <v>345</v>
      </c>
      <c r="W129" s="50">
        <f t="shared" si="192"/>
        <v>37.11376811594203</v>
      </c>
      <c r="X129" s="51">
        <f t="shared" si="176"/>
        <v>12804.25</v>
      </c>
      <c r="Y129" s="48">
        <f t="shared" si="177"/>
        <v>514</v>
      </c>
      <c r="Z129" s="50">
        <f t="shared" si="213"/>
        <v>37.405155642023345</v>
      </c>
      <c r="AA129" s="51">
        <f t="shared" si="178"/>
        <v>19226.25</v>
      </c>
      <c r="AB129" s="48">
        <f t="shared" si="194"/>
        <v>75</v>
      </c>
      <c r="AC129" s="50">
        <f t="shared" si="214"/>
        <v>25.15</v>
      </c>
      <c r="AD129" s="51">
        <f t="shared" si="196"/>
        <v>1886.25</v>
      </c>
      <c r="AE129" s="43"/>
      <c r="AF129" s="42"/>
      <c r="AG129" s="53">
        <f t="shared" si="211"/>
        <v>0</v>
      </c>
      <c r="AH129" s="43">
        <v>75</v>
      </c>
      <c r="AI129" s="42">
        <v>25.15</v>
      </c>
      <c r="AJ129" s="53">
        <f t="shared" si="212"/>
        <v>1886.25</v>
      </c>
      <c r="AK129" s="43"/>
      <c r="AL129" s="42"/>
      <c r="AM129" s="53"/>
      <c r="AN129" s="43"/>
      <c r="AO129" s="42"/>
      <c r="AP129" s="53"/>
      <c r="AQ129" s="43"/>
      <c r="AR129" s="42"/>
      <c r="AS129" s="53"/>
      <c r="AT129" s="43"/>
      <c r="AU129" s="42"/>
      <c r="AV129" s="53"/>
      <c r="AW129" s="43"/>
      <c r="AX129" s="42"/>
      <c r="AY129" s="53">
        <f t="shared" si="179"/>
        <v>0</v>
      </c>
      <c r="AZ129" s="43"/>
      <c r="BA129" s="42"/>
      <c r="BB129" s="53">
        <f t="shared" si="180"/>
        <v>0</v>
      </c>
      <c r="BC129" s="43"/>
      <c r="BD129" s="42"/>
      <c r="BE129" s="53">
        <f t="shared" si="181"/>
        <v>0</v>
      </c>
      <c r="BF129" s="43"/>
      <c r="BG129" s="42"/>
      <c r="BH129" s="53">
        <f t="shared" si="182"/>
        <v>0</v>
      </c>
      <c r="BI129" s="43"/>
      <c r="BJ129" s="42"/>
      <c r="BK129" s="53">
        <f t="shared" si="183"/>
        <v>0</v>
      </c>
      <c r="BL129" s="43"/>
      <c r="BM129" s="42"/>
      <c r="BN129" s="53">
        <f t="shared" si="184"/>
        <v>0</v>
      </c>
      <c r="BO129" s="43"/>
      <c r="BP129" s="42"/>
      <c r="BQ129" s="53">
        <f t="shared" si="185"/>
        <v>0</v>
      </c>
      <c r="BR129" s="54">
        <f t="shared" si="197"/>
        <v>439</v>
      </c>
      <c r="BS129" s="55">
        <f t="shared" si="198"/>
        <v>39.498861047835987</v>
      </c>
      <c r="BT129" s="56">
        <f t="shared" si="199"/>
        <v>17340</v>
      </c>
      <c r="BU129" s="48">
        <v>270</v>
      </c>
      <c r="BV129" s="50">
        <f t="shared" si="200"/>
        <v>39.185185185185183</v>
      </c>
      <c r="BW129" s="51">
        <v>10580</v>
      </c>
      <c r="BX129" s="48"/>
      <c r="BY129" s="50" t="e">
        <f t="shared" si="201"/>
        <v>#DIV/0!</v>
      </c>
      <c r="BZ129" s="51"/>
      <c r="CA129" s="48"/>
      <c r="CB129" s="50" t="e">
        <f t="shared" si="202"/>
        <v>#DIV/0!</v>
      </c>
      <c r="CC129" s="51"/>
      <c r="CD129" s="48">
        <v>169</v>
      </c>
      <c r="CE129" s="50">
        <f t="shared" si="203"/>
        <v>40</v>
      </c>
      <c r="CF129" s="51">
        <v>6760</v>
      </c>
      <c r="CG129" s="47" t="s">
        <v>39</v>
      </c>
      <c r="CH129" s="47" t="s">
        <v>39</v>
      </c>
      <c r="CI129" s="54">
        <f t="shared" si="204"/>
        <v>169</v>
      </c>
      <c r="CJ129" s="55">
        <f t="shared" si="205"/>
        <v>38</v>
      </c>
      <c r="CK129" s="56">
        <f t="shared" si="206"/>
        <v>6422</v>
      </c>
      <c r="CL129" s="48"/>
      <c r="CM129" s="50" t="e">
        <f t="shared" si="207"/>
        <v>#DIV/0!</v>
      </c>
      <c r="CN129" s="51"/>
      <c r="CO129" s="48"/>
      <c r="CP129" s="50" t="e">
        <f t="shared" si="208"/>
        <v>#DIV/0!</v>
      </c>
      <c r="CQ129" s="51"/>
      <c r="CR129" s="48"/>
      <c r="CS129" s="50" t="e">
        <f t="shared" si="209"/>
        <v>#DIV/0!</v>
      </c>
      <c r="CT129" s="51"/>
      <c r="CU129" s="48">
        <v>169</v>
      </c>
      <c r="CV129" s="50">
        <f t="shared" si="210"/>
        <v>38</v>
      </c>
      <c r="CW129" s="51">
        <v>6422</v>
      </c>
      <c r="CX129" s="47" t="s">
        <v>39</v>
      </c>
      <c r="CY129" s="47" t="s">
        <v>39</v>
      </c>
    </row>
    <row r="130" spans="1:103" s="1" customFormat="1" ht="14.25" thickBot="1" x14ac:dyDescent="0.3">
      <c r="A130" s="47" t="s">
        <v>40</v>
      </c>
      <c r="B130" s="47" t="s">
        <v>40</v>
      </c>
      <c r="C130" s="48">
        <v>243</v>
      </c>
      <c r="D130" s="95">
        <f t="shared" si="186"/>
        <v>136</v>
      </c>
      <c r="E130" s="93">
        <v>379</v>
      </c>
      <c r="F130" s="38">
        <f t="shared" si="187"/>
        <v>405.06</v>
      </c>
      <c r="G130" s="49">
        <f t="shared" si="188"/>
        <v>-0.99999999999999645</v>
      </c>
      <c r="H130" s="183"/>
      <c r="I130" s="183"/>
      <c r="J130" s="183"/>
      <c r="K130" s="183">
        <v>6</v>
      </c>
      <c r="L130" s="224">
        <v>27.06</v>
      </c>
      <c r="M130" s="50">
        <v>24.99</v>
      </c>
      <c r="N130" s="53">
        <f t="shared" si="189"/>
        <v>676.22939999999994</v>
      </c>
      <c r="O130" s="228">
        <v>35</v>
      </c>
      <c r="P130" s="229">
        <v>71.02</v>
      </c>
      <c r="Q130" s="230">
        <f t="shared" si="190"/>
        <v>2485.6999999999998</v>
      </c>
      <c r="R130" s="223">
        <v>4</v>
      </c>
      <c r="S130" s="50">
        <v>37.840000000000003</v>
      </c>
      <c r="T130" s="51">
        <f t="shared" si="191"/>
        <v>151.36000000000001</v>
      </c>
      <c r="U130" s="52" t="s">
        <v>40</v>
      </c>
      <c r="V130" s="48">
        <f t="shared" si="175"/>
        <v>345</v>
      </c>
      <c r="W130" s="50">
        <f t="shared" si="192"/>
        <v>37.11376811594203</v>
      </c>
      <c r="X130" s="51">
        <f t="shared" si="176"/>
        <v>12804.25</v>
      </c>
      <c r="Y130" s="48">
        <f t="shared" si="177"/>
        <v>514</v>
      </c>
      <c r="Z130" s="50">
        <f t="shared" si="213"/>
        <v>37.405155642023345</v>
      </c>
      <c r="AA130" s="51">
        <f t="shared" si="178"/>
        <v>19226.25</v>
      </c>
      <c r="AB130" s="48">
        <f t="shared" si="194"/>
        <v>75</v>
      </c>
      <c r="AC130" s="50">
        <f t="shared" si="214"/>
        <v>25.15</v>
      </c>
      <c r="AD130" s="51">
        <f t="shared" si="196"/>
        <v>1886.25</v>
      </c>
      <c r="AE130" s="43"/>
      <c r="AF130" s="42"/>
      <c r="AG130" s="53">
        <f t="shared" si="211"/>
        <v>0</v>
      </c>
      <c r="AH130" s="43">
        <v>75</v>
      </c>
      <c r="AI130" s="42">
        <v>25.15</v>
      </c>
      <c r="AJ130" s="53">
        <f t="shared" si="212"/>
        <v>1886.25</v>
      </c>
      <c r="AK130" s="43"/>
      <c r="AL130" s="42"/>
      <c r="AM130" s="53"/>
      <c r="AN130" s="43"/>
      <c r="AO130" s="42"/>
      <c r="AP130" s="53"/>
      <c r="AQ130" s="43"/>
      <c r="AR130" s="42"/>
      <c r="AS130" s="53"/>
      <c r="AT130" s="43"/>
      <c r="AU130" s="42"/>
      <c r="AV130" s="53"/>
      <c r="AW130" s="43"/>
      <c r="AX130" s="42"/>
      <c r="AY130" s="53">
        <f t="shared" si="179"/>
        <v>0</v>
      </c>
      <c r="AZ130" s="43"/>
      <c r="BA130" s="42"/>
      <c r="BB130" s="53">
        <f t="shared" si="180"/>
        <v>0</v>
      </c>
      <c r="BC130" s="43"/>
      <c r="BD130" s="42"/>
      <c r="BE130" s="53">
        <f t="shared" si="181"/>
        <v>0</v>
      </c>
      <c r="BF130" s="43"/>
      <c r="BG130" s="42"/>
      <c r="BH130" s="53">
        <f t="shared" si="182"/>
        <v>0</v>
      </c>
      <c r="BI130" s="43"/>
      <c r="BJ130" s="42"/>
      <c r="BK130" s="53">
        <f t="shared" si="183"/>
        <v>0</v>
      </c>
      <c r="BL130" s="43"/>
      <c r="BM130" s="42"/>
      <c r="BN130" s="53">
        <f t="shared" si="184"/>
        <v>0</v>
      </c>
      <c r="BO130" s="43"/>
      <c r="BP130" s="42"/>
      <c r="BQ130" s="53">
        <f t="shared" si="185"/>
        <v>0</v>
      </c>
      <c r="BR130" s="54">
        <f t="shared" si="197"/>
        <v>439</v>
      </c>
      <c r="BS130" s="55">
        <f t="shared" si="198"/>
        <v>39.498861047835987</v>
      </c>
      <c r="BT130" s="56">
        <f t="shared" si="199"/>
        <v>17340</v>
      </c>
      <c r="BU130" s="48">
        <v>270</v>
      </c>
      <c r="BV130" s="50">
        <f t="shared" si="200"/>
        <v>39.185185185185183</v>
      </c>
      <c r="BW130" s="51">
        <v>10580</v>
      </c>
      <c r="BX130" s="48"/>
      <c r="BY130" s="50" t="e">
        <f t="shared" si="201"/>
        <v>#DIV/0!</v>
      </c>
      <c r="BZ130" s="51"/>
      <c r="CA130" s="48"/>
      <c r="CB130" s="50" t="e">
        <f t="shared" si="202"/>
        <v>#DIV/0!</v>
      </c>
      <c r="CC130" s="51"/>
      <c r="CD130" s="48">
        <v>169</v>
      </c>
      <c r="CE130" s="50">
        <f t="shared" si="203"/>
        <v>40</v>
      </c>
      <c r="CF130" s="51">
        <v>6760</v>
      </c>
      <c r="CG130" s="47" t="s">
        <v>40</v>
      </c>
      <c r="CH130" s="47" t="s">
        <v>40</v>
      </c>
      <c r="CI130" s="54">
        <f t="shared" si="204"/>
        <v>169</v>
      </c>
      <c r="CJ130" s="55">
        <f t="shared" si="205"/>
        <v>38</v>
      </c>
      <c r="CK130" s="56">
        <f t="shared" si="206"/>
        <v>6422</v>
      </c>
      <c r="CL130" s="48"/>
      <c r="CM130" s="50" t="e">
        <f t="shared" si="207"/>
        <v>#DIV/0!</v>
      </c>
      <c r="CN130" s="51"/>
      <c r="CO130" s="48"/>
      <c r="CP130" s="50" t="e">
        <f t="shared" si="208"/>
        <v>#DIV/0!</v>
      </c>
      <c r="CQ130" s="51"/>
      <c r="CR130" s="48"/>
      <c r="CS130" s="50" t="e">
        <f t="shared" si="209"/>
        <v>#DIV/0!</v>
      </c>
      <c r="CT130" s="51"/>
      <c r="CU130" s="48">
        <v>169</v>
      </c>
      <c r="CV130" s="50">
        <f t="shared" si="210"/>
        <v>38</v>
      </c>
      <c r="CW130" s="51">
        <v>6422</v>
      </c>
      <c r="CX130" s="47" t="s">
        <v>40</v>
      </c>
      <c r="CY130" s="47" t="s">
        <v>40</v>
      </c>
    </row>
    <row r="131" spans="1:103" s="1" customFormat="1" ht="14.25" thickBot="1" x14ac:dyDescent="0.3">
      <c r="A131" s="47" t="s">
        <v>41</v>
      </c>
      <c r="B131" s="47" t="s">
        <v>41</v>
      </c>
      <c r="C131" s="48">
        <v>243</v>
      </c>
      <c r="D131" s="95">
        <f t="shared" si="186"/>
        <v>139</v>
      </c>
      <c r="E131" s="93">
        <v>382</v>
      </c>
      <c r="F131" s="38">
        <f t="shared" si="187"/>
        <v>405.17</v>
      </c>
      <c r="G131" s="49">
        <f t="shared" si="188"/>
        <v>-3.9999999999999858</v>
      </c>
      <c r="H131" s="183"/>
      <c r="I131" s="183"/>
      <c r="J131" s="183"/>
      <c r="K131" s="183">
        <v>6</v>
      </c>
      <c r="L131" s="224">
        <v>27.17</v>
      </c>
      <c r="M131" s="50">
        <v>24.99</v>
      </c>
      <c r="N131" s="53">
        <f t="shared" si="189"/>
        <v>678.97829999999999</v>
      </c>
      <c r="O131" s="228">
        <v>35</v>
      </c>
      <c r="P131" s="229">
        <v>71.02</v>
      </c>
      <c r="Q131" s="230">
        <f t="shared" si="190"/>
        <v>2485.6999999999998</v>
      </c>
      <c r="R131" s="223">
        <v>4</v>
      </c>
      <c r="S131" s="50">
        <v>37.840000000000003</v>
      </c>
      <c r="T131" s="51">
        <f t="shared" si="191"/>
        <v>151.36000000000001</v>
      </c>
      <c r="U131" s="52" t="s">
        <v>41</v>
      </c>
      <c r="V131" s="48">
        <f t="shared" si="175"/>
        <v>345</v>
      </c>
      <c r="W131" s="50">
        <f t="shared" si="192"/>
        <v>37.11376811594203</v>
      </c>
      <c r="X131" s="51">
        <f t="shared" si="176"/>
        <v>12804.25</v>
      </c>
      <c r="Y131" s="48">
        <f t="shared" si="177"/>
        <v>514</v>
      </c>
      <c r="Z131" s="50">
        <f t="shared" si="213"/>
        <v>37.405155642023345</v>
      </c>
      <c r="AA131" s="51">
        <f t="shared" si="178"/>
        <v>19226.25</v>
      </c>
      <c r="AB131" s="48">
        <f t="shared" si="194"/>
        <v>75</v>
      </c>
      <c r="AC131" s="50">
        <f t="shared" si="214"/>
        <v>25.15</v>
      </c>
      <c r="AD131" s="51">
        <f t="shared" si="196"/>
        <v>1886.25</v>
      </c>
      <c r="AE131" s="43"/>
      <c r="AF131" s="42"/>
      <c r="AG131" s="53">
        <f t="shared" si="211"/>
        <v>0</v>
      </c>
      <c r="AH131" s="43">
        <v>75</v>
      </c>
      <c r="AI131" s="42">
        <v>25.15</v>
      </c>
      <c r="AJ131" s="53">
        <f t="shared" si="212"/>
        <v>1886.25</v>
      </c>
      <c r="AK131" s="43"/>
      <c r="AL131" s="42"/>
      <c r="AM131" s="53"/>
      <c r="AN131" s="43"/>
      <c r="AO131" s="42"/>
      <c r="AP131" s="53"/>
      <c r="AQ131" s="43"/>
      <c r="AR131" s="42"/>
      <c r="AS131" s="53"/>
      <c r="AT131" s="43"/>
      <c r="AU131" s="42"/>
      <c r="AV131" s="53"/>
      <c r="AW131" s="43"/>
      <c r="AX131" s="42"/>
      <c r="AY131" s="53">
        <f t="shared" si="179"/>
        <v>0</v>
      </c>
      <c r="AZ131" s="43"/>
      <c r="BA131" s="42"/>
      <c r="BB131" s="53">
        <f t="shared" si="180"/>
        <v>0</v>
      </c>
      <c r="BC131" s="43"/>
      <c r="BD131" s="42"/>
      <c r="BE131" s="53">
        <f t="shared" si="181"/>
        <v>0</v>
      </c>
      <c r="BF131" s="43"/>
      <c r="BG131" s="42"/>
      <c r="BH131" s="53">
        <f t="shared" si="182"/>
        <v>0</v>
      </c>
      <c r="BI131" s="43"/>
      <c r="BJ131" s="42"/>
      <c r="BK131" s="53">
        <f t="shared" si="183"/>
        <v>0</v>
      </c>
      <c r="BL131" s="43"/>
      <c r="BM131" s="42"/>
      <c r="BN131" s="53">
        <f t="shared" si="184"/>
        <v>0</v>
      </c>
      <c r="BO131" s="43"/>
      <c r="BP131" s="42"/>
      <c r="BQ131" s="53">
        <f t="shared" si="185"/>
        <v>0</v>
      </c>
      <c r="BR131" s="54">
        <f t="shared" si="197"/>
        <v>439</v>
      </c>
      <c r="BS131" s="55">
        <f t="shared" si="198"/>
        <v>39.498861047835987</v>
      </c>
      <c r="BT131" s="56">
        <f t="shared" si="199"/>
        <v>17340</v>
      </c>
      <c r="BU131" s="48">
        <v>270</v>
      </c>
      <c r="BV131" s="50">
        <f t="shared" si="200"/>
        <v>39.185185185185183</v>
      </c>
      <c r="BW131" s="51">
        <v>10580</v>
      </c>
      <c r="BX131" s="48"/>
      <c r="BY131" s="50" t="e">
        <f t="shared" si="201"/>
        <v>#DIV/0!</v>
      </c>
      <c r="BZ131" s="51"/>
      <c r="CA131" s="48"/>
      <c r="CB131" s="50" t="e">
        <f t="shared" si="202"/>
        <v>#DIV/0!</v>
      </c>
      <c r="CC131" s="51"/>
      <c r="CD131" s="48">
        <v>169</v>
      </c>
      <c r="CE131" s="50">
        <f t="shared" si="203"/>
        <v>40</v>
      </c>
      <c r="CF131" s="51">
        <v>6760</v>
      </c>
      <c r="CG131" s="47" t="s">
        <v>41</v>
      </c>
      <c r="CH131" s="47" t="s">
        <v>41</v>
      </c>
      <c r="CI131" s="54">
        <f t="shared" si="204"/>
        <v>169</v>
      </c>
      <c r="CJ131" s="55">
        <f t="shared" si="205"/>
        <v>38</v>
      </c>
      <c r="CK131" s="56">
        <f t="shared" si="206"/>
        <v>6422</v>
      </c>
      <c r="CL131" s="48"/>
      <c r="CM131" s="50" t="e">
        <f t="shared" si="207"/>
        <v>#DIV/0!</v>
      </c>
      <c r="CN131" s="51"/>
      <c r="CO131" s="48"/>
      <c r="CP131" s="50" t="e">
        <f t="shared" si="208"/>
        <v>#DIV/0!</v>
      </c>
      <c r="CQ131" s="51"/>
      <c r="CR131" s="48"/>
      <c r="CS131" s="50" t="e">
        <f t="shared" si="209"/>
        <v>#DIV/0!</v>
      </c>
      <c r="CT131" s="51"/>
      <c r="CU131" s="48">
        <v>169</v>
      </c>
      <c r="CV131" s="50">
        <f t="shared" si="210"/>
        <v>38</v>
      </c>
      <c r="CW131" s="51">
        <v>6422</v>
      </c>
      <c r="CX131" s="47" t="s">
        <v>41</v>
      </c>
      <c r="CY131" s="47" t="s">
        <v>41</v>
      </c>
    </row>
    <row r="132" spans="1:103" s="1" customFormat="1" ht="14.25" thickBot="1" x14ac:dyDescent="0.3">
      <c r="A132" s="47" t="s">
        <v>42</v>
      </c>
      <c r="B132" s="47" t="s">
        <v>42</v>
      </c>
      <c r="C132" s="48">
        <v>242</v>
      </c>
      <c r="D132" s="95">
        <f t="shared" si="186"/>
        <v>139</v>
      </c>
      <c r="E132" s="93">
        <v>381</v>
      </c>
      <c r="F132" s="38">
        <f t="shared" si="187"/>
        <v>402</v>
      </c>
      <c r="G132" s="49">
        <f t="shared" si="188"/>
        <v>-6</v>
      </c>
      <c r="H132" s="183"/>
      <c r="I132" s="183"/>
      <c r="J132" s="183"/>
      <c r="K132" s="183">
        <v>6</v>
      </c>
      <c r="L132" s="224">
        <v>27</v>
      </c>
      <c r="M132" s="50">
        <v>24.99</v>
      </c>
      <c r="N132" s="53">
        <f t="shared" si="189"/>
        <v>674.7299999999999</v>
      </c>
      <c r="O132" s="228">
        <v>35</v>
      </c>
      <c r="P132" s="229">
        <v>71.02</v>
      </c>
      <c r="Q132" s="230">
        <f t="shared" si="190"/>
        <v>2485.6999999999998</v>
      </c>
      <c r="R132" s="223">
        <v>1</v>
      </c>
      <c r="S132" s="50">
        <v>37.840000000000003</v>
      </c>
      <c r="T132" s="51">
        <f t="shared" si="191"/>
        <v>37.840000000000003</v>
      </c>
      <c r="U132" s="52" t="s">
        <v>42</v>
      </c>
      <c r="V132" s="48">
        <f t="shared" si="175"/>
        <v>345</v>
      </c>
      <c r="W132" s="50">
        <f t="shared" si="192"/>
        <v>37.11376811594203</v>
      </c>
      <c r="X132" s="51">
        <f t="shared" si="176"/>
        <v>12804.25</v>
      </c>
      <c r="Y132" s="48">
        <f t="shared" si="177"/>
        <v>514</v>
      </c>
      <c r="Z132" s="50">
        <f t="shared" si="213"/>
        <v>37.405155642023345</v>
      </c>
      <c r="AA132" s="51">
        <f t="shared" si="178"/>
        <v>19226.25</v>
      </c>
      <c r="AB132" s="48">
        <f t="shared" si="194"/>
        <v>75</v>
      </c>
      <c r="AC132" s="50">
        <f t="shared" si="214"/>
        <v>25.15</v>
      </c>
      <c r="AD132" s="51">
        <f t="shared" si="196"/>
        <v>1886.25</v>
      </c>
      <c r="AE132" s="43"/>
      <c r="AF132" s="42"/>
      <c r="AG132" s="53">
        <f t="shared" si="211"/>
        <v>0</v>
      </c>
      <c r="AH132" s="43">
        <v>75</v>
      </c>
      <c r="AI132" s="42">
        <v>25.15</v>
      </c>
      <c r="AJ132" s="53">
        <f t="shared" si="212"/>
        <v>1886.25</v>
      </c>
      <c r="AK132" s="43"/>
      <c r="AL132" s="42"/>
      <c r="AM132" s="53"/>
      <c r="AN132" s="43"/>
      <c r="AO132" s="42"/>
      <c r="AP132" s="53"/>
      <c r="AQ132" s="43"/>
      <c r="AR132" s="42"/>
      <c r="AS132" s="53"/>
      <c r="AT132" s="43"/>
      <c r="AU132" s="42"/>
      <c r="AV132" s="53"/>
      <c r="AW132" s="43"/>
      <c r="AX132" s="42"/>
      <c r="AY132" s="53">
        <f t="shared" si="179"/>
        <v>0</v>
      </c>
      <c r="AZ132" s="43"/>
      <c r="BA132" s="42"/>
      <c r="BB132" s="53">
        <f t="shared" si="180"/>
        <v>0</v>
      </c>
      <c r="BC132" s="43"/>
      <c r="BD132" s="42"/>
      <c r="BE132" s="53">
        <f t="shared" si="181"/>
        <v>0</v>
      </c>
      <c r="BF132" s="43"/>
      <c r="BG132" s="42"/>
      <c r="BH132" s="53">
        <f t="shared" si="182"/>
        <v>0</v>
      </c>
      <c r="BI132" s="43"/>
      <c r="BJ132" s="42"/>
      <c r="BK132" s="53">
        <f t="shared" si="183"/>
        <v>0</v>
      </c>
      <c r="BL132" s="43"/>
      <c r="BM132" s="42"/>
      <c r="BN132" s="53">
        <f t="shared" si="184"/>
        <v>0</v>
      </c>
      <c r="BO132" s="43"/>
      <c r="BP132" s="42"/>
      <c r="BQ132" s="53">
        <f t="shared" si="185"/>
        <v>0</v>
      </c>
      <c r="BR132" s="54">
        <f t="shared" si="197"/>
        <v>439</v>
      </c>
      <c r="BS132" s="55">
        <f t="shared" si="198"/>
        <v>39.498861047835987</v>
      </c>
      <c r="BT132" s="56">
        <f t="shared" si="199"/>
        <v>17340</v>
      </c>
      <c r="BU132" s="48">
        <v>270</v>
      </c>
      <c r="BV132" s="50">
        <f t="shared" si="200"/>
        <v>39.185185185185183</v>
      </c>
      <c r="BW132" s="51">
        <v>10580</v>
      </c>
      <c r="BX132" s="48"/>
      <c r="BY132" s="50" t="e">
        <f t="shared" si="201"/>
        <v>#DIV/0!</v>
      </c>
      <c r="BZ132" s="51"/>
      <c r="CA132" s="48"/>
      <c r="CB132" s="50" t="e">
        <f t="shared" si="202"/>
        <v>#DIV/0!</v>
      </c>
      <c r="CC132" s="51"/>
      <c r="CD132" s="48">
        <v>169</v>
      </c>
      <c r="CE132" s="50">
        <f t="shared" si="203"/>
        <v>40</v>
      </c>
      <c r="CF132" s="51">
        <v>6760</v>
      </c>
      <c r="CG132" s="47" t="s">
        <v>42</v>
      </c>
      <c r="CH132" s="47" t="s">
        <v>42</v>
      </c>
      <c r="CI132" s="54">
        <f t="shared" si="204"/>
        <v>169</v>
      </c>
      <c r="CJ132" s="55">
        <f t="shared" si="205"/>
        <v>38</v>
      </c>
      <c r="CK132" s="56">
        <f t="shared" si="206"/>
        <v>6422</v>
      </c>
      <c r="CL132" s="48"/>
      <c r="CM132" s="50" t="e">
        <f t="shared" si="207"/>
        <v>#DIV/0!</v>
      </c>
      <c r="CN132" s="51"/>
      <c r="CO132" s="48"/>
      <c r="CP132" s="50" t="e">
        <f t="shared" si="208"/>
        <v>#DIV/0!</v>
      </c>
      <c r="CQ132" s="51"/>
      <c r="CR132" s="48"/>
      <c r="CS132" s="50" t="e">
        <f t="shared" si="209"/>
        <v>#DIV/0!</v>
      </c>
      <c r="CT132" s="51"/>
      <c r="CU132" s="48">
        <v>169</v>
      </c>
      <c r="CV132" s="50">
        <f t="shared" si="210"/>
        <v>38</v>
      </c>
      <c r="CW132" s="51">
        <v>6422</v>
      </c>
      <c r="CX132" s="47" t="s">
        <v>42</v>
      </c>
      <c r="CY132" s="47" t="s">
        <v>42</v>
      </c>
    </row>
    <row r="133" spans="1:103" s="1" customFormat="1" ht="14.25" thickBot="1" x14ac:dyDescent="0.3">
      <c r="A133" s="47" t="s">
        <v>43</v>
      </c>
      <c r="B133" s="47" t="s">
        <v>43</v>
      </c>
      <c r="C133" s="48">
        <v>242</v>
      </c>
      <c r="D133" s="95">
        <f t="shared" si="186"/>
        <v>135</v>
      </c>
      <c r="E133" s="93">
        <v>377</v>
      </c>
      <c r="F133" s="38">
        <f t="shared" si="187"/>
        <v>401.92</v>
      </c>
      <c r="G133" s="49">
        <f t="shared" si="188"/>
        <v>-1.9999999999999858</v>
      </c>
      <c r="H133" s="183"/>
      <c r="I133" s="183"/>
      <c r="J133" s="183"/>
      <c r="K133" s="183">
        <v>6</v>
      </c>
      <c r="L133" s="224">
        <v>26.92</v>
      </c>
      <c r="M133" s="50">
        <v>24.99</v>
      </c>
      <c r="N133" s="53">
        <f t="shared" si="189"/>
        <v>672.73080000000004</v>
      </c>
      <c r="O133" s="228">
        <v>35</v>
      </c>
      <c r="P133" s="229">
        <v>71.02</v>
      </c>
      <c r="Q133" s="230">
        <f t="shared" si="190"/>
        <v>2485.6999999999998</v>
      </c>
      <c r="R133" s="223">
        <v>1</v>
      </c>
      <c r="S133" s="50">
        <v>37.840000000000003</v>
      </c>
      <c r="T133" s="51">
        <f t="shared" si="191"/>
        <v>37.840000000000003</v>
      </c>
      <c r="U133" s="52" t="s">
        <v>43</v>
      </c>
      <c r="V133" s="48">
        <f t="shared" si="175"/>
        <v>345</v>
      </c>
      <c r="W133" s="50">
        <f t="shared" si="192"/>
        <v>37.11376811594203</v>
      </c>
      <c r="X133" s="51">
        <f t="shared" si="176"/>
        <v>12804.25</v>
      </c>
      <c r="Y133" s="48">
        <f t="shared" si="177"/>
        <v>514</v>
      </c>
      <c r="Z133" s="50">
        <f t="shared" si="213"/>
        <v>37.405155642023345</v>
      </c>
      <c r="AA133" s="51">
        <f t="shared" si="178"/>
        <v>19226.25</v>
      </c>
      <c r="AB133" s="48">
        <f t="shared" si="194"/>
        <v>75</v>
      </c>
      <c r="AC133" s="50">
        <f t="shared" si="214"/>
        <v>25.15</v>
      </c>
      <c r="AD133" s="51">
        <f t="shared" si="196"/>
        <v>1886.25</v>
      </c>
      <c r="AE133" s="43"/>
      <c r="AF133" s="42"/>
      <c r="AG133" s="53">
        <f t="shared" si="211"/>
        <v>0</v>
      </c>
      <c r="AH133" s="43">
        <v>75</v>
      </c>
      <c r="AI133" s="42">
        <v>25.15</v>
      </c>
      <c r="AJ133" s="53">
        <f t="shared" si="212"/>
        <v>1886.25</v>
      </c>
      <c r="AK133" s="43"/>
      <c r="AL133" s="42"/>
      <c r="AM133" s="53"/>
      <c r="AN133" s="43"/>
      <c r="AO133" s="42"/>
      <c r="AP133" s="53"/>
      <c r="AQ133" s="43"/>
      <c r="AR133" s="42"/>
      <c r="AS133" s="53"/>
      <c r="AT133" s="43"/>
      <c r="AU133" s="42"/>
      <c r="AV133" s="53"/>
      <c r="AW133" s="43"/>
      <c r="AX133" s="42"/>
      <c r="AY133" s="53">
        <f t="shared" si="179"/>
        <v>0</v>
      </c>
      <c r="AZ133" s="43"/>
      <c r="BA133" s="42"/>
      <c r="BB133" s="53">
        <f t="shared" si="180"/>
        <v>0</v>
      </c>
      <c r="BC133" s="43"/>
      <c r="BD133" s="42"/>
      <c r="BE133" s="53">
        <f t="shared" si="181"/>
        <v>0</v>
      </c>
      <c r="BF133" s="43"/>
      <c r="BG133" s="42"/>
      <c r="BH133" s="53">
        <f t="shared" si="182"/>
        <v>0</v>
      </c>
      <c r="BI133" s="43"/>
      <c r="BJ133" s="42"/>
      <c r="BK133" s="53">
        <f t="shared" si="183"/>
        <v>0</v>
      </c>
      <c r="BL133" s="43"/>
      <c r="BM133" s="42"/>
      <c r="BN133" s="53">
        <f t="shared" si="184"/>
        <v>0</v>
      </c>
      <c r="BO133" s="43"/>
      <c r="BP133" s="42"/>
      <c r="BQ133" s="53">
        <f t="shared" si="185"/>
        <v>0</v>
      </c>
      <c r="BR133" s="54">
        <f t="shared" si="197"/>
        <v>439</v>
      </c>
      <c r="BS133" s="55">
        <f t="shared" si="198"/>
        <v>39.498861047835987</v>
      </c>
      <c r="BT133" s="56">
        <f t="shared" si="199"/>
        <v>17340</v>
      </c>
      <c r="BU133" s="48">
        <v>270</v>
      </c>
      <c r="BV133" s="50">
        <f t="shared" si="200"/>
        <v>39.185185185185183</v>
      </c>
      <c r="BW133" s="51">
        <v>10580</v>
      </c>
      <c r="BX133" s="48"/>
      <c r="BY133" s="50" t="e">
        <f t="shared" si="201"/>
        <v>#DIV/0!</v>
      </c>
      <c r="BZ133" s="51"/>
      <c r="CA133" s="48"/>
      <c r="CB133" s="50" t="e">
        <f t="shared" si="202"/>
        <v>#DIV/0!</v>
      </c>
      <c r="CC133" s="51"/>
      <c r="CD133" s="48">
        <v>169</v>
      </c>
      <c r="CE133" s="50">
        <f t="shared" si="203"/>
        <v>40</v>
      </c>
      <c r="CF133" s="51">
        <v>6760</v>
      </c>
      <c r="CG133" s="47" t="s">
        <v>43</v>
      </c>
      <c r="CH133" s="47" t="s">
        <v>43</v>
      </c>
      <c r="CI133" s="54">
        <f t="shared" si="204"/>
        <v>169</v>
      </c>
      <c r="CJ133" s="55">
        <f t="shared" si="205"/>
        <v>38</v>
      </c>
      <c r="CK133" s="56">
        <f t="shared" si="206"/>
        <v>6422</v>
      </c>
      <c r="CL133" s="48"/>
      <c r="CM133" s="50" t="e">
        <f t="shared" si="207"/>
        <v>#DIV/0!</v>
      </c>
      <c r="CN133" s="51"/>
      <c r="CO133" s="48"/>
      <c r="CP133" s="50" t="e">
        <f t="shared" si="208"/>
        <v>#DIV/0!</v>
      </c>
      <c r="CQ133" s="51"/>
      <c r="CR133" s="48"/>
      <c r="CS133" s="50" t="e">
        <f t="shared" si="209"/>
        <v>#DIV/0!</v>
      </c>
      <c r="CT133" s="51"/>
      <c r="CU133" s="48">
        <v>169</v>
      </c>
      <c r="CV133" s="50">
        <f t="shared" si="210"/>
        <v>38</v>
      </c>
      <c r="CW133" s="51">
        <v>6422</v>
      </c>
      <c r="CX133" s="47" t="s">
        <v>43</v>
      </c>
      <c r="CY133" s="47" t="s">
        <v>43</v>
      </c>
    </row>
    <row r="134" spans="1:103" s="1" customFormat="1" ht="14.25" thickBot="1" x14ac:dyDescent="0.3">
      <c r="A134" s="47" t="s">
        <v>44</v>
      </c>
      <c r="B134" s="47" t="s">
        <v>44</v>
      </c>
      <c r="C134" s="48">
        <v>242</v>
      </c>
      <c r="D134" s="95">
        <f t="shared" si="186"/>
        <v>135</v>
      </c>
      <c r="E134" s="93">
        <v>377</v>
      </c>
      <c r="F134" s="38">
        <f t="shared" si="187"/>
        <v>401.95</v>
      </c>
      <c r="G134" s="49">
        <f t="shared" si="188"/>
        <v>-2.0000000000000107</v>
      </c>
      <c r="H134" s="183"/>
      <c r="I134" s="183"/>
      <c r="J134" s="183"/>
      <c r="K134" s="183">
        <v>6</v>
      </c>
      <c r="L134" s="224">
        <v>26.95</v>
      </c>
      <c r="M134" s="50">
        <v>24.99</v>
      </c>
      <c r="N134" s="53">
        <f t="shared" si="189"/>
        <v>673.48049999999989</v>
      </c>
      <c r="O134" s="228">
        <v>35</v>
      </c>
      <c r="P134" s="229">
        <v>71.02</v>
      </c>
      <c r="Q134" s="230">
        <f t="shared" si="190"/>
        <v>2485.6999999999998</v>
      </c>
      <c r="R134" s="223">
        <v>1</v>
      </c>
      <c r="S134" s="50">
        <v>37.840000000000003</v>
      </c>
      <c r="T134" s="51">
        <f t="shared" si="191"/>
        <v>37.840000000000003</v>
      </c>
      <c r="U134" s="52" t="s">
        <v>44</v>
      </c>
      <c r="V134" s="48">
        <f t="shared" si="175"/>
        <v>345</v>
      </c>
      <c r="W134" s="50">
        <f t="shared" si="192"/>
        <v>37.11376811594203</v>
      </c>
      <c r="X134" s="51">
        <f t="shared" si="176"/>
        <v>12804.25</v>
      </c>
      <c r="Y134" s="48">
        <f t="shared" si="177"/>
        <v>514</v>
      </c>
      <c r="Z134" s="50">
        <f t="shared" si="213"/>
        <v>37.405155642023345</v>
      </c>
      <c r="AA134" s="51">
        <f t="shared" si="178"/>
        <v>19226.25</v>
      </c>
      <c r="AB134" s="48">
        <f t="shared" si="194"/>
        <v>75</v>
      </c>
      <c r="AC134" s="50">
        <f t="shared" si="214"/>
        <v>25.15</v>
      </c>
      <c r="AD134" s="51">
        <f t="shared" si="196"/>
        <v>1886.25</v>
      </c>
      <c r="AE134" s="43"/>
      <c r="AF134" s="42"/>
      <c r="AG134" s="53">
        <f t="shared" si="211"/>
        <v>0</v>
      </c>
      <c r="AH134" s="43">
        <v>75</v>
      </c>
      <c r="AI134" s="42">
        <v>25.15</v>
      </c>
      <c r="AJ134" s="53">
        <f t="shared" si="212"/>
        <v>1886.25</v>
      </c>
      <c r="AK134" s="43"/>
      <c r="AL134" s="42"/>
      <c r="AM134" s="53"/>
      <c r="AN134" s="43"/>
      <c r="AO134" s="42"/>
      <c r="AP134" s="53"/>
      <c r="AQ134" s="43"/>
      <c r="AR134" s="42"/>
      <c r="AS134" s="53"/>
      <c r="AT134" s="43"/>
      <c r="AU134" s="42"/>
      <c r="AV134" s="53"/>
      <c r="AW134" s="43"/>
      <c r="AX134" s="42"/>
      <c r="AY134" s="53">
        <f t="shared" si="179"/>
        <v>0</v>
      </c>
      <c r="AZ134" s="43"/>
      <c r="BA134" s="42"/>
      <c r="BB134" s="53">
        <f t="shared" si="180"/>
        <v>0</v>
      </c>
      <c r="BC134" s="43"/>
      <c r="BD134" s="42"/>
      <c r="BE134" s="53">
        <f t="shared" si="181"/>
        <v>0</v>
      </c>
      <c r="BF134" s="43"/>
      <c r="BG134" s="42"/>
      <c r="BH134" s="53">
        <f t="shared" si="182"/>
        <v>0</v>
      </c>
      <c r="BI134" s="43"/>
      <c r="BJ134" s="42"/>
      <c r="BK134" s="53">
        <f t="shared" si="183"/>
        <v>0</v>
      </c>
      <c r="BL134" s="43"/>
      <c r="BM134" s="42"/>
      <c r="BN134" s="53">
        <f t="shared" si="184"/>
        <v>0</v>
      </c>
      <c r="BO134" s="43"/>
      <c r="BP134" s="42"/>
      <c r="BQ134" s="53">
        <f t="shared" si="185"/>
        <v>0</v>
      </c>
      <c r="BR134" s="54">
        <f t="shared" si="197"/>
        <v>439</v>
      </c>
      <c r="BS134" s="55">
        <f t="shared" si="198"/>
        <v>39.498861047835987</v>
      </c>
      <c r="BT134" s="56">
        <f t="shared" si="199"/>
        <v>17340</v>
      </c>
      <c r="BU134" s="48">
        <v>270</v>
      </c>
      <c r="BV134" s="50">
        <f t="shared" si="200"/>
        <v>39.185185185185183</v>
      </c>
      <c r="BW134" s="51">
        <v>10580</v>
      </c>
      <c r="BX134" s="48"/>
      <c r="BY134" s="50" t="e">
        <f t="shared" si="201"/>
        <v>#DIV/0!</v>
      </c>
      <c r="BZ134" s="51"/>
      <c r="CA134" s="48"/>
      <c r="CB134" s="50" t="e">
        <f t="shared" si="202"/>
        <v>#DIV/0!</v>
      </c>
      <c r="CC134" s="51"/>
      <c r="CD134" s="48">
        <v>169</v>
      </c>
      <c r="CE134" s="50">
        <f t="shared" si="203"/>
        <v>40</v>
      </c>
      <c r="CF134" s="51">
        <v>6760</v>
      </c>
      <c r="CG134" s="47" t="s">
        <v>44</v>
      </c>
      <c r="CH134" s="47" t="s">
        <v>44</v>
      </c>
      <c r="CI134" s="54">
        <f t="shared" si="204"/>
        <v>169</v>
      </c>
      <c r="CJ134" s="55">
        <f t="shared" si="205"/>
        <v>38</v>
      </c>
      <c r="CK134" s="56">
        <f t="shared" si="206"/>
        <v>6422</v>
      </c>
      <c r="CL134" s="48"/>
      <c r="CM134" s="50" t="e">
        <f t="shared" si="207"/>
        <v>#DIV/0!</v>
      </c>
      <c r="CN134" s="51"/>
      <c r="CO134" s="48"/>
      <c r="CP134" s="50" t="e">
        <f t="shared" si="208"/>
        <v>#DIV/0!</v>
      </c>
      <c r="CQ134" s="51"/>
      <c r="CR134" s="48"/>
      <c r="CS134" s="50" t="e">
        <f t="shared" si="209"/>
        <v>#DIV/0!</v>
      </c>
      <c r="CT134" s="51"/>
      <c r="CU134" s="48">
        <v>169</v>
      </c>
      <c r="CV134" s="50">
        <f t="shared" si="210"/>
        <v>38</v>
      </c>
      <c r="CW134" s="51">
        <v>6422</v>
      </c>
      <c r="CX134" s="47" t="s">
        <v>44</v>
      </c>
      <c r="CY134" s="47" t="s">
        <v>44</v>
      </c>
    </row>
    <row r="135" spans="1:103" s="1" customFormat="1" ht="14.25" thickBot="1" x14ac:dyDescent="0.3">
      <c r="A135" s="47" t="s">
        <v>45</v>
      </c>
      <c r="B135" s="47" t="s">
        <v>45</v>
      </c>
      <c r="C135" s="48">
        <v>242</v>
      </c>
      <c r="D135" s="95">
        <f t="shared" si="186"/>
        <v>134</v>
      </c>
      <c r="E135" s="93">
        <v>376</v>
      </c>
      <c r="F135" s="38">
        <f t="shared" si="187"/>
        <v>401.99</v>
      </c>
      <c r="G135" s="49">
        <f t="shared" si="188"/>
        <v>-0.99999999999998934</v>
      </c>
      <c r="H135" s="183"/>
      <c r="I135" s="183"/>
      <c r="J135" s="183"/>
      <c r="K135" s="183">
        <v>6</v>
      </c>
      <c r="L135" s="224">
        <v>26.99</v>
      </c>
      <c r="M135" s="50">
        <v>24.99</v>
      </c>
      <c r="N135" s="53">
        <f t="shared" si="189"/>
        <v>674.48009999999988</v>
      </c>
      <c r="O135" s="228">
        <v>35</v>
      </c>
      <c r="P135" s="229">
        <v>71.02</v>
      </c>
      <c r="Q135" s="230">
        <f t="shared" si="190"/>
        <v>2485.6999999999998</v>
      </c>
      <c r="R135" s="223">
        <v>1</v>
      </c>
      <c r="S135" s="50">
        <v>37.840000000000003</v>
      </c>
      <c r="T135" s="51">
        <f t="shared" si="191"/>
        <v>37.840000000000003</v>
      </c>
      <c r="U135" s="52" t="s">
        <v>45</v>
      </c>
      <c r="V135" s="48">
        <f t="shared" si="175"/>
        <v>345</v>
      </c>
      <c r="W135" s="50">
        <f t="shared" si="192"/>
        <v>37.11376811594203</v>
      </c>
      <c r="X135" s="51">
        <f t="shared" si="176"/>
        <v>12804.25</v>
      </c>
      <c r="Y135" s="48">
        <f t="shared" si="177"/>
        <v>514</v>
      </c>
      <c r="Z135" s="50">
        <f t="shared" si="213"/>
        <v>37.405155642023345</v>
      </c>
      <c r="AA135" s="51">
        <f t="shared" si="178"/>
        <v>19226.25</v>
      </c>
      <c r="AB135" s="48">
        <f t="shared" si="194"/>
        <v>75</v>
      </c>
      <c r="AC135" s="50">
        <f t="shared" si="214"/>
        <v>25.15</v>
      </c>
      <c r="AD135" s="51">
        <f t="shared" si="196"/>
        <v>1886.25</v>
      </c>
      <c r="AE135" s="43"/>
      <c r="AF135" s="42"/>
      <c r="AG135" s="53">
        <f t="shared" si="211"/>
        <v>0</v>
      </c>
      <c r="AH135" s="43">
        <v>75</v>
      </c>
      <c r="AI135" s="42">
        <v>25.15</v>
      </c>
      <c r="AJ135" s="53">
        <f t="shared" si="212"/>
        <v>1886.25</v>
      </c>
      <c r="AK135" s="43"/>
      <c r="AL135" s="42"/>
      <c r="AM135" s="53"/>
      <c r="AN135" s="43"/>
      <c r="AO135" s="42"/>
      <c r="AP135" s="53"/>
      <c r="AQ135" s="43"/>
      <c r="AR135" s="42"/>
      <c r="AS135" s="53"/>
      <c r="AT135" s="43"/>
      <c r="AU135" s="42"/>
      <c r="AV135" s="53"/>
      <c r="AW135" s="43"/>
      <c r="AX135" s="42"/>
      <c r="AY135" s="53">
        <f t="shared" si="179"/>
        <v>0</v>
      </c>
      <c r="AZ135" s="43"/>
      <c r="BA135" s="42"/>
      <c r="BB135" s="53">
        <f t="shared" si="180"/>
        <v>0</v>
      </c>
      <c r="BC135" s="43"/>
      <c r="BD135" s="42"/>
      <c r="BE135" s="53">
        <f t="shared" si="181"/>
        <v>0</v>
      </c>
      <c r="BF135" s="43"/>
      <c r="BG135" s="42"/>
      <c r="BH135" s="53">
        <f t="shared" si="182"/>
        <v>0</v>
      </c>
      <c r="BI135" s="43"/>
      <c r="BJ135" s="42"/>
      <c r="BK135" s="53">
        <f t="shared" si="183"/>
        <v>0</v>
      </c>
      <c r="BL135" s="43"/>
      <c r="BM135" s="42"/>
      <c r="BN135" s="53">
        <f t="shared" si="184"/>
        <v>0</v>
      </c>
      <c r="BO135" s="43"/>
      <c r="BP135" s="42"/>
      <c r="BQ135" s="53">
        <f t="shared" si="185"/>
        <v>0</v>
      </c>
      <c r="BR135" s="54">
        <f t="shared" si="197"/>
        <v>439</v>
      </c>
      <c r="BS135" s="55">
        <f t="shared" si="198"/>
        <v>39.498861047835987</v>
      </c>
      <c r="BT135" s="56">
        <f t="shared" si="199"/>
        <v>17340</v>
      </c>
      <c r="BU135" s="48">
        <v>270</v>
      </c>
      <c r="BV135" s="50">
        <f t="shared" si="200"/>
        <v>39.185185185185183</v>
      </c>
      <c r="BW135" s="51">
        <v>10580</v>
      </c>
      <c r="BX135" s="48"/>
      <c r="BY135" s="50" t="e">
        <f t="shared" si="201"/>
        <v>#DIV/0!</v>
      </c>
      <c r="BZ135" s="51"/>
      <c r="CA135" s="48"/>
      <c r="CB135" s="50" t="e">
        <f t="shared" si="202"/>
        <v>#DIV/0!</v>
      </c>
      <c r="CC135" s="51"/>
      <c r="CD135" s="48">
        <v>169</v>
      </c>
      <c r="CE135" s="50">
        <f t="shared" si="203"/>
        <v>40</v>
      </c>
      <c r="CF135" s="51">
        <v>6760</v>
      </c>
      <c r="CG135" s="47" t="s">
        <v>45</v>
      </c>
      <c r="CH135" s="47" t="s">
        <v>45</v>
      </c>
      <c r="CI135" s="54">
        <f t="shared" si="204"/>
        <v>169</v>
      </c>
      <c r="CJ135" s="55">
        <f t="shared" si="205"/>
        <v>38</v>
      </c>
      <c r="CK135" s="56">
        <f t="shared" si="206"/>
        <v>6422</v>
      </c>
      <c r="CL135" s="48"/>
      <c r="CM135" s="50" t="e">
        <f t="shared" si="207"/>
        <v>#DIV/0!</v>
      </c>
      <c r="CN135" s="51"/>
      <c r="CO135" s="48"/>
      <c r="CP135" s="50" t="e">
        <f t="shared" si="208"/>
        <v>#DIV/0!</v>
      </c>
      <c r="CQ135" s="51"/>
      <c r="CR135" s="48"/>
      <c r="CS135" s="50" t="e">
        <f t="shared" si="209"/>
        <v>#DIV/0!</v>
      </c>
      <c r="CT135" s="51"/>
      <c r="CU135" s="48">
        <v>169</v>
      </c>
      <c r="CV135" s="50">
        <f t="shared" si="210"/>
        <v>38</v>
      </c>
      <c r="CW135" s="51">
        <v>6422</v>
      </c>
      <c r="CX135" s="47" t="s">
        <v>45</v>
      </c>
      <c r="CY135" s="47" t="s">
        <v>45</v>
      </c>
    </row>
    <row r="136" spans="1:103" s="1" customFormat="1" ht="14.25" thickBot="1" x14ac:dyDescent="0.3">
      <c r="A136" s="47" t="s">
        <v>46</v>
      </c>
      <c r="B136" s="47" t="s">
        <v>46</v>
      </c>
      <c r="C136" s="48">
        <v>242</v>
      </c>
      <c r="D136" s="95">
        <f t="shared" si="186"/>
        <v>133</v>
      </c>
      <c r="E136" s="93">
        <v>375</v>
      </c>
      <c r="F136" s="38">
        <f t="shared" si="187"/>
        <v>403.85</v>
      </c>
      <c r="G136" s="49">
        <f t="shared" si="188"/>
        <v>2.0000000000000213</v>
      </c>
      <c r="H136" s="183"/>
      <c r="I136" s="183"/>
      <c r="J136" s="183"/>
      <c r="K136" s="183">
        <v>6</v>
      </c>
      <c r="L136" s="224">
        <v>26.85</v>
      </c>
      <c r="M136" s="50">
        <v>24.99</v>
      </c>
      <c r="N136" s="53">
        <f t="shared" si="189"/>
        <v>670.98149999999998</v>
      </c>
      <c r="O136" s="228">
        <v>35</v>
      </c>
      <c r="P136" s="229">
        <v>71.02</v>
      </c>
      <c r="Q136" s="230">
        <f t="shared" si="190"/>
        <v>2485.6999999999998</v>
      </c>
      <c r="R136" s="223">
        <v>3</v>
      </c>
      <c r="S136" s="50">
        <v>37.840000000000003</v>
      </c>
      <c r="T136" s="51">
        <f t="shared" si="191"/>
        <v>113.52000000000001</v>
      </c>
      <c r="U136" s="52" t="s">
        <v>46</v>
      </c>
      <c r="V136" s="48">
        <f t="shared" si="175"/>
        <v>345</v>
      </c>
      <c r="W136" s="50">
        <f t="shared" si="192"/>
        <v>37.11376811594203</v>
      </c>
      <c r="X136" s="51">
        <f t="shared" si="176"/>
        <v>12804.25</v>
      </c>
      <c r="Y136" s="48">
        <f t="shared" si="177"/>
        <v>514</v>
      </c>
      <c r="Z136" s="50">
        <f t="shared" si="213"/>
        <v>37.405155642023345</v>
      </c>
      <c r="AA136" s="51">
        <f t="shared" si="178"/>
        <v>19226.25</v>
      </c>
      <c r="AB136" s="48">
        <f t="shared" si="194"/>
        <v>75</v>
      </c>
      <c r="AC136" s="50">
        <f t="shared" si="214"/>
        <v>25.15</v>
      </c>
      <c r="AD136" s="51">
        <f t="shared" si="196"/>
        <v>1886.25</v>
      </c>
      <c r="AE136" s="43"/>
      <c r="AF136" s="42"/>
      <c r="AG136" s="53">
        <f t="shared" si="211"/>
        <v>0</v>
      </c>
      <c r="AH136" s="43">
        <v>75</v>
      </c>
      <c r="AI136" s="42">
        <v>25.15</v>
      </c>
      <c r="AJ136" s="53">
        <f t="shared" si="212"/>
        <v>1886.25</v>
      </c>
      <c r="AK136" s="43"/>
      <c r="AL136" s="42"/>
      <c r="AM136" s="53"/>
      <c r="AN136" s="43"/>
      <c r="AO136" s="42"/>
      <c r="AP136" s="53"/>
      <c r="AQ136" s="43"/>
      <c r="AR136" s="42"/>
      <c r="AS136" s="53"/>
      <c r="AT136" s="43"/>
      <c r="AU136" s="42"/>
      <c r="AV136" s="53"/>
      <c r="AW136" s="43"/>
      <c r="AX136" s="42"/>
      <c r="AY136" s="53">
        <f t="shared" si="179"/>
        <v>0</v>
      </c>
      <c r="AZ136" s="43"/>
      <c r="BA136" s="42"/>
      <c r="BB136" s="53">
        <f t="shared" si="180"/>
        <v>0</v>
      </c>
      <c r="BC136" s="43"/>
      <c r="BD136" s="42"/>
      <c r="BE136" s="53">
        <f t="shared" si="181"/>
        <v>0</v>
      </c>
      <c r="BF136" s="43"/>
      <c r="BG136" s="42"/>
      <c r="BH136" s="53">
        <f t="shared" si="182"/>
        <v>0</v>
      </c>
      <c r="BI136" s="43"/>
      <c r="BJ136" s="42"/>
      <c r="BK136" s="53">
        <f t="shared" si="183"/>
        <v>0</v>
      </c>
      <c r="BL136" s="43"/>
      <c r="BM136" s="42"/>
      <c r="BN136" s="53">
        <f t="shared" si="184"/>
        <v>0</v>
      </c>
      <c r="BO136" s="43"/>
      <c r="BP136" s="42"/>
      <c r="BQ136" s="53">
        <f t="shared" si="185"/>
        <v>0</v>
      </c>
      <c r="BR136" s="54">
        <f t="shared" si="197"/>
        <v>439</v>
      </c>
      <c r="BS136" s="55">
        <f t="shared" si="198"/>
        <v>39.498861047835987</v>
      </c>
      <c r="BT136" s="56">
        <f t="shared" si="199"/>
        <v>17340</v>
      </c>
      <c r="BU136" s="48">
        <v>270</v>
      </c>
      <c r="BV136" s="50">
        <f t="shared" si="200"/>
        <v>39.185185185185183</v>
      </c>
      <c r="BW136" s="51">
        <v>10580</v>
      </c>
      <c r="BX136" s="48"/>
      <c r="BY136" s="50" t="e">
        <f t="shared" si="201"/>
        <v>#DIV/0!</v>
      </c>
      <c r="BZ136" s="51"/>
      <c r="CA136" s="48"/>
      <c r="CB136" s="50" t="e">
        <f t="shared" si="202"/>
        <v>#DIV/0!</v>
      </c>
      <c r="CC136" s="51"/>
      <c r="CD136" s="48">
        <v>169</v>
      </c>
      <c r="CE136" s="50">
        <f t="shared" si="203"/>
        <v>40</v>
      </c>
      <c r="CF136" s="51">
        <v>6760</v>
      </c>
      <c r="CG136" s="47" t="s">
        <v>46</v>
      </c>
      <c r="CH136" s="47" t="s">
        <v>46</v>
      </c>
      <c r="CI136" s="54">
        <f t="shared" si="204"/>
        <v>169</v>
      </c>
      <c r="CJ136" s="55">
        <f t="shared" si="205"/>
        <v>38</v>
      </c>
      <c r="CK136" s="56">
        <f t="shared" si="206"/>
        <v>6422</v>
      </c>
      <c r="CL136" s="48"/>
      <c r="CM136" s="50" t="e">
        <f t="shared" si="207"/>
        <v>#DIV/0!</v>
      </c>
      <c r="CN136" s="51"/>
      <c r="CO136" s="48"/>
      <c r="CP136" s="50" t="e">
        <f t="shared" si="208"/>
        <v>#DIV/0!</v>
      </c>
      <c r="CQ136" s="51"/>
      <c r="CR136" s="48"/>
      <c r="CS136" s="50" t="e">
        <f t="shared" si="209"/>
        <v>#DIV/0!</v>
      </c>
      <c r="CT136" s="51"/>
      <c r="CU136" s="48">
        <v>169</v>
      </c>
      <c r="CV136" s="50">
        <f t="shared" si="210"/>
        <v>38</v>
      </c>
      <c r="CW136" s="51">
        <v>6422</v>
      </c>
      <c r="CX136" s="47" t="s">
        <v>46</v>
      </c>
      <c r="CY136" s="47" t="s">
        <v>46</v>
      </c>
    </row>
    <row r="137" spans="1:103" s="1" customFormat="1" ht="14.25" thickBot="1" x14ac:dyDescent="0.3">
      <c r="A137" s="47" t="s">
        <v>47</v>
      </c>
      <c r="B137" s="47" t="s">
        <v>47</v>
      </c>
      <c r="C137" s="48">
        <v>242</v>
      </c>
      <c r="D137" s="95">
        <f t="shared" si="186"/>
        <v>129</v>
      </c>
      <c r="E137" s="93">
        <v>371</v>
      </c>
      <c r="F137" s="38">
        <f t="shared" si="187"/>
        <v>402.85</v>
      </c>
      <c r="G137" s="49">
        <f t="shared" si="188"/>
        <v>6.0000000000000213</v>
      </c>
      <c r="H137" s="183"/>
      <c r="I137" s="183"/>
      <c r="J137" s="183"/>
      <c r="K137" s="183">
        <v>6</v>
      </c>
      <c r="L137" s="224">
        <v>25.85</v>
      </c>
      <c r="M137" s="50">
        <v>24.99</v>
      </c>
      <c r="N137" s="53">
        <f t="shared" si="189"/>
        <v>645.99149999999997</v>
      </c>
      <c r="O137" s="228">
        <v>35</v>
      </c>
      <c r="P137" s="229">
        <v>71.02</v>
      </c>
      <c r="Q137" s="230">
        <f t="shared" si="190"/>
        <v>2485.6999999999998</v>
      </c>
      <c r="R137" s="223">
        <v>53</v>
      </c>
      <c r="S137" s="50">
        <v>37.840000000000003</v>
      </c>
      <c r="T137" s="51">
        <f t="shared" si="191"/>
        <v>2005.5200000000002</v>
      </c>
      <c r="U137" s="52" t="s">
        <v>47</v>
      </c>
      <c r="V137" s="48">
        <f t="shared" si="175"/>
        <v>295</v>
      </c>
      <c r="W137" s="50">
        <f t="shared" si="192"/>
        <v>37.302542372881355</v>
      </c>
      <c r="X137" s="51">
        <f t="shared" si="176"/>
        <v>11004.25</v>
      </c>
      <c r="Y137" s="48">
        <f t="shared" si="177"/>
        <v>414</v>
      </c>
      <c r="Z137" s="50">
        <f t="shared" si="213"/>
        <v>42.092391304347828</v>
      </c>
      <c r="AA137" s="51">
        <f t="shared" si="178"/>
        <v>17426.25</v>
      </c>
      <c r="AB137" s="48">
        <f t="shared" si="194"/>
        <v>75</v>
      </c>
      <c r="AC137" s="50">
        <f t="shared" si="214"/>
        <v>25.15</v>
      </c>
      <c r="AD137" s="51">
        <f t="shared" si="196"/>
        <v>1886.25</v>
      </c>
      <c r="AE137" s="43"/>
      <c r="AF137" s="42"/>
      <c r="AG137" s="53">
        <f t="shared" si="211"/>
        <v>0</v>
      </c>
      <c r="AH137" s="43">
        <v>75</v>
      </c>
      <c r="AI137" s="42">
        <v>25.15</v>
      </c>
      <c r="AJ137" s="53">
        <f t="shared" si="212"/>
        <v>1886.25</v>
      </c>
      <c r="AK137" s="43"/>
      <c r="AL137" s="42"/>
      <c r="AM137" s="53"/>
      <c r="AN137" s="43"/>
      <c r="AO137" s="42"/>
      <c r="AP137" s="53"/>
      <c r="AQ137" s="43"/>
      <c r="AR137" s="42"/>
      <c r="AS137" s="53"/>
      <c r="AT137" s="43"/>
      <c r="AU137" s="42"/>
      <c r="AV137" s="53"/>
      <c r="AW137" s="43"/>
      <c r="AX137" s="42"/>
      <c r="AY137" s="53">
        <f t="shared" si="179"/>
        <v>0</v>
      </c>
      <c r="AZ137" s="43"/>
      <c r="BA137" s="42"/>
      <c r="BB137" s="53">
        <f t="shared" si="180"/>
        <v>0</v>
      </c>
      <c r="BC137" s="43"/>
      <c r="BD137" s="42"/>
      <c r="BE137" s="53">
        <f t="shared" si="181"/>
        <v>0</v>
      </c>
      <c r="BF137" s="43"/>
      <c r="BG137" s="42"/>
      <c r="BH137" s="53">
        <f t="shared" si="182"/>
        <v>0</v>
      </c>
      <c r="BI137" s="43"/>
      <c r="BJ137" s="42"/>
      <c r="BK137" s="53">
        <f t="shared" si="183"/>
        <v>0</v>
      </c>
      <c r="BL137" s="43"/>
      <c r="BM137" s="42"/>
      <c r="BN137" s="53">
        <f t="shared" si="184"/>
        <v>0</v>
      </c>
      <c r="BO137" s="43"/>
      <c r="BP137" s="42"/>
      <c r="BQ137" s="53">
        <f t="shared" si="185"/>
        <v>0</v>
      </c>
      <c r="BR137" s="54">
        <f t="shared" si="197"/>
        <v>339</v>
      </c>
      <c r="BS137" s="55">
        <f t="shared" si="198"/>
        <v>45.840707964601769</v>
      </c>
      <c r="BT137" s="56">
        <f t="shared" si="199"/>
        <v>15540</v>
      </c>
      <c r="BU137" s="48">
        <v>220</v>
      </c>
      <c r="BV137" s="50">
        <f t="shared" si="200"/>
        <v>39.909090909090907</v>
      </c>
      <c r="BW137" s="51">
        <v>8780</v>
      </c>
      <c r="BX137" s="48"/>
      <c r="BY137" s="50" t="e">
        <f t="shared" si="201"/>
        <v>#DIV/0!</v>
      </c>
      <c r="BZ137" s="51"/>
      <c r="CA137" s="48"/>
      <c r="CB137" s="50" t="e">
        <f t="shared" si="202"/>
        <v>#DIV/0!</v>
      </c>
      <c r="CC137" s="51"/>
      <c r="CD137" s="48">
        <v>119</v>
      </c>
      <c r="CE137" s="50">
        <f t="shared" si="203"/>
        <v>56.806722689075627</v>
      </c>
      <c r="CF137" s="51">
        <v>6760</v>
      </c>
      <c r="CG137" s="47" t="s">
        <v>47</v>
      </c>
      <c r="CH137" s="47" t="s">
        <v>47</v>
      </c>
      <c r="CI137" s="54">
        <f t="shared" si="204"/>
        <v>119</v>
      </c>
      <c r="CJ137" s="55">
        <f t="shared" si="205"/>
        <v>53.966386554621849</v>
      </c>
      <c r="CK137" s="56">
        <f t="shared" si="206"/>
        <v>6422</v>
      </c>
      <c r="CL137" s="48"/>
      <c r="CM137" s="50" t="e">
        <f t="shared" si="207"/>
        <v>#DIV/0!</v>
      </c>
      <c r="CN137" s="51"/>
      <c r="CO137" s="48"/>
      <c r="CP137" s="50" t="e">
        <f t="shared" si="208"/>
        <v>#DIV/0!</v>
      </c>
      <c r="CQ137" s="51"/>
      <c r="CR137" s="48"/>
      <c r="CS137" s="50" t="e">
        <f t="shared" si="209"/>
        <v>#DIV/0!</v>
      </c>
      <c r="CT137" s="51"/>
      <c r="CU137" s="48">
        <v>119</v>
      </c>
      <c r="CV137" s="50">
        <f t="shared" si="210"/>
        <v>53.966386554621849</v>
      </c>
      <c r="CW137" s="51">
        <v>6422</v>
      </c>
      <c r="CX137" s="47" t="s">
        <v>47</v>
      </c>
      <c r="CY137" s="47" t="s">
        <v>47</v>
      </c>
    </row>
    <row r="138" spans="1:103" s="1" customFormat="1" ht="14.25" thickBot="1" x14ac:dyDescent="0.3">
      <c r="A138" s="47" t="s">
        <v>48</v>
      </c>
      <c r="B138" s="47" t="s">
        <v>48</v>
      </c>
      <c r="C138" s="48">
        <v>0</v>
      </c>
      <c r="D138" s="95">
        <f t="shared" si="186"/>
        <v>153</v>
      </c>
      <c r="E138" s="93">
        <v>153</v>
      </c>
      <c r="F138" s="38">
        <f t="shared" si="187"/>
        <v>159.71</v>
      </c>
      <c r="G138" s="49">
        <f t="shared" si="188"/>
        <v>-10.999999999999993</v>
      </c>
      <c r="H138" s="183"/>
      <c r="I138" s="183"/>
      <c r="J138" s="183"/>
      <c r="K138" s="183">
        <v>6</v>
      </c>
      <c r="L138" s="224">
        <v>17.71</v>
      </c>
      <c r="M138" s="50">
        <v>24.99</v>
      </c>
      <c r="N138" s="53">
        <f t="shared" si="189"/>
        <v>442.5729</v>
      </c>
      <c r="O138" s="228">
        <v>35</v>
      </c>
      <c r="P138" s="229">
        <v>71.02</v>
      </c>
      <c r="Q138" s="230">
        <f t="shared" si="190"/>
        <v>2485.6999999999998</v>
      </c>
      <c r="R138" s="223">
        <v>38</v>
      </c>
      <c r="S138" s="50">
        <v>37.840000000000003</v>
      </c>
      <c r="T138" s="51">
        <f t="shared" si="191"/>
        <v>1437.92</v>
      </c>
      <c r="U138" s="52" t="s">
        <v>48</v>
      </c>
      <c r="V138" s="48">
        <f t="shared" si="175"/>
        <v>75</v>
      </c>
      <c r="W138" s="50">
        <f t="shared" si="192"/>
        <v>25.15</v>
      </c>
      <c r="X138" s="51">
        <f t="shared" si="176"/>
        <v>1886.25</v>
      </c>
      <c r="Y138" s="48">
        <f t="shared" si="177"/>
        <v>75</v>
      </c>
      <c r="Z138" s="50">
        <f t="shared" si="213"/>
        <v>25.15</v>
      </c>
      <c r="AA138" s="51">
        <f t="shared" si="178"/>
        <v>1886.25</v>
      </c>
      <c r="AB138" s="48">
        <f t="shared" si="194"/>
        <v>75</v>
      </c>
      <c r="AC138" s="50">
        <f t="shared" si="214"/>
        <v>25.15</v>
      </c>
      <c r="AD138" s="51">
        <f t="shared" si="196"/>
        <v>1886.25</v>
      </c>
      <c r="AE138" s="43"/>
      <c r="AF138" s="42"/>
      <c r="AG138" s="53">
        <f t="shared" si="211"/>
        <v>0</v>
      </c>
      <c r="AH138" s="43">
        <v>75</v>
      </c>
      <c r="AI138" s="42">
        <v>25.15</v>
      </c>
      <c r="AJ138" s="53">
        <f t="shared" si="212"/>
        <v>1886.25</v>
      </c>
      <c r="AK138" s="43"/>
      <c r="AL138" s="42"/>
      <c r="AM138" s="53"/>
      <c r="AN138" s="43"/>
      <c r="AO138" s="42"/>
      <c r="AP138" s="53"/>
      <c r="AQ138" s="43"/>
      <c r="AR138" s="42"/>
      <c r="AS138" s="53"/>
      <c r="AT138" s="43"/>
      <c r="AU138" s="42"/>
      <c r="AV138" s="53"/>
      <c r="AW138" s="43"/>
      <c r="AX138" s="42"/>
      <c r="AY138" s="53">
        <f t="shared" si="179"/>
        <v>0</v>
      </c>
      <c r="AZ138" s="43"/>
      <c r="BA138" s="42"/>
      <c r="BB138" s="53">
        <f t="shared" si="180"/>
        <v>0</v>
      </c>
      <c r="BC138" s="43"/>
      <c r="BD138" s="42"/>
      <c r="BE138" s="53">
        <f t="shared" si="181"/>
        <v>0</v>
      </c>
      <c r="BF138" s="43"/>
      <c r="BG138" s="42"/>
      <c r="BH138" s="53">
        <f t="shared" si="182"/>
        <v>0</v>
      </c>
      <c r="BI138" s="43"/>
      <c r="BJ138" s="42"/>
      <c r="BK138" s="53">
        <f t="shared" si="183"/>
        <v>0</v>
      </c>
      <c r="BL138" s="43"/>
      <c r="BM138" s="42"/>
      <c r="BN138" s="53">
        <f t="shared" si="184"/>
        <v>0</v>
      </c>
      <c r="BO138" s="43"/>
      <c r="BP138" s="42"/>
      <c r="BQ138" s="53">
        <f t="shared" si="185"/>
        <v>0</v>
      </c>
      <c r="BR138" s="54">
        <f t="shared" si="197"/>
        <v>0</v>
      </c>
      <c r="BS138" s="55" t="e">
        <f t="shared" si="198"/>
        <v>#DIV/0!</v>
      </c>
      <c r="BT138" s="56">
        <f t="shared" si="199"/>
        <v>0</v>
      </c>
      <c r="BU138" s="48">
        <v>0</v>
      </c>
      <c r="BV138" s="50" t="e">
        <f t="shared" si="200"/>
        <v>#DIV/0!</v>
      </c>
      <c r="BW138" s="51">
        <v>0</v>
      </c>
      <c r="BX138" s="48"/>
      <c r="BY138" s="50" t="e">
        <f t="shared" si="201"/>
        <v>#DIV/0!</v>
      </c>
      <c r="BZ138" s="51"/>
      <c r="CA138" s="48"/>
      <c r="CB138" s="50" t="e">
        <f t="shared" si="202"/>
        <v>#DIV/0!</v>
      </c>
      <c r="CC138" s="51"/>
      <c r="CD138" s="48">
        <v>0</v>
      </c>
      <c r="CE138" s="50" t="e">
        <f t="shared" si="203"/>
        <v>#DIV/0!</v>
      </c>
      <c r="CF138" s="51"/>
      <c r="CG138" s="47" t="s">
        <v>48</v>
      </c>
      <c r="CH138" s="47" t="s">
        <v>48</v>
      </c>
      <c r="CI138" s="54">
        <f t="shared" si="204"/>
        <v>0</v>
      </c>
      <c r="CJ138" s="55" t="e">
        <f t="shared" si="205"/>
        <v>#DIV/0!</v>
      </c>
      <c r="CK138" s="56">
        <f t="shared" si="206"/>
        <v>0</v>
      </c>
      <c r="CL138" s="48"/>
      <c r="CM138" s="50" t="e">
        <f t="shared" si="207"/>
        <v>#DIV/0!</v>
      </c>
      <c r="CN138" s="51"/>
      <c r="CO138" s="48"/>
      <c r="CP138" s="50" t="e">
        <f t="shared" si="208"/>
        <v>#DIV/0!</v>
      </c>
      <c r="CQ138" s="51"/>
      <c r="CR138" s="48"/>
      <c r="CS138" s="50" t="e">
        <f t="shared" si="209"/>
        <v>#DIV/0!</v>
      </c>
      <c r="CT138" s="51"/>
      <c r="CU138" s="48">
        <v>0</v>
      </c>
      <c r="CV138" s="50" t="e">
        <f t="shared" si="210"/>
        <v>#DIV/0!</v>
      </c>
      <c r="CW138" s="51"/>
      <c r="CX138" s="47" t="s">
        <v>48</v>
      </c>
      <c r="CY138" s="47" t="s">
        <v>48</v>
      </c>
    </row>
    <row r="139" spans="1:103" s="1" customFormat="1" ht="14.25" thickBot="1" x14ac:dyDescent="0.3">
      <c r="A139" s="47" t="s">
        <v>49</v>
      </c>
      <c r="B139" s="47" t="s">
        <v>49</v>
      </c>
      <c r="C139" s="48">
        <v>0</v>
      </c>
      <c r="D139" s="95">
        <f t="shared" si="186"/>
        <v>160</v>
      </c>
      <c r="E139" s="93">
        <v>160</v>
      </c>
      <c r="F139" s="38">
        <f t="shared" si="187"/>
        <v>162.88</v>
      </c>
      <c r="G139" s="49">
        <f t="shared" si="188"/>
        <v>-2.0000000000000044</v>
      </c>
      <c r="H139" s="183"/>
      <c r="I139" s="183"/>
      <c r="J139" s="183"/>
      <c r="K139" s="183">
        <v>6</v>
      </c>
      <c r="L139" s="224">
        <v>4.88</v>
      </c>
      <c r="M139" s="50">
        <v>24.99</v>
      </c>
      <c r="N139" s="53">
        <f t="shared" si="189"/>
        <v>121.95119999999999</v>
      </c>
      <c r="O139" s="228">
        <v>35</v>
      </c>
      <c r="P139" s="229">
        <v>71.02</v>
      </c>
      <c r="Q139" s="230">
        <f t="shared" si="190"/>
        <v>2485.6999999999998</v>
      </c>
      <c r="R139" s="223">
        <v>54</v>
      </c>
      <c r="S139" s="50">
        <v>37.840000000000003</v>
      </c>
      <c r="T139" s="51">
        <f t="shared" si="191"/>
        <v>2043.3600000000001</v>
      </c>
      <c r="U139" s="52" t="s">
        <v>49</v>
      </c>
      <c r="V139" s="48">
        <f t="shared" si="175"/>
        <v>75</v>
      </c>
      <c r="W139" s="50">
        <f t="shared" si="192"/>
        <v>25.15</v>
      </c>
      <c r="X139" s="51">
        <f t="shared" si="176"/>
        <v>1886.25</v>
      </c>
      <c r="Y139" s="48">
        <f t="shared" si="177"/>
        <v>75</v>
      </c>
      <c r="Z139" s="50">
        <f t="shared" si="213"/>
        <v>25.15</v>
      </c>
      <c r="AA139" s="51">
        <f t="shared" si="178"/>
        <v>1886.25</v>
      </c>
      <c r="AB139" s="48">
        <f t="shared" si="194"/>
        <v>75</v>
      </c>
      <c r="AC139" s="50">
        <f t="shared" si="214"/>
        <v>25.15</v>
      </c>
      <c r="AD139" s="51">
        <f t="shared" si="196"/>
        <v>1886.25</v>
      </c>
      <c r="AE139" s="43"/>
      <c r="AF139" s="42"/>
      <c r="AG139" s="53">
        <f t="shared" si="211"/>
        <v>0</v>
      </c>
      <c r="AH139" s="43">
        <v>75</v>
      </c>
      <c r="AI139" s="42">
        <v>25.15</v>
      </c>
      <c r="AJ139" s="53">
        <f t="shared" si="212"/>
        <v>1886.25</v>
      </c>
      <c r="AK139" s="43"/>
      <c r="AL139" s="42"/>
      <c r="AM139" s="53"/>
      <c r="AN139" s="43"/>
      <c r="AO139" s="42"/>
      <c r="AP139" s="53"/>
      <c r="AQ139" s="43"/>
      <c r="AR139" s="42"/>
      <c r="AS139" s="53"/>
      <c r="AT139" s="43"/>
      <c r="AU139" s="42"/>
      <c r="AV139" s="53"/>
      <c r="AW139" s="43"/>
      <c r="AX139" s="42"/>
      <c r="AY139" s="53">
        <f t="shared" si="179"/>
        <v>0</v>
      </c>
      <c r="AZ139" s="43"/>
      <c r="BA139" s="42"/>
      <c r="BB139" s="53">
        <f t="shared" si="180"/>
        <v>0</v>
      </c>
      <c r="BC139" s="43"/>
      <c r="BD139" s="42"/>
      <c r="BE139" s="53">
        <f t="shared" si="181"/>
        <v>0</v>
      </c>
      <c r="BF139" s="43"/>
      <c r="BG139" s="42"/>
      <c r="BH139" s="53">
        <f t="shared" si="182"/>
        <v>0</v>
      </c>
      <c r="BI139" s="43"/>
      <c r="BJ139" s="42"/>
      <c r="BK139" s="53">
        <f t="shared" si="183"/>
        <v>0</v>
      </c>
      <c r="BL139" s="43"/>
      <c r="BM139" s="42"/>
      <c r="BN139" s="53">
        <f t="shared" si="184"/>
        <v>0</v>
      </c>
      <c r="BO139" s="43"/>
      <c r="BP139" s="42"/>
      <c r="BQ139" s="53">
        <f t="shared" si="185"/>
        <v>0</v>
      </c>
      <c r="BR139" s="54">
        <f t="shared" si="197"/>
        <v>0</v>
      </c>
      <c r="BS139" s="55" t="e">
        <f t="shared" si="198"/>
        <v>#DIV/0!</v>
      </c>
      <c r="BT139" s="56">
        <f t="shared" si="199"/>
        <v>0</v>
      </c>
      <c r="BU139" s="48">
        <v>0</v>
      </c>
      <c r="BV139" s="50" t="e">
        <f t="shared" si="200"/>
        <v>#DIV/0!</v>
      </c>
      <c r="BW139" s="51">
        <v>0</v>
      </c>
      <c r="BX139" s="48"/>
      <c r="BY139" s="50" t="e">
        <f t="shared" si="201"/>
        <v>#DIV/0!</v>
      </c>
      <c r="BZ139" s="51"/>
      <c r="CA139" s="48"/>
      <c r="CB139" s="50" t="e">
        <f t="shared" si="202"/>
        <v>#DIV/0!</v>
      </c>
      <c r="CC139" s="51"/>
      <c r="CD139" s="48">
        <v>0</v>
      </c>
      <c r="CE139" s="50" t="e">
        <f t="shared" si="203"/>
        <v>#DIV/0!</v>
      </c>
      <c r="CF139" s="51"/>
      <c r="CG139" s="47" t="s">
        <v>49</v>
      </c>
      <c r="CH139" s="47" t="s">
        <v>49</v>
      </c>
      <c r="CI139" s="54">
        <f t="shared" si="204"/>
        <v>0</v>
      </c>
      <c r="CJ139" s="55" t="e">
        <f t="shared" si="205"/>
        <v>#DIV/0!</v>
      </c>
      <c r="CK139" s="56">
        <f t="shared" si="206"/>
        <v>0</v>
      </c>
      <c r="CL139" s="48"/>
      <c r="CM139" s="50" t="e">
        <f t="shared" si="207"/>
        <v>#DIV/0!</v>
      </c>
      <c r="CN139" s="51"/>
      <c r="CO139" s="48"/>
      <c r="CP139" s="50" t="e">
        <f t="shared" si="208"/>
        <v>#DIV/0!</v>
      </c>
      <c r="CQ139" s="51"/>
      <c r="CR139" s="48"/>
      <c r="CS139" s="50" t="e">
        <f t="shared" si="209"/>
        <v>#DIV/0!</v>
      </c>
      <c r="CT139" s="51"/>
      <c r="CU139" s="48">
        <v>0</v>
      </c>
      <c r="CV139" s="50" t="e">
        <f t="shared" si="210"/>
        <v>#DIV/0!</v>
      </c>
      <c r="CW139" s="51"/>
      <c r="CX139" s="47" t="s">
        <v>49</v>
      </c>
      <c r="CY139" s="47" t="s">
        <v>49</v>
      </c>
    </row>
    <row r="140" spans="1:103" s="1" customFormat="1" ht="14.25" thickBot="1" x14ac:dyDescent="0.3">
      <c r="A140" s="47" t="s">
        <v>50</v>
      </c>
      <c r="B140" s="47" t="s">
        <v>50</v>
      </c>
      <c r="C140" s="48">
        <v>0</v>
      </c>
      <c r="D140" s="95">
        <f t="shared" si="186"/>
        <v>166</v>
      </c>
      <c r="E140" s="93">
        <v>166</v>
      </c>
      <c r="F140" s="38">
        <f t="shared" si="187"/>
        <v>167.04</v>
      </c>
      <c r="G140" s="49">
        <f t="shared" si="188"/>
        <v>0.99999999999999201</v>
      </c>
      <c r="H140" s="183"/>
      <c r="I140" s="183">
        <v>-8</v>
      </c>
      <c r="J140" s="183"/>
      <c r="K140" s="183">
        <v>6</v>
      </c>
      <c r="L140" s="224">
        <v>0.04</v>
      </c>
      <c r="M140" s="50">
        <v>24.99</v>
      </c>
      <c r="N140" s="53">
        <f t="shared" si="189"/>
        <v>0.99959999999999993</v>
      </c>
      <c r="O140" s="228">
        <v>35</v>
      </c>
      <c r="P140" s="229">
        <v>71.02</v>
      </c>
      <c r="Q140" s="230">
        <f t="shared" si="190"/>
        <v>2485.6999999999998</v>
      </c>
      <c r="R140" s="223">
        <v>55</v>
      </c>
      <c r="S140" s="50">
        <v>37.840000000000003</v>
      </c>
      <c r="T140" s="51">
        <f t="shared" si="191"/>
        <v>2081.2000000000003</v>
      </c>
      <c r="U140" s="52" t="s">
        <v>50</v>
      </c>
      <c r="V140" s="48">
        <f t="shared" si="175"/>
        <v>75</v>
      </c>
      <c r="W140" s="50">
        <f t="shared" si="192"/>
        <v>25.15</v>
      </c>
      <c r="X140" s="51">
        <f t="shared" si="176"/>
        <v>1886.25</v>
      </c>
      <c r="Y140" s="48">
        <f t="shared" si="177"/>
        <v>75</v>
      </c>
      <c r="Z140" s="50">
        <f t="shared" si="213"/>
        <v>25.15</v>
      </c>
      <c r="AA140" s="51">
        <f t="shared" si="178"/>
        <v>1886.25</v>
      </c>
      <c r="AB140" s="48">
        <f t="shared" si="194"/>
        <v>75</v>
      </c>
      <c r="AC140" s="50">
        <f t="shared" si="214"/>
        <v>25.15</v>
      </c>
      <c r="AD140" s="51">
        <f t="shared" si="196"/>
        <v>1886.25</v>
      </c>
      <c r="AE140" s="43"/>
      <c r="AF140" s="42"/>
      <c r="AG140" s="53">
        <f t="shared" si="211"/>
        <v>0</v>
      </c>
      <c r="AH140" s="43">
        <v>75</v>
      </c>
      <c r="AI140" s="42">
        <v>25.15</v>
      </c>
      <c r="AJ140" s="53">
        <f t="shared" si="212"/>
        <v>1886.25</v>
      </c>
      <c r="AK140" s="43"/>
      <c r="AL140" s="42"/>
      <c r="AM140" s="53"/>
      <c r="AN140" s="43"/>
      <c r="AO140" s="42"/>
      <c r="AP140" s="53"/>
      <c r="AQ140" s="43"/>
      <c r="AR140" s="42"/>
      <c r="AS140" s="53"/>
      <c r="AT140" s="43"/>
      <c r="AU140" s="42"/>
      <c r="AV140" s="53"/>
      <c r="AW140" s="43"/>
      <c r="AX140" s="42"/>
      <c r="AY140" s="53">
        <f t="shared" si="179"/>
        <v>0</v>
      </c>
      <c r="AZ140" s="43"/>
      <c r="BA140" s="42"/>
      <c r="BB140" s="53">
        <f t="shared" si="180"/>
        <v>0</v>
      </c>
      <c r="BC140" s="43"/>
      <c r="BD140" s="42"/>
      <c r="BE140" s="53">
        <f t="shared" si="181"/>
        <v>0</v>
      </c>
      <c r="BF140" s="43"/>
      <c r="BG140" s="42"/>
      <c r="BH140" s="53">
        <f t="shared" si="182"/>
        <v>0</v>
      </c>
      <c r="BI140" s="43"/>
      <c r="BJ140" s="42"/>
      <c r="BK140" s="53">
        <f t="shared" si="183"/>
        <v>0</v>
      </c>
      <c r="BL140" s="43"/>
      <c r="BM140" s="42"/>
      <c r="BN140" s="53">
        <f t="shared" si="184"/>
        <v>0</v>
      </c>
      <c r="BO140" s="43"/>
      <c r="BP140" s="42"/>
      <c r="BQ140" s="53">
        <f t="shared" si="185"/>
        <v>0</v>
      </c>
      <c r="BR140" s="54">
        <f t="shared" si="197"/>
        <v>0</v>
      </c>
      <c r="BS140" s="55" t="e">
        <f t="shared" si="198"/>
        <v>#DIV/0!</v>
      </c>
      <c r="BT140" s="56">
        <f t="shared" si="199"/>
        <v>0</v>
      </c>
      <c r="BU140" s="48">
        <v>0</v>
      </c>
      <c r="BV140" s="50" t="e">
        <f t="shared" si="200"/>
        <v>#DIV/0!</v>
      </c>
      <c r="BW140" s="51">
        <v>0</v>
      </c>
      <c r="BX140" s="48"/>
      <c r="BY140" s="50" t="e">
        <f t="shared" si="201"/>
        <v>#DIV/0!</v>
      </c>
      <c r="BZ140" s="51"/>
      <c r="CA140" s="48"/>
      <c r="CB140" s="50" t="e">
        <f t="shared" si="202"/>
        <v>#DIV/0!</v>
      </c>
      <c r="CC140" s="51"/>
      <c r="CD140" s="48">
        <v>0</v>
      </c>
      <c r="CE140" s="50" t="e">
        <f t="shared" si="203"/>
        <v>#DIV/0!</v>
      </c>
      <c r="CF140" s="51"/>
      <c r="CG140" s="47" t="s">
        <v>50</v>
      </c>
      <c r="CH140" s="47" t="s">
        <v>50</v>
      </c>
      <c r="CI140" s="54">
        <f t="shared" si="204"/>
        <v>0</v>
      </c>
      <c r="CJ140" s="55" t="e">
        <f t="shared" si="205"/>
        <v>#DIV/0!</v>
      </c>
      <c r="CK140" s="56">
        <f t="shared" si="206"/>
        <v>0</v>
      </c>
      <c r="CL140" s="48"/>
      <c r="CM140" s="50" t="e">
        <f t="shared" si="207"/>
        <v>#DIV/0!</v>
      </c>
      <c r="CN140" s="51"/>
      <c r="CO140" s="48"/>
      <c r="CP140" s="50" t="e">
        <f t="shared" si="208"/>
        <v>#DIV/0!</v>
      </c>
      <c r="CQ140" s="51"/>
      <c r="CR140" s="48"/>
      <c r="CS140" s="50" t="e">
        <f t="shared" si="209"/>
        <v>#DIV/0!</v>
      </c>
      <c r="CT140" s="51"/>
      <c r="CU140" s="48">
        <v>0</v>
      </c>
      <c r="CV140" s="50" t="e">
        <f t="shared" si="210"/>
        <v>#DIV/0!</v>
      </c>
      <c r="CW140" s="51"/>
      <c r="CX140" s="47" t="s">
        <v>50</v>
      </c>
      <c r="CY140" s="47" t="s">
        <v>50</v>
      </c>
    </row>
    <row r="141" spans="1:103" s="1" customFormat="1" ht="14.25" thickBot="1" x14ac:dyDescent="0.3">
      <c r="A141" s="47" t="s">
        <v>51</v>
      </c>
      <c r="B141" s="47" t="s">
        <v>51</v>
      </c>
      <c r="C141" s="48">
        <v>0</v>
      </c>
      <c r="D141" s="95">
        <f t="shared" si="186"/>
        <v>166</v>
      </c>
      <c r="E141" s="93">
        <v>166</v>
      </c>
      <c r="F141" s="38">
        <f t="shared" si="187"/>
        <v>167</v>
      </c>
      <c r="G141" s="49">
        <f t="shared" si="188"/>
        <v>1</v>
      </c>
      <c r="H141" s="183"/>
      <c r="I141" s="183">
        <v>-8</v>
      </c>
      <c r="J141" s="183"/>
      <c r="K141" s="183">
        <v>6</v>
      </c>
      <c r="L141" s="212"/>
      <c r="M141" s="50">
        <v>24.99</v>
      </c>
      <c r="N141" s="53">
        <f t="shared" si="189"/>
        <v>0</v>
      </c>
      <c r="O141" s="228">
        <v>35</v>
      </c>
      <c r="P141" s="229">
        <v>71.02</v>
      </c>
      <c r="Q141" s="230">
        <f t="shared" si="190"/>
        <v>2485.6999999999998</v>
      </c>
      <c r="R141" s="223">
        <v>55</v>
      </c>
      <c r="S141" s="50">
        <v>37.840000000000003</v>
      </c>
      <c r="T141" s="51">
        <f t="shared" si="191"/>
        <v>2081.2000000000003</v>
      </c>
      <c r="U141" s="52" t="s">
        <v>51</v>
      </c>
      <c r="V141" s="48">
        <f t="shared" si="175"/>
        <v>75</v>
      </c>
      <c r="W141" s="50">
        <f t="shared" si="192"/>
        <v>25.15</v>
      </c>
      <c r="X141" s="51">
        <f t="shared" si="176"/>
        <v>1886.25</v>
      </c>
      <c r="Y141" s="48">
        <f t="shared" si="177"/>
        <v>75</v>
      </c>
      <c r="Z141" s="50">
        <f t="shared" si="213"/>
        <v>25.15</v>
      </c>
      <c r="AA141" s="51">
        <f t="shared" si="178"/>
        <v>1886.25</v>
      </c>
      <c r="AB141" s="48">
        <f t="shared" si="194"/>
        <v>75</v>
      </c>
      <c r="AC141" s="50">
        <f t="shared" si="214"/>
        <v>25.15</v>
      </c>
      <c r="AD141" s="51">
        <f t="shared" si="196"/>
        <v>1886.25</v>
      </c>
      <c r="AE141" s="43"/>
      <c r="AF141" s="42"/>
      <c r="AG141" s="53">
        <f t="shared" si="211"/>
        <v>0</v>
      </c>
      <c r="AH141" s="43">
        <v>75</v>
      </c>
      <c r="AI141" s="42">
        <v>25.15</v>
      </c>
      <c r="AJ141" s="53">
        <f t="shared" si="212"/>
        <v>1886.25</v>
      </c>
      <c r="AK141" s="43"/>
      <c r="AL141" s="42"/>
      <c r="AM141" s="53"/>
      <c r="AN141" s="43"/>
      <c r="AO141" s="42"/>
      <c r="AP141" s="53"/>
      <c r="AQ141" s="43"/>
      <c r="AR141" s="42"/>
      <c r="AS141" s="53"/>
      <c r="AT141" s="43"/>
      <c r="AU141" s="42"/>
      <c r="AV141" s="53"/>
      <c r="AW141" s="43"/>
      <c r="AX141" s="42"/>
      <c r="AY141" s="53">
        <f t="shared" si="179"/>
        <v>0</v>
      </c>
      <c r="AZ141" s="43"/>
      <c r="BA141" s="42"/>
      <c r="BB141" s="53">
        <f t="shared" si="180"/>
        <v>0</v>
      </c>
      <c r="BC141" s="43"/>
      <c r="BD141" s="42"/>
      <c r="BE141" s="53">
        <f t="shared" si="181"/>
        <v>0</v>
      </c>
      <c r="BF141" s="43"/>
      <c r="BG141" s="42"/>
      <c r="BH141" s="53">
        <f t="shared" si="182"/>
        <v>0</v>
      </c>
      <c r="BI141" s="43"/>
      <c r="BJ141" s="42"/>
      <c r="BK141" s="53">
        <f t="shared" si="183"/>
        <v>0</v>
      </c>
      <c r="BL141" s="43"/>
      <c r="BM141" s="42"/>
      <c r="BN141" s="53">
        <f t="shared" si="184"/>
        <v>0</v>
      </c>
      <c r="BO141" s="43"/>
      <c r="BP141" s="42"/>
      <c r="BQ141" s="53">
        <f t="shared" si="185"/>
        <v>0</v>
      </c>
      <c r="BR141" s="54">
        <f t="shared" si="197"/>
        <v>0</v>
      </c>
      <c r="BS141" s="55" t="e">
        <f t="shared" si="198"/>
        <v>#DIV/0!</v>
      </c>
      <c r="BT141" s="56">
        <f t="shared" si="199"/>
        <v>0</v>
      </c>
      <c r="BU141" s="48">
        <v>0</v>
      </c>
      <c r="BV141" s="50" t="e">
        <f t="shared" si="200"/>
        <v>#DIV/0!</v>
      </c>
      <c r="BW141" s="51">
        <v>0</v>
      </c>
      <c r="BX141" s="48"/>
      <c r="BY141" s="50" t="e">
        <f t="shared" si="201"/>
        <v>#DIV/0!</v>
      </c>
      <c r="BZ141" s="51"/>
      <c r="CA141" s="48"/>
      <c r="CB141" s="50" t="e">
        <f t="shared" si="202"/>
        <v>#DIV/0!</v>
      </c>
      <c r="CC141" s="51"/>
      <c r="CD141" s="48">
        <v>0</v>
      </c>
      <c r="CE141" s="50" t="e">
        <f t="shared" si="203"/>
        <v>#DIV/0!</v>
      </c>
      <c r="CF141" s="51"/>
      <c r="CG141" s="47" t="s">
        <v>51</v>
      </c>
      <c r="CH141" s="47" t="s">
        <v>51</v>
      </c>
      <c r="CI141" s="54">
        <f t="shared" si="204"/>
        <v>0</v>
      </c>
      <c r="CJ141" s="55" t="e">
        <f t="shared" si="205"/>
        <v>#DIV/0!</v>
      </c>
      <c r="CK141" s="56">
        <f t="shared" si="206"/>
        <v>0</v>
      </c>
      <c r="CL141" s="48"/>
      <c r="CM141" s="50" t="e">
        <f t="shared" si="207"/>
        <v>#DIV/0!</v>
      </c>
      <c r="CN141" s="51"/>
      <c r="CO141" s="48"/>
      <c r="CP141" s="50" t="e">
        <f t="shared" si="208"/>
        <v>#DIV/0!</v>
      </c>
      <c r="CQ141" s="51"/>
      <c r="CR141" s="48"/>
      <c r="CS141" s="50" t="e">
        <f t="shared" si="209"/>
        <v>#DIV/0!</v>
      </c>
      <c r="CT141" s="51"/>
      <c r="CU141" s="48">
        <v>0</v>
      </c>
      <c r="CV141" s="50" t="e">
        <f t="shared" si="210"/>
        <v>#DIV/0!</v>
      </c>
      <c r="CW141" s="51"/>
      <c r="CX141" s="47" t="s">
        <v>51</v>
      </c>
      <c r="CY141" s="47" t="s">
        <v>51</v>
      </c>
    </row>
    <row r="142" spans="1:103" s="1" customFormat="1" ht="14.25" thickBot="1" x14ac:dyDescent="0.3">
      <c r="A142" s="47" t="s">
        <v>52</v>
      </c>
      <c r="B142" s="47" t="s">
        <v>52</v>
      </c>
      <c r="C142" s="48">
        <v>0</v>
      </c>
      <c r="D142" s="95">
        <f t="shared" si="186"/>
        <v>179</v>
      </c>
      <c r="E142" s="93">
        <v>179</v>
      </c>
      <c r="F142" s="38">
        <f t="shared" si="187"/>
        <v>166</v>
      </c>
      <c r="G142" s="49">
        <f t="shared" si="188"/>
        <v>-13</v>
      </c>
      <c r="H142" s="183"/>
      <c r="I142" s="183">
        <v>-7</v>
      </c>
      <c r="J142" s="183"/>
      <c r="K142" s="183">
        <v>6</v>
      </c>
      <c r="L142" s="212"/>
      <c r="M142" s="50">
        <v>24.99</v>
      </c>
      <c r="N142" s="53">
        <f t="shared" si="189"/>
        <v>0</v>
      </c>
      <c r="O142" s="228">
        <v>35</v>
      </c>
      <c r="P142" s="229">
        <v>71.02</v>
      </c>
      <c r="Q142" s="230">
        <f t="shared" si="190"/>
        <v>2485.6999999999998</v>
      </c>
      <c r="R142" s="223">
        <v>55</v>
      </c>
      <c r="S142" s="50">
        <v>37.840000000000003</v>
      </c>
      <c r="T142" s="51">
        <f t="shared" si="191"/>
        <v>2081.2000000000003</v>
      </c>
      <c r="U142" s="52" t="s">
        <v>52</v>
      </c>
      <c r="V142" s="48">
        <f t="shared" si="175"/>
        <v>75</v>
      </c>
      <c r="W142" s="50">
        <f t="shared" si="192"/>
        <v>25.15</v>
      </c>
      <c r="X142" s="51">
        <f t="shared" si="176"/>
        <v>1886.25</v>
      </c>
      <c r="Y142" s="48">
        <f t="shared" si="177"/>
        <v>75</v>
      </c>
      <c r="Z142" s="50">
        <f t="shared" si="213"/>
        <v>25.15</v>
      </c>
      <c r="AA142" s="51">
        <f t="shared" si="178"/>
        <v>1886.25</v>
      </c>
      <c r="AB142" s="48">
        <f t="shared" si="194"/>
        <v>75</v>
      </c>
      <c r="AC142" s="50">
        <f t="shared" si="214"/>
        <v>25.15</v>
      </c>
      <c r="AD142" s="51">
        <f t="shared" si="196"/>
        <v>1886.25</v>
      </c>
      <c r="AE142" s="43"/>
      <c r="AF142" s="42"/>
      <c r="AG142" s="53">
        <f t="shared" si="211"/>
        <v>0</v>
      </c>
      <c r="AH142" s="43">
        <v>75</v>
      </c>
      <c r="AI142" s="42">
        <v>25.15</v>
      </c>
      <c r="AJ142" s="53">
        <f t="shared" si="212"/>
        <v>1886.25</v>
      </c>
      <c r="AK142" s="43"/>
      <c r="AL142" s="42"/>
      <c r="AM142" s="53"/>
      <c r="AN142" s="43"/>
      <c r="AO142" s="42"/>
      <c r="AP142" s="53"/>
      <c r="AQ142" s="43"/>
      <c r="AR142" s="42"/>
      <c r="AS142" s="53"/>
      <c r="AT142" s="43"/>
      <c r="AU142" s="42"/>
      <c r="AV142" s="53"/>
      <c r="AW142" s="43"/>
      <c r="AX142" s="42"/>
      <c r="AY142" s="53">
        <f t="shared" si="179"/>
        <v>0</v>
      </c>
      <c r="AZ142" s="43"/>
      <c r="BA142" s="42"/>
      <c r="BB142" s="53">
        <f t="shared" si="180"/>
        <v>0</v>
      </c>
      <c r="BC142" s="43"/>
      <c r="BD142" s="42"/>
      <c r="BE142" s="53">
        <f t="shared" si="181"/>
        <v>0</v>
      </c>
      <c r="BF142" s="43"/>
      <c r="BG142" s="42"/>
      <c r="BH142" s="53">
        <f t="shared" si="182"/>
        <v>0</v>
      </c>
      <c r="BI142" s="43"/>
      <c r="BJ142" s="42"/>
      <c r="BK142" s="53">
        <f t="shared" si="183"/>
        <v>0</v>
      </c>
      <c r="BL142" s="43"/>
      <c r="BM142" s="42"/>
      <c r="BN142" s="53">
        <f t="shared" si="184"/>
        <v>0</v>
      </c>
      <c r="BO142" s="43"/>
      <c r="BP142" s="42"/>
      <c r="BQ142" s="53">
        <f t="shared" si="185"/>
        <v>0</v>
      </c>
      <c r="BR142" s="54">
        <f t="shared" si="197"/>
        <v>0</v>
      </c>
      <c r="BS142" s="55" t="e">
        <f t="shared" si="198"/>
        <v>#DIV/0!</v>
      </c>
      <c r="BT142" s="56">
        <f t="shared" si="199"/>
        <v>0</v>
      </c>
      <c r="BU142" s="48">
        <v>0</v>
      </c>
      <c r="BV142" s="50" t="e">
        <f t="shared" si="200"/>
        <v>#DIV/0!</v>
      </c>
      <c r="BW142" s="51">
        <v>0</v>
      </c>
      <c r="BX142" s="48"/>
      <c r="BY142" s="50" t="e">
        <f t="shared" si="201"/>
        <v>#DIV/0!</v>
      </c>
      <c r="BZ142" s="51"/>
      <c r="CA142" s="48"/>
      <c r="CB142" s="50" t="e">
        <f t="shared" si="202"/>
        <v>#DIV/0!</v>
      </c>
      <c r="CC142" s="51"/>
      <c r="CD142" s="48">
        <v>0</v>
      </c>
      <c r="CE142" s="50" t="e">
        <f t="shared" si="203"/>
        <v>#DIV/0!</v>
      </c>
      <c r="CF142" s="51"/>
      <c r="CG142" s="47" t="s">
        <v>52</v>
      </c>
      <c r="CH142" s="47" t="s">
        <v>52</v>
      </c>
      <c r="CI142" s="54">
        <f t="shared" si="204"/>
        <v>0</v>
      </c>
      <c r="CJ142" s="55" t="e">
        <f t="shared" si="205"/>
        <v>#DIV/0!</v>
      </c>
      <c r="CK142" s="56">
        <f t="shared" si="206"/>
        <v>0</v>
      </c>
      <c r="CL142" s="48"/>
      <c r="CM142" s="50" t="e">
        <f t="shared" si="207"/>
        <v>#DIV/0!</v>
      </c>
      <c r="CN142" s="51"/>
      <c r="CO142" s="48"/>
      <c r="CP142" s="50" t="e">
        <f t="shared" si="208"/>
        <v>#DIV/0!</v>
      </c>
      <c r="CQ142" s="51"/>
      <c r="CR142" s="48"/>
      <c r="CS142" s="50" t="e">
        <f t="shared" si="209"/>
        <v>#DIV/0!</v>
      </c>
      <c r="CT142" s="51"/>
      <c r="CU142" s="48">
        <v>0</v>
      </c>
      <c r="CV142" s="50" t="e">
        <f t="shared" si="210"/>
        <v>#DIV/0!</v>
      </c>
      <c r="CW142" s="51"/>
      <c r="CX142" s="47" t="s">
        <v>52</v>
      </c>
      <c r="CY142" s="47" t="s">
        <v>52</v>
      </c>
    </row>
    <row r="143" spans="1:103" s="1" customFormat="1" ht="14.25" thickBot="1" x14ac:dyDescent="0.3">
      <c r="A143" s="47" t="s">
        <v>53</v>
      </c>
      <c r="B143" s="47" t="s">
        <v>53</v>
      </c>
      <c r="C143" s="48">
        <v>244</v>
      </c>
      <c r="D143" s="95">
        <f t="shared" si="186"/>
        <v>149</v>
      </c>
      <c r="E143" s="93">
        <v>393</v>
      </c>
      <c r="F143" s="38">
        <f t="shared" si="187"/>
        <v>412</v>
      </c>
      <c r="G143" s="49">
        <f t="shared" si="188"/>
        <v>19</v>
      </c>
      <c r="H143" s="183"/>
      <c r="I143" s="183"/>
      <c r="J143" s="183"/>
      <c r="K143" s="183">
        <v>0</v>
      </c>
      <c r="L143" s="212"/>
      <c r="M143" s="50">
        <v>24.99</v>
      </c>
      <c r="N143" s="53">
        <f t="shared" si="189"/>
        <v>0</v>
      </c>
      <c r="O143" s="228">
        <v>35</v>
      </c>
      <c r="P143" s="229">
        <v>71.02</v>
      </c>
      <c r="Q143" s="230">
        <f t="shared" si="190"/>
        <v>2485.6999999999998</v>
      </c>
      <c r="R143" s="223">
        <v>2</v>
      </c>
      <c r="S143" s="50">
        <v>37.840000000000003</v>
      </c>
      <c r="T143" s="51">
        <f t="shared" si="191"/>
        <v>75.680000000000007</v>
      </c>
      <c r="U143" s="52" t="s">
        <v>53</v>
      </c>
      <c r="V143" s="48">
        <f t="shared" si="175"/>
        <v>375</v>
      </c>
      <c r="W143" s="50">
        <f t="shared" si="192"/>
        <v>68.266666666666666</v>
      </c>
      <c r="X143" s="51">
        <f t="shared" si="176"/>
        <v>25600</v>
      </c>
      <c r="Y143" s="48">
        <f t="shared" si="177"/>
        <v>375</v>
      </c>
      <c r="Z143" s="50">
        <f t="shared" si="213"/>
        <v>68.266666666666666</v>
      </c>
      <c r="AA143" s="51">
        <f t="shared" si="178"/>
        <v>25600</v>
      </c>
      <c r="AB143" s="48">
        <f t="shared" si="194"/>
        <v>100</v>
      </c>
      <c r="AC143" s="50">
        <f t="shared" si="214"/>
        <v>21.61</v>
      </c>
      <c r="AD143" s="51">
        <f t="shared" si="196"/>
        <v>2161</v>
      </c>
      <c r="AE143" s="43">
        <v>100</v>
      </c>
      <c r="AF143" s="42">
        <v>21.61</v>
      </c>
      <c r="AG143" s="53">
        <f t="shared" si="211"/>
        <v>2161</v>
      </c>
      <c r="AH143" s="43"/>
      <c r="AI143" s="42"/>
      <c r="AJ143" s="53">
        <f t="shared" si="212"/>
        <v>0</v>
      </c>
      <c r="AK143" s="43"/>
      <c r="AL143" s="42"/>
      <c r="AM143" s="53"/>
      <c r="AN143" s="43"/>
      <c r="AO143" s="42"/>
      <c r="AP143" s="53"/>
      <c r="AQ143" s="43"/>
      <c r="AR143" s="42"/>
      <c r="AS143" s="53"/>
      <c r="AT143" s="43"/>
      <c r="AU143" s="42"/>
      <c r="AV143" s="53"/>
      <c r="AW143" s="43"/>
      <c r="AX143" s="42"/>
      <c r="AY143" s="53">
        <f t="shared" si="179"/>
        <v>0</v>
      </c>
      <c r="AZ143" s="43"/>
      <c r="BA143" s="42"/>
      <c r="BB143" s="53">
        <f t="shared" si="180"/>
        <v>0</v>
      </c>
      <c r="BC143" s="43"/>
      <c r="BD143" s="42"/>
      <c r="BE143" s="53">
        <f t="shared" si="181"/>
        <v>0</v>
      </c>
      <c r="BF143" s="43"/>
      <c r="BG143" s="42"/>
      <c r="BH143" s="53">
        <f t="shared" si="182"/>
        <v>0</v>
      </c>
      <c r="BI143" s="43"/>
      <c r="BJ143" s="42"/>
      <c r="BK143" s="53">
        <f t="shared" si="183"/>
        <v>0</v>
      </c>
      <c r="BL143" s="43"/>
      <c r="BM143" s="42"/>
      <c r="BN143" s="53">
        <f t="shared" si="184"/>
        <v>0</v>
      </c>
      <c r="BO143" s="43"/>
      <c r="BP143" s="42"/>
      <c r="BQ143" s="53">
        <f t="shared" si="185"/>
        <v>0</v>
      </c>
      <c r="BR143" s="54">
        <f t="shared" si="197"/>
        <v>275</v>
      </c>
      <c r="BS143" s="55">
        <f t="shared" si="198"/>
        <v>85.232727272727274</v>
      </c>
      <c r="BT143" s="56">
        <f t="shared" si="199"/>
        <v>23439</v>
      </c>
      <c r="BU143" s="48">
        <v>275</v>
      </c>
      <c r="BV143" s="50">
        <f t="shared" si="200"/>
        <v>85.232727272727274</v>
      </c>
      <c r="BW143" s="51">
        <v>23439</v>
      </c>
      <c r="BX143" s="48"/>
      <c r="BY143" s="50" t="e">
        <f t="shared" si="201"/>
        <v>#DIV/0!</v>
      </c>
      <c r="BZ143" s="51"/>
      <c r="CA143" s="48"/>
      <c r="CB143" s="50" t="e">
        <f t="shared" si="202"/>
        <v>#DIV/0!</v>
      </c>
      <c r="CC143" s="51"/>
      <c r="CD143" s="48">
        <v>0</v>
      </c>
      <c r="CE143" s="50" t="e">
        <f t="shared" si="203"/>
        <v>#DIV/0!</v>
      </c>
      <c r="CF143" s="51"/>
      <c r="CG143" s="47" t="s">
        <v>53</v>
      </c>
      <c r="CH143" s="47" t="s">
        <v>53</v>
      </c>
      <c r="CI143" s="54">
        <f t="shared" si="204"/>
        <v>0</v>
      </c>
      <c r="CJ143" s="55" t="e">
        <f t="shared" si="205"/>
        <v>#DIV/0!</v>
      </c>
      <c r="CK143" s="56">
        <f t="shared" si="206"/>
        <v>0</v>
      </c>
      <c r="CL143" s="48"/>
      <c r="CM143" s="50" t="e">
        <f t="shared" si="207"/>
        <v>#DIV/0!</v>
      </c>
      <c r="CN143" s="51"/>
      <c r="CO143" s="48"/>
      <c r="CP143" s="50" t="e">
        <f t="shared" si="208"/>
        <v>#DIV/0!</v>
      </c>
      <c r="CQ143" s="51"/>
      <c r="CR143" s="48"/>
      <c r="CS143" s="50" t="e">
        <f t="shared" si="209"/>
        <v>#DIV/0!</v>
      </c>
      <c r="CT143" s="51"/>
      <c r="CU143" s="48">
        <v>0</v>
      </c>
      <c r="CV143" s="50" t="e">
        <f t="shared" si="210"/>
        <v>#DIV/0!</v>
      </c>
      <c r="CW143" s="51"/>
      <c r="CX143" s="47" t="s">
        <v>53</v>
      </c>
      <c r="CY143" s="47" t="s">
        <v>53</v>
      </c>
    </row>
    <row r="144" spans="1:103" s="1" customFormat="1" ht="14.25" thickBot="1" x14ac:dyDescent="0.3">
      <c r="A144" s="47" t="s">
        <v>54</v>
      </c>
      <c r="B144" s="47" t="s">
        <v>54</v>
      </c>
      <c r="C144" s="48">
        <v>244</v>
      </c>
      <c r="D144" s="95">
        <f t="shared" si="186"/>
        <v>163</v>
      </c>
      <c r="E144" s="93">
        <v>407</v>
      </c>
      <c r="F144" s="38">
        <f t="shared" si="187"/>
        <v>412</v>
      </c>
      <c r="G144" s="49">
        <f t="shared" si="188"/>
        <v>5</v>
      </c>
      <c r="H144" s="183"/>
      <c r="I144" s="183"/>
      <c r="J144" s="183"/>
      <c r="K144" s="183">
        <v>0</v>
      </c>
      <c r="L144" s="212"/>
      <c r="M144" s="50">
        <v>24.99</v>
      </c>
      <c r="N144" s="53">
        <f t="shared" si="189"/>
        <v>0</v>
      </c>
      <c r="O144" s="231">
        <v>35</v>
      </c>
      <c r="P144" s="232">
        <v>71.02</v>
      </c>
      <c r="Q144" s="233">
        <f t="shared" si="190"/>
        <v>2485.6999999999998</v>
      </c>
      <c r="R144" s="223">
        <v>2</v>
      </c>
      <c r="S144" s="50">
        <v>37.840000000000003</v>
      </c>
      <c r="T144" s="51">
        <f t="shared" si="191"/>
        <v>75.680000000000007</v>
      </c>
      <c r="U144" s="52" t="s">
        <v>54</v>
      </c>
      <c r="V144" s="57">
        <f t="shared" si="175"/>
        <v>375</v>
      </c>
      <c r="W144" s="58">
        <f t="shared" si="192"/>
        <v>68.266666666666666</v>
      </c>
      <c r="X144" s="59">
        <f t="shared" si="176"/>
        <v>25600</v>
      </c>
      <c r="Y144" s="57">
        <f t="shared" si="177"/>
        <v>375</v>
      </c>
      <c r="Z144" s="58">
        <f t="shared" si="213"/>
        <v>68.266666666666666</v>
      </c>
      <c r="AA144" s="59">
        <f t="shared" si="178"/>
        <v>25600</v>
      </c>
      <c r="AB144" s="48">
        <f t="shared" si="194"/>
        <v>100</v>
      </c>
      <c r="AC144" s="50">
        <f t="shared" si="214"/>
        <v>21.61</v>
      </c>
      <c r="AD144" s="51">
        <f t="shared" si="196"/>
        <v>2161</v>
      </c>
      <c r="AE144" s="43">
        <v>100</v>
      </c>
      <c r="AF144" s="42">
        <v>21.61</v>
      </c>
      <c r="AG144" s="53">
        <f>AE144*AF144</f>
        <v>2161</v>
      </c>
      <c r="AH144" s="43"/>
      <c r="AI144" s="42"/>
      <c r="AJ144" s="53">
        <f>AH144*AI144</f>
        <v>0</v>
      </c>
      <c r="AK144" s="84"/>
      <c r="AL144" s="85"/>
      <c r="AM144" s="53"/>
      <c r="AN144" s="43"/>
      <c r="AO144" s="42"/>
      <c r="AP144" s="53"/>
      <c r="AQ144" s="84"/>
      <c r="AR144" s="85"/>
      <c r="AS144" s="53"/>
      <c r="AT144" s="84"/>
      <c r="AU144" s="85"/>
      <c r="AV144" s="53"/>
      <c r="AW144" s="84"/>
      <c r="AX144" s="85"/>
      <c r="AY144" s="53">
        <f t="shared" si="179"/>
        <v>0</v>
      </c>
      <c r="AZ144" s="84"/>
      <c r="BA144" s="85"/>
      <c r="BB144" s="53">
        <f t="shared" si="180"/>
        <v>0</v>
      </c>
      <c r="BC144" s="84"/>
      <c r="BD144" s="85"/>
      <c r="BE144" s="53">
        <f t="shared" si="181"/>
        <v>0</v>
      </c>
      <c r="BF144" s="84"/>
      <c r="BG144" s="85"/>
      <c r="BH144" s="53">
        <f t="shared" si="182"/>
        <v>0</v>
      </c>
      <c r="BI144" s="84"/>
      <c r="BJ144" s="85"/>
      <c r="BK144" s="53">
        <f t="shared" si="183"/>
        <v>0</v>
      </c>
      <c r="BL144" s="84"/>
      <c r="BM144" s="85"/>
      <c r="BN144" s="53">
        <f t="shared" si="184"/>
        <v>0</v>
      </c>
      <c r="BO144" s="84"/>
      <c r="BP144" s="85"/>
      <c r="BQ144" s="53">
        <f t="shared" si="185"/>
        <v>0</v>
      </c>
      <c r="BR144" s="60">
        <f t="shared" si="197"/>
        <v>275</v>
      </c>
      <c r="BS144" s="61">
        <f t="shared" si="198"/>
        <v>85.232727272727274</v>
      </c>
      <c r="BT144" s="62">
        <f t="shared" si="199"/>
        <v>23439</v>
      </c>
      <c r="BU144" s="48">
        <v>275</v>
      </c>
      <c r="BV144" s="50">
        <f t="shared" si="200"/>
        <v>85.232727272727274</v>
      </c>
      <c r="BW144" s="51">
        <v>23439</v>
      </c>
      <c r="BX144" s="48"/>
      <c r="BY144" s="50" t="e">
        <f t="shared" si="201"/>
        <v>#DIV/0!</v>
      </c>
      <c r="BZ144" s="51"/>
      <c r="CA144" s="48"/>
      <c r="CB144" s="50" t="e">
        <f t="shared" si="202"/>
        <v>#DIV/0!</v>
      </c>
      <c r="CC144" s="51"/>
      <c r="CD144" s="48">
        <v>0</v>
      </c>
      <c r="CE144" s="50" t="e">
        <f t="shared" si="203"/>
        <v>#DIV/0!</v>
      </c>
      <c r="CF144" s="51"/>
      <c r="CG144" s="47" t="s">
        <v>54</v>
      </c>
      <c r="CH144" s="47" t="s">
        <v>54</v>
      </c>
      <c r="CI144" s="60">
        <f t="shared" si="204"/>
        <v>0</v>
      </c>
      <c r="CJ144" s="61" t="e">
        <f t="shared" si="205"/>
        <v>#DIV/0!</v>
      </c>
      <c r="CK144" s="62">
        <f t="shared" si="206"/>
        <v>0</v>
      </c>
      <c r="CL144" s="48"/>
      <c r="CM144" s="50" t="e">
        <f t="shared" si="207"/>
        <v>#DIV/0!</v>
      </c>
      <c r="CN144" s="51"/>
      <c r="CO144" s="48"/>
      <c r="CP144" s="50" t="e">
        <f t="shared" si="208"/>
        <v>#DIV/0!</v>
      </c>
      <c r="CQ144" s="51"/>
      <c r="CR144" s="48"/>
      <c r="CS144" s="50" t="e">
        <f t="shared" si="209"/>
        <v>#DIV/0!</v>
      </c>
      <c r="CT144" s="51"/>
      <c r="CU144" s="48">
        <v>0</v>
      </c>
      <c r="CV144" s="50" t="e">
        <f t="shared" si="210"/>
        <v>#DIV/0!</v>
      </c>
      <c r="CW144" s="51"/>
      <c r="CX144" s="47" t="s">
        <v>54</v>
      </c>
      <c r="CY144" s="47" t="s">
        <v>54</v>
      </c>
    </row>
    <row r="145" spans="1:103" s="1" customFormat="1" ht="14.25" thickBot="1" x14ac:dyDescent="0.3">
      <c r="C145" s="96">
        <f>SUM(C121:C144)</f>
        <v>4421</v>
      </c>
      <c r="D145" s="96">
        <f>SUM(D121:D144)</f>
        <v>3577</v>
      </c>
      <c r="E145" s="97">
        <f>SUM(C145:D145)</f>
        <v>7998</v>
      </c>
      <c r="F145" s="96">
        <f>SUM(F121:F144)</f>
        <v>8297.0400000000009</v>
      </c>
      <c r="G145" s="64"/>
      <c r="H145" s="184">
        <f>SUM(H121:H144)</f>
        <v>0</v>
      </c>
      <c r="I145" s="184">
        <f t="shared" ref="I145" si="215">SUM(I121:I144)</f>
        <v>-88</v>
      </c>
      <c r="J145" s="184"/>
      <c r="K145" s="184">
        <f t="shared" ref="K145" si="216">SUM(K121:K144)</f>
        <v>96</v>
      </c>
      <c r="L145" s="65">
        <f>SUM(L121:L144)</f>
        <v>295.04000000000002</v>
      </c>
      <c r="M145" s="66">
        <f>N145/L145</f>
        <v>24.989999999999995</v>
      </c>
      <c r="N145" s="67">
        <f>SUM(N121:N144)</f>
        <v>7373.0495999999994</v>
      </c>
      <c r="O145" s="68">
        <f>SUM(O121:O144)</f>
        <v>840</v>
      </c>
      <c r="P145" s="66">
        <f>Q145/O145</f>
        <v>84.192047619047599</v>
      </c>
      <c r="Q145" s="67">
        <f>SUM(Q121:Q144)+11064.52</f>
        <v>70721.319999999978</v>
      </c>
      <c r="R145" s="68">
        <v>451</v>
      </c>
      <c r="S145" s="66">
        <v>37.840000000000003</v>
      </c>
      <c r="T145" s="67">
        <f>S145*R145</f>
        <v>17065.84</v>
      </c>
      <c r="U145" s="69"/>
      <c r="V145" s="63">
        <f>SUM(V121:V144)</f>
        <v>6580</v>
      </c>
      <c r="W145" s="66">
        <f>X145/V145</f>
        <v>50.37112462006079</v>
      </c>
      <c r="X145" s="67">
        <f>SUM(X121:X144)</f>
        <v>331442</v>
      </c>
      <c r="Y145" s="63">
        <f>SUM(Y121:Y144)</f>
        <v>8051</v>
      </c>
      <c r="Z145" s="66">
        <f>AA145/Y145</f>
        <v>48.346789218730592</v>
      </c>
      <c r="AA145" s="67">
        <f>SUM(AA121:AA144)</f>
        <v>389240</v>
      </c>
      <c r="AB145" s="63">
        <f>SUM(AB121:AB144)</f>
        <v>2000</v>
      </c>
      <c r="AC145" s="66">
        <f>AD145/AB145</f>
        <v>23.734000000000002</v>
      </c>
      <c r="AD145" s="67">
        <f>SUM(AD121:AD144)</f>
        <v>47468</v>
      </c>
      <c r="AE145" s="63">
        <f>SUM(AE121:AE144)</f>
        <v>800</v>
      </c>
      <c r="AF145" s="66">
        <f>AG145/AE145</f>
        <v>21.61</v>
      </c>
      <c r="AG145" s="67">
        <f>SUM(AG121:AG144)</f>
        <v>17288</v>
      </c>
      <c r="AH145" s="63">
        <f>SUM(AH121:AH144)</f>
        <v>1200</v>
      </c>
      <c r="AI145" s="66">
        <f>AJ145/AH145</f>
        <v>25.15</v>
      </c>
      <c r="AJ145" s="67">
        <f>SUM(AJ121:AJ144)</f>
        <v>30180</v>
      </c>
      <c r="AK145" s="63">
        <f>SUM(AK121:AK144)</f>
        <v>0</v>
      </c>
      <c r="AL145" s="66" t="e">
        <f>AM145/AK145</f>
        <v>#DIV/0!</v>
      </c>
      <c r="AM145" s="67">
        <f>SUM(AM121:AM144)</f>
        <v>0</v>
      </c>
      <c r="AN145" s="63">
        <f>SUM(AN121:AN144)</f>
        <v>0</v>
      </c>
      <c r="AO145" s="66" t="e">
        <f>AP145/AN145</f>
        <v>#DIV/0!</v>
      </c>
      <c r="AP145" s="67">
        <f>SUM(AP121:AP144)</f>
        <v>0</v>
      </c>
      <c r="AQ145" s="63">
        <f>SUM(AQ121:AQ144)</f>
        <v>0</v>
      </c>
      <c r="AR145" s="66" t="e">
        <f>AS145/AQ145</f>
        <v>#DIV/0!</v>
      </c>
      <c r="AS145" s="67">
        <f>SUM(AS121:AS144)</f>
        <v>0</v>
      </c>
      <c r="AT145" s="63">
        <f>SUM(AT121:AT144)</f>
        <v>0</v>
      </c>
      <c r="AU145" s="66" t="e">
        <f>AV145/AT145</f>
        <v>#DIV/0!</v>
      </c>
      <c r="AV145" s="67">
        <f>SUM(AV122:AV144)</f>
        <v>0</v>
      </c>
      <c r="AW145" s="63">
        <f>SUM(AW122:AW144)</f>
        <v>0</v>
      </c>
      <c r="AX145" s="66" t="e">
        <f>AY145/AW145</f>
        <v>#DIV/0!</v>
      </c>
      <c r="AY145" s="67">
        <f>SUM(AY122:AY144)</f>
        <v>0</v>
      </c>
      <c r="AZ145" s="63">
        <f>SUM(AZ122:AZ144)</f>
        <v>0</v>
      </c>
      <c r="BA145" s="66" t="e">
        <f>BB145/AZ145</f>
        <v>#DIV/0!</v>
      </c>
      <c r="BB145" s="67">
        <f>SUM(BB122:BB144)</f>
        <v>0</v>
      </c>
      <c r="BC145" s="63">
        <f>SUM(BC122:BC144)</f>
        <v>0</v>
      </c>
      <c r="BD145" s="66" t="e">
        <f>BE145/BC145</f>
        <v>#DIV/0!</v>
      </c>
      <c r="BE145" s="67">
        <f>SUM(BE122:BE144)</f>
        <v>0</v>
      </c>
      <c r="BF145" s="63">
        <f>SUM(BF122:BF144)</f>
        <v>0</v>
      </c>
      <c r="BG145" s="66" t="e">
        <f>BH145/BF145</f>
        <v>#DIV/0!</v>
      </c>
      <c r="BH145" s="67">
        <f>SUM(BH122:BH144)</f>
        <v>0</v>
      </c>
      <c r="BI145" s="63">
        <f>SUM(BI122:BI144)</f>
        <v>0</v>
      </c>
      <c r="BJ145" s="66" t="e">
        <f>BK145/BI145</f>
        <v>#DIV/0!</v>
      </c>
      <c r="BK145" s="67">
        <f>SUM(BK122:BK144)</f>
        <v>0</v>
      </c>
      <c r="BL145" s="63">
        <f>SUM(BL122:BL144)</f>
        <v>0</v>
      </c>
      <c r="BM145" s="66" t="e">
        <f>BN145/BL145</f>
        <v>#DIV/0!</v>
      </c>
      <c r="BN145" s="67">
        <f>SUM(BN122:BN144)</f>
        <v>0</v>
      </c>
      <c r="BO145" s="63">
        <f>SUM(BO122:BO144)</f>
        <v>0</v>
      </c>
      <c r="BP145" s="66" t="e">
        <f>BQ145/BO145</f>
        <v>#DIV/0!</v>
      </c>
      <c r="BQ145" s="67">
        <f>SUM(BQ122:BQ144)</f>
        <v>0</v>
      </c>
      <c r="BR145" s="70">
        <f>SUM(BR121:BR144)</f>
        <v>6051</v>
      </c>
      <c r="BS145" s="71">
        <f>BT145/BR145</f>
        <v>56.984630639563711</v>
      </c>
      <c r="BT145" s="72">
        <f>SUM(BT121:BT144)+CF146</f>
        <v>344814</v>
      </c>
      <c r="BU145" s="63">
        <f>SUM(BU121:BU144)</f>
        <v>4580</v>
      </c>
      <c r="BV145" s="66">
        <f>BW145/BU145</f>
        <v>61.338864628820964</v>
      </c>
      <c r="BW145" s="67">
        <f>SUM(BW121:BW144)</f>
        <v>280932</v>
      </c>
      <c r="BX145" s="63">
        <f>SUM(BX121:BX144)</f>
        <v>0</v>
      </c>
      <c r="BY145" s="66" t="e">
        <f>BZ145/BX145</f>
        <v>#DIV/0!</v>
      </c>
      <c r="BZ145" s="67">
        <f>SUM(BZ121:BZ144)</f>
        <v>0</v>
      </c>
      <c r="CA145" s="63">
        <f>SUM(CA121:CA144)</f>
        <v>0</v>
      </c>
      <c r="CB145" s="66" t="e">
        <f>CC145/CA145</f>
        <v>#DIV/0!</v>
      </c>
      <c r="CC145" s="67">
        <f>SUM(CC121:CC144)</f>
        <v>0</v>
      </c>
      <c r="CD145" s="63">
        <f>SUM(CD121:CD144)</f>
        <v>1471</v>
      </c>
      <c r="CE145" s="66">
        <f>CF145/CD145</f>
        <v>41.359619306594155</v>
      </c>
      <c r="CF145" s="67">
        <f>SUM(CF121:CF144)</f>
        <v>60840</v>
      </c>
      <c r="CI145" s="70">
        <f>SUM(CI121:CI144)</f>
        <v>1471</v>
      </c>
      <c r="CJ145" s="71">
        <f>CK145/CI145</f>
        <v>39.291638341264445</v>
      </c>
      <c r="CK145" s="72">
        <f>SUM(CK121:CK144)</f>
        <v>57798</v>
      </c>
      <c r="CL145" s="63">
        <f>SUM(CL121:CL144)</f>
        <v>0</v>
      </c>
      <c r="CM145" s="66" t="e">
        <f>CN145/CL145</f>
        <v>#DIV/0!</v>
      </c>
      <c r="CN145" s="67">
        <f>SUM(CN121:CN144)</f>
        <v>0</v>
      </c>
      <c r="CO145" s="63">
        <f>SUM(CO121:CO144)</f>
        <v>0</v>
      </c>
      <c r="CP145" s="66" t="e">
        <f>CQ145/CO145</f>
        <v>#DIV/0!</v>
      </c>
      <c r="CQ145" s="67">
        <f>SUM(CQ121:CQ144)</f>
        <v>0</v>
      </c>
      <c r="CR145" s="63">
        <f>SUM(CR121:CR144)</f>
        <v>0</v>
      </c>
      <c r="CS145" s="66" t="e">
        <f>CT145/CR145</f>
        <v>#DIV/0!</v>
      </c>
      <c r="CT145" s="67">
        <f>SUM(CT121:CT144)</f>
        <v>0</v>
      </c>
      <c r="CU145" s="63">
        <f>SUM(CU121:CU144)</f>
        <v>1471</v>
      </c>
      <c r="CV145" s="66">
        <f>CW145/CU145</f>
        <v>39.291638341264445</v>
      </c>
      <c r="CW145" s="67">
        <f>SUM(CW121:CW144)</f>
        <v>57798</v>
      </c>
    </row>
    <row r="146" spans="1:103" ht="15.75" thickBot="1" x14ac:dyDescent="0.3">
      <c r="L146" s="88">
        <f>L145+O145+R145+V145</f>
        <v>8166.04</v>
      </c>
      <c r="M146" s="89">
        <f>N146/L146</f>
        <v>52.241013955356564</v>
      </c>
      <c r="N146" s="90">
        <f>N145+Q145+T145+X145</f>
        <v>426602.20959999994</v>
      </c>
      <c r="O146" s="99">
        <f>SUM(O121:O144)</f>
        <v>840</v>
      </c>
      <c r="P146" s="100">
        <f>Q146/O146</f>
        <v>71.019999999999968</v>
      </c>
      <c r="Q146" s="101">
        <f>SUM(Q121:Q144)</f>
        <v>59656.799999999974</v>
      </c>
      <c r="CF146" s="91">
        <f>CF145-CW145</f>
        <v>3042</v>
      </c>
    </row>
    <row r="147" spans="1:103" ht="15.75" thickBot="1" x14ac:dyDescent="0.3">
      <c r="B147" s="103"/>
      <c r="AE147" s="104">
        <f>AE118+1</f>
        <v>44687</v>
      </c>
      <c r="AF147" s="105">
        <f>AE147</f>
        <v>44687</v>
      </c>
      <c r="BR147" s="102">
        <f>AE147</f>
        <v>44687</v>
      </c>
    </row>
    <row r="148" spans="1:103" s="1" customFormat="1" ht="14.25" thickBot="1" x14ac:dyDescent="0.3">
      <c r="A148" s="2">
        <f>B148</f>
        <v>44687</v>
      </c>
      <c r="B148" s="3">
        <f>B119+1</f>
        <v>44687</v>
      </c>
      <c r="C148" s="249" t="s">
        <v>0</v>
      </c>
      <c r="D148" s="250"/>
      <c r="E148" s="251"/>
      <c r="F148" s="4" t="s">
        <v>1</v>
      </c>
      <c r="G148" s="5" t="s">
        <v>2</v>
      </c>
      <c r="H148" s="201" t="s">
        <v>86</v>
      </c>
      <c r="I148" s="189" t="s">
        <v>88</v>
      </c>
      <c r="J148" s="204" t="s">
        <v>90</v>
      </c>
      <c r="K148" s="206" t="s">
        <v>84</v>
      </c>
      <c r="L148" s="252" t="s">
        <v>3</v>
      </c>
      <c r="M148" s="253"/>
      <c r="N148" s="253"/>
      <c r="O148" s="253"/>
      <c r="P148" s="253"/>
      <c r="Q148" s="253"/>
      <c r="R148" s="253"/>
      <c r="S148" s="253"/>
      <c r="T148" s="254"/>
      <c r="U148" s="6"/>
      <c r="V148" s="255" t="s">
        <v>4</v>
      </c>
      <c r="W148" s="256"/>
      <c r="X148" s="257"/>
      <c r="Y148" s="258" t="s">
        <v>5</v>
      </c>
      <c r="Z148" s="259"/>
      <c r="AA148" s="260"/>
      <c r="AB148" s="255" t="s">
        <v>6</v>
      </c>
      <c r="AC148" s="256"/>
      <c r="AD148" s="257"/>
      <c r="AE148" s="261" t="s">
        <v>7</v>
      </c>
      <c r="AF148" s="262"/>
      <c r="AG148" s="262"/>
      <c r="AH148" s="262"/>
      <c r="AI148" s="262"/>
      <c r="AJ148" s="262"/>
      <c r="AK148" s="262"/>
      <c r="AL148" s="262"/>
      <c r="AM148" s="262"/>
      <c r="AN148" s="262"/>
      <c r="AO148" s="262"/>
      <c r="AP148" s="262"/>
      <c r="AQ148" s="262"/>
      <c r="AR148" s="262"/>
      <c r="AS148" s="262"/>
      <c r="AT148" s="262"/>
      <c r="AU148" s="262"/>
      <c r="AV148" s="262"/>
      <c r="AW148" s="262"/>
      <c r="AX148" s="262"/>
      <c r="AY148" s="262"/>
      <c r="AZ148" s="262"/>
      <c r="BA148" s="262"/>
      <c r="BB148" s="262"/>
      <c r="BC148" s="262"/>
      <c r="BD148" s="262"/>
      <c r="BE148" s="262"/>
      <c r="BF148" s="262"/>
      <c r="BG148" s="262"/>
      <c r="BH148" s="262"/>
      <c r="BI148" s="262"/>
      <c r="BJ148" s="262"/>
      <c r="BK148" s="262"/>
      <c r="BL148" s="262"/>
      <c r="BM148" s="262"/>
      <c r="BN148" s="263"/>
      <c r="BO148" s="175"/>
      <c r="BP148" s="175"/>
      <c r="BQ148" s="175"/>
      <c r="BR148" s="246" t="s">
        <v>8</v>
      </c>
      <c r="BS148" s="247"/>
      <c r="BT148" s="248"/>
      <c r="BU148" s="243" t="s">
        <v>9</v>
      </c>
      <c r="BV148" s="244"/>
      <c r="BW148" s="245"/>
      <c r="BX148" s="243" t="s">
        <v>10</v>
      </c>
      <c r="BY148" s="244"/>
      <c r="BZ148" s="245"/>
      <c r="CA148" s="243" t="s">
        <v>11</v>
      </c>
      <c r="CB148" s="244"/>
      <c r="CC148" s="245"/>
      <c r="CD148" s="243" t="s">
        <v>69</v>
      </c>
      <c r="CE148" s="244"/>
      <c r="CF148" s="245"/>
      <c r="CG148" s="8"/>
      <c r="CH148" s="8">
        <f>CH119+1</f>
        <v>44687</v>
      </c>
      <c r="CI148" s="246" t="s">
        <v>12</v>
      </c>
      <c r="CJ148" s="247"/>
      <c r="CK148" s="248"/>
      <c r="CL148" s="240" t="s">
        <v>13</v>
      </c>
      <c r="CM148" s="241"/>
      <c r="CN148" s="242"/>
      <c r="CO148" s="240" t="s">
        <v>14</v>
      </c>
      <c r="CP148" s="241"/>
      <c r="CQ148" s="242"/>
      <c r="CR148" s="240" t="s">
        <v>15</v>
      </c>
      <c r="CS148" s="241"/>
      <c r="CT148" s="242"/>
      <c r="CU148" s="240" t="s">
        <v>71</v>
      </c>
      <c r="CV148" s="241"/>
      <c r="CW148" s="242"/>
      <c r="CX148" s="9">
        <f>CY148</f>
        <v>44687</v>
      </c>
      <c r="CY148" s="8">
        <f>CY119+1</f>
        <v>44687</v>
      </c>
    </row>
    <row r="149" spans="1:103" s="1" customFormat="1" ht="14.25" thickBot="1" x14ac:dyDescent="0.3">
      <c r="A149" s="10" t="s">
        <v>17</v>
      </c>
      <c r="B149" s="10" t="s">
        <v>16</v>
      </c>
      <c r="C149" s="11" t="s">
        <v>18</v>
      </c>
      <c r="D149" s="12" t="s">
        <v>19</v>
      </c>
      <c r="E149" s="174" t="s">
        <v>1</v>
      </c>
      <c r="F149" s="14" t="s">
        <v>20</v>
      </c>
      <c r="G149" s="15" t="s">
        <v>20</v>
      </c>
      <c r="H149" s="202" t="s">
        <v>87</v>
      </c>
      <c r="I149" s="203" t="s">
        <v>89</v>
      </c>
      <c r="J149" s="205" t="s">
        <v>91</v>
      </c>
      <c r="K149" s="207" t="s">
        <v>85</v>
      </c>
      <c r="L149" s="16" t="s">
        <v>21</v>
      </c>
      <c r="M149" s="17" t="s">
        <v>22</v>
      </c>
      <c r="N149" s="18" t="s">
        <v>23</v>
      </c>
      <c r="O149" s="19" t="s">
        <v>24</v>
      </c>
      <c r="P149" s="17" t="s">
        <v>22</v>
      </c>
      <c r="Q149" s="18" t="s">
        <v>23</v>
      </c>
      <c r="R149" s="19" t="s">
        <v>25</v>
      </c>
      <c r="S149" s="17" t="s">
        <v>22</v>
      </c>
      <c r="T149" s="18" t="s">
        <v>23</v>
      </c>
      <c r="U149" s="20" t="s">
        <v>16</v>
      </c>
      <c r="V149" s="21" t="s">
        <v>26</v>
      </c>
      <c r="W149" s="22" t="s">
        <v>22</v>
      </c>
      <c r="X149" s="22" t="s">
        <v>23</v>
      </c>
      <c r="Y149" s="23" t="s">
        <v>27</v>
      </c>
      <c r="Z149" s="23" t="s">
        <v>22</v>
      </c>
      <c r="AA149" s="23" t="s">
        <v>23</v>
      </c>
      <c r="AB149" s="22" t="s">
        <v>27</v>
      </c>
      <c r="AC149" s="22" t="s">
        <v>22</v>
      </c>
      <c r="AD149" s="22" t="s">
        <v>23</v>
      </c>
      <c r="AE149" s="187" t="s">
        <v>92</v>
      </c>
      <c r="AF149" s="188" t="s">
        <v>22</v>
      </c>
      <c r="AG149" s="26" t="s">
        <v>23</v>
      </c>
      <c r="AH149" s="187" t="s">
        <v>93</v>
      </c>
      <c r="AI149" s="188" t="s">
        <v>22</v>
      </c>
      <c r="AJ149" s="26" t="s">
        <v>23</v>
      </c>
      <c r="AK149" s="187"/>
      <c r="AL149" s="188" t="s">
        <v>22</v>
      </c>
      <c r="AM149" s="26" t="s">
        <v>23</v>
      </c>
      <c r="AN149" s="187"/>
      <c r="AO149" s="188" t="s">
        <v>22</v>
      </c>
      <c r="AP149" s="26" t="s">
        <v>23</v>
      </c>
      <c r="AQ149" s="187"/>
      <c r="AR149" s="188" t="s">
        <v>22</v>
      </c>
      <c r="AS149" s="26" t="s">
        <v>23</v>
      </c>
      <c r="AT149" s="187"/>
      <c r="AU149" s="188" t="s">
        <v>22</v>
      </c>
      <c r="AV149" s="26" t="s">
        <v>23</v>
      </c>
      <c r="AW149" s="120"/>
      <c r="AX149" s="25" t="s">
        <v>22</v>
      </c>
      <c r="AY149" s="26" t="s">
        <v>23</v>
      </c>
      <c r="AZ149" s="24"/>
      <c r="BA149" s="25" t="s">
        <v>22</v>
      </c>
      <c r="BB149" s="26" t="s">
        <v>23</v>
      </c>
      <c r="BC149" s="24"/>
      <c r="BD149" s="25" t="s">
        <v>22</v>
      </c>
      <c r="BE149" s="26" t="s">
        <v>23</v>
      </c>
      <c r="BF149" s="24"/>
      <c r="BG149" s="25" t="s">
        <v>22</v>
      </c>
      <c r="BH149" s="26" t="s">
        <v>23</v>
      </c>
      <c r="BI149" s="24"/>
      <c r="BJ149" s="25" t="s">
        <v>22</v>
      </c>
      <c r="BK149" s="26" t="s">
        <v>23</v>
      </c>
      <c r="BL149" s="24"/>
      <c r="BM149" s="25" t="s">
        <v>22</v>
      </c>
      <c r="BN149" s="26" t="s">
        <v>23</v>
      </c>
      <c r="BO149" s="24"/>
      <c r="BP149" s="25" t="s">
        <v>22</v>
      </c>
      <c r="BQ149" s="26" t="s">
        <v>23</v>
      </c>
      <c r="BR149" s="27" t="s">
        <v>27</v>
      </c>
      <c r="BS149" s="28" t="s">
        <v>22</v>
      </c>
      <c r="BT149" s="29" t="s">
        <v>23</v>
      </c>
      <c r="BU149" s="30" t="s">
        <v>28</v>
      </c>
      <c r="BV149" s="31" t="s">
        <v>22</v>
      </c>
      <c r="BW149" s="32" t="s">
        <v>23</v>
      </c>
      <c r="BX149" s="30" t="s">
        <v>29</v>
      </c>
      <c r="BY149" s="31" t="s">
        <v>22</v>
      </c>
      <c r="BZ149" s="32" t="s">
        <v>23</v>
      </c>
      <c r="CA149" s="30" t="s">
        <v>30</v>
      </c>
      <c r="CB149" s="31" t="s">
        <v>22</v>
      </c>
      <c r="CC149" s="32" t="s">
        <v>23</v>
      </c>
      <c r="CD149" s="30" t="s">
        <v>70</v>
      </c>
      <c r="CE149" s="31" t="s">
        <v>22</v>
      </c>
      <c r="CF149" s="32" t="s">
        <v>23</v>
      </c>
      <c r="CG149" s="33" t="s">
        <v>17</v>
      </c>
      <c r="CH149" s="33" t="s">
        <v>16</v>
      </c>
      <c r="CI149" s="157" t="s">
        <v>27</v>
      </c>
      <c r="CJ149" s="158" t="s">
        <v>22</v>
      </c>
      <c r="CK149" s="159" t="s">
        <v>23</v>
      </c>
      <c r="CL149" s="34" t="s">
        <v>28</v>
      </c>
      <c r="CM149" s="35" t="s">
        <v>22</v>
      </c>
      <c r="CN149" s="36" t="s">
        <v>23</v>
      </c>
      <c r="CO149" s="34" t="s">
        <v>29</v>
      </c>
      <c r="CP149" s="35" t="s">
        <v>22</v>
      </c>
      <c r="CQ149" s="36" t="s">
        <v>23</v>
      </c>
      <c r="CR149" s="34" t="s">
        <v>30</v>
      </c>
      <c r="CS149" s="35" t="s">
        <v>22</v>
      </c>
      <c r="CT149" s="36" t="s">
        <v>23</v>
      </c>
      <c r="CU149" s="34" t="s">
        <v>70</v>
      </c>
      <c r="CV149" s="35" t="s">
        <v>22</v>
      </c>
      <c r="CW149" s="36" t="s">
        <v>23</v>
      </c>
      <c r="CX149" s="33" t="s">
        <v>76</v>
      </c>
      <c r="CY149" s="33" t="s">
        <v>16</v>
      </c>
    </row>
    <row r="150" spans="1:103" s="1" customFormat="1" ht="14.25" thickBot="1" x14ac:dyDescent="0.3">
      <c r="A150" s="47" t="s">
        <v>32</v>
      </c>
      <c r="B150" s="47" t="s">
        <v>32</v>
      </c>
      <c r="C150" s="37">
        <v>244</v>
      </c>
      <c r="D150" s="94">
        <f>E150-C150</f>
        <v>156</v>
      </c>
      <c r="E150" s="92">
        <v>400</v>
      </c>
      <c r="F150" s="38">
        <f>SUM(O150,R150,V150)-H150-I150-J150-K150+L150</f>
        <v>405</v>
      </c>
      <c r="G150" s="38">
        <f>F150-E150-L150</f>
        <v>5</v>
      </c>
      <c r="H150" s="182"/>
      <c r="I150" s="182"/>
      <c r="J150" s="182"/>
      <c r="K150" s="182">
        <v>0</v>
      </c>
      <c r="L150" s="211"/>
      <c r="M150" s="39">
        <v>24.99</v>
      </c>
      <c r="N150" s="179">
        <f>M150*L150</f>
        <v>0</v>
      </c>
      <c r="O150" s="213">
        <v>0</v>
      </c>
      <c r="P150" s="214">
        <v>50</v>
      </c>
      <c r="Q150" s="215">
        <f>P150*O150</f>
        <v>0</v>
      </c>
      <c r="R150" s="222">
        <v>30</v>
      </c>
      <c r="S150" s="39">
        <v>37.840000000000003</v>
      </c>
      <c r="T150" s="40">
        <f>S150*R150</f>
        <v>1135.2</v>
      </c>
      <c r="U150" s="41" t="s">
        <v>32</v>
      </c>
      <c r="V150" s="37">
        <f t="shared" ref="V150:V173" si="217">Y150-CI150</f>
        <v>375</v>
      </c>
      <c r="W150" s="39">
        <f>X150/V150</f>
        <v>59.879333333333335</v>
      </c>
      <c r="X150" s="40">
        <f t="shared" ref="X150:X173" si="218">AA150-CK150</f>
        <v>22454.75</v>
      </c>
      <c r="Y150" s="37">
        <f t="shared" ref="Y150:Y173" si="219">AB150+BR150</f>
        <v>375</v>
      </c>
      <c r="Z150" s="39">
        <f>AA150/Y150</f>
        <v>59.879333333333335</v>
      </c>
      <c r="AA150" s="40">
        <f t="shared" ref="AA150:AA173" si="220">AD150+BT150</f>
        <v>22454.75</v>
      </c>
      <c r="AB150" s="37">
        <f>SUM(AE150,AH150,AK150,AN150,AQ150,AT150,AW150,AZ150,BC150,BF150,BI150,BL150,BO150)</f>
        <v>100</v>
      </c>
      <c r="AC150" s="39">
        <f>AD150/AB150</f>
        <v>21.61</v>
      </c>
      <c r="AD150" s="40">
        <f>SUM(AG150,AJ150,AM150,AP150,AS150,AV150,AY150,BB150,BE150,BH150,BK150,BN150,BQ150)</f>
        <v>2161</v>
      </c>
      <c r="AE150" s="185">
        <v>100</v>
      </c>
      <c r="AF150" s="186">
        <v>21.61</v>
      </c>
      <c r="AG150" s="53">
        <f>AE150*AF150</f>
        <v>2161</v>
      </c>
      <c r="AH150" s="185"/>
      <c r="AI150" s="186"/>
      <c r="AJ150" s="53">
        <f>AH150*AI150</f>
        <v>0</v>
      </c>
      <c r="AK150" s="185"/>
      <c r="AL150" s="186"/>
      <c r="AM150" s="53"/>
      <c r="AN150" s="185"/>
      <c r="AO150" s="186"/>
      <c r="AP150" s="53"/>
      <c r="AQ150" s="185"/>
      <c r="AR150" s="186"/>
      <c r="AS150" s="53"/>
      <c r="AT150" s="185"/>
      <c r="AU150" s="186"/>
      <c r="AV150" s="53"/>
      <c r="AW150" s="43"/>
      <c r="AX150" s="42"/>
      <c r="AY150" s="53">
        <f t="shared" ref="AY150:AY173" si="221">AX150*AW150</f>
        <v>0</v>
      </c>
      <c r="AZ150" s="43"/>
      <c r="BA150" s="42"/>
      <c r="BB150" s="53">
        <f t="shared" ref="BB150:BB173" si="222">BA150*AZ150</f>
        <v>0</v>
      </c>
      <c r="BC150" s="43"/>
      <c r="BD150" s="42"/>
      <c r="BE150" s="53">
        <f t="shared" ref="BE150:BE173" si="223">BD150*BC150</f>
        <v>0</v>
      </c>
      <c r="BF150" s="43"/>
      <c r="BG150" s="42"/>
      <c r="BH150" s="53">
        <f t="shared" ref="BH150:BH173" si="224">BG150*BF150</f>
        <v>0</v>
      </c>
      <c r="BI150" s="43"/>
      <c r="BJ150" s="42"/>
      <c r="BK150" s="53">
        <f t="shared" ref="BK150:BK173" si="225">BJ150*BI150</f>
        <v>0</v>
      </c>
      <c r="BL150" s="43"/>
      <c r="BM150" s="42"/>
      <c r="BN150" s="53">
        <f t="shared" ref="BN150:BN173" si="226">BM150*BL150</f>
        <v>0</v>
      </c>
      <c r="BO150" s="43"/>
      <c r="BP150" s="42"/>
      <c r="BQ150" s="53">
        <f t="shared" ref="BQ150:BQ173" si="227">BP150*BO150</f>
        <v>0</v>
      </c>
      <c r="BR150" s="44">
        <f>SUM(BU150,BX150,CA150,CD150)</f>
        <v>275</v>
      </c>
      <c r="BS150" s="45">
        <f>BT150/BR150</f>
        <v>73.795454545454547</v>
      </c>
      <c r="BT150" s="46">
        <f>SUM(BW150,BZ150,CC150,CF150)</f>
        <v>20293.75</v>
      </c>
      <c r="BU150" s="37">
        <v>275</v>
      </c>
      <c r="BV150" s="39">
        <f>BW150/BU150</f>
        <v>73.795454545454547</v>
      </c>
      <c r="BW150" s="40">
        <v>20293.75</v>
      </c>
      <c r="BX150" s="37"/>
      <c r="BY150" s="39" t="e">
        <f>BZ150/BX150</f>
        <v>#DIV/0!</v>
      </c>
      <c r="BZ150" s="40"/>
      <c r="CA150" s="37"/>
      <c r="CB150" s="39" t="e">
        <f>CC150/CA150</f>
        <v>#DIV/0!</v>
      </c>
      <c r="CC150" s="40"/>
      <c r="CD150" s="37">
        <v>0</v>
      </c>
      <c r="CE150" s="39" t="e">
        <f>CF150/CD150</f>
        <v>#DIV/0!</v>
      </c>
      <c r="CF150" s="40"/>
      <c r="CG150" s="47" t="s">
        <v>32</v>
      </c>
      <c r="CH150" s="47" t="s">
        <v>32</v>
      </c>
      <c r="CI150" s="44">
        <f>SUM(CL150,CO150,CR150,CU150)</f>
        <v>0</v>
      </c>
      <c r="CJ150" s="45" t="e">
        <f>CK150/CI150</f>
        <v>#DIV/0!</v>
      </c>
      <c r="CK150" s="46">
        <f>SUM(CN150,CQ150,CT150,CW150)</f>
        <v>0</v>
      </c>
      <c r="CL150" s="37"/>
      <c r="CM150" s="39" t="e">
        <f>CN150/CL150</f>
        <v>#DIV/0!</v>
      </c>
      <c r="CN150" s="40"/>
      <c r="CO150" s="37"/>
      <c r="CP150" s="39" t="e">
        <f>CQ150/CO150</f>
        <v>#DIV/0!</v>
      </c>
      <c r="CQ150" s="40"/>
      <c r="CR150" s="37"/>
      <c r="CS150" s="39" t="e">
        <f>CT150/CR150</f>
        <v>#DIV/0!</v>
      </c>
      <c r="CT150" s="40"/>
      <c r="CU150" s="37">
        <v>0</v>
      </c>
      <c r="CV150" s="39" t="e">
        <f>CW150/CU150</f>
        <v>#DIV/0!</v>
      </c>
      <c r="CW150" s="40"/>
      <c r="CX150" s="47" t="s">
        <v>32</v>
      </c>
      <c r="CY150" s="47" t="s">
        <v>32</v>
      </c>
    </row>
    <row r="151" spans="1:103" s="1" customFormat="1" ht="14.25" thickBot="1" x14ac:dyDescent="0.3">
      <c r="A151" s="47" t="s">
        <v>31</v>
      </c>
      <c r="B151" s="47" t="s">
        <v>31</v>
      </c>
      <c r="C151" s="48">
        <v>244</v>
      </c>
      <c r="D151" s="95">
        <f t="shared" ref="D151:D173" si="228">E151-C151</f>
        <v>156</v>
      </c>
      <c r="E151" s="93">
        <v>400</v>
      </c>
      <c r="F151" s="38">
        <f t="shared" ref="F151:F173" si="229">SUM(O151,R151,V151)-H151-I151-J151-K151+L151</f>
        <v>405</v>
      </c>
      <c r="G151" s="49">
        <f t="shared" ref="G151:G173" si="230">F151-E151-L151</f>
        <v>5</v>
      </c>
      <c r="H151" s="183"/>
      <c r="I151" s="183"/>
      <c r="J151" s="183"/>
      <c r="K151" s="183">
        <v>0</v>
      </c>
      <c r="L151" s="212"/>
      <c r="M151" s="50">
        <v>24.99</v>
      </c>
      <c r="N151" s="53">
        <f t="shared" ref="N151:N173" si="231">M151*L151</f>
        <v>0</v>
      </c>
      <c r="O151" s="216">
        <v>0</v>
      </c>
      <c r="P151" s="217">
        <v>50</v>
      </c>
      <c r="Q151" s="218">
        <f t="shared" ref="Q151:Q173" si="232">P151*O151</f>
        <v>0</v>
      </c>
      <c r="R151" s="223">
        <v>30</v>
      </c>
      <c r="S151" s="50">
        <v>37.840000000000003</v>
      </c>
      <c r="T151" s="51">
        <f t="shared" ref="T151:T173" si="233">S151*R151</f>
        <v>1135.2</v>
      </c>
      <c r="U151" s="52" t="s">
        <v>31</v>
      </c>
      <c r="V151" s="48">
        <f t="shared" si="217"/>
        <v>375</v>
      </c>
      <c r="W151" s="50">
        <f t="shared" ref="W151:W173" si="234">X151/V151</f>
        <v>59.879333333333335</v>
      </c>
      <c r="X151" s="51">
        <f t="shared" si="218"/>
        <v>22454.75</v>
      </c>
      <c r="Y151" s="48">
        <f t="shared" si="219"/>
        <v>375</v>
      </c>
      <c r="Z151" s="50">
        <f t="shared" ref="Z151:Z155" si="235">AA151/Y151</f>
        <v>59.879333333333335</v>
      </c>
      <c r="AA151" s="51">
        <f t="shared" si="220"/>
        <v>22454.75</v>
      </c>
      <c r="AB151" s="48">
        <f t="shared" ref="AB151:AB173" si="236">SUM(AE151,AH151,AK151,AN151,AQ151,AT151,AW151,AZ151,BC151,BF151,BI151,BL151,BO151)</f>
        <v>100</v>
      </c>
      <c r="AC151" s="50">
        <f t="shared" ref="AC151:AC155" si="237">AD151/AB151</f>
        <v>21.61</v>
      </c>
      <c r="AD151" s="51">
        <f t="shared" ref="AD151:AD173" si="238">SUM(AG151,AJ151,AM151,AP151,AS151,AV151,AY151,BB151,BE151,BH151,BK151,BN151,BQ151)</f>
        <v>2161</v>
      </c>
      <c r="AE151" s="43">
        <v>100</v>
      </c>
      <c r="AF151" s="42">
        <v>21.61</v>
      </c>
      <c r="AG151" s="53">
        <f>AE151*AF151</f>
        <v>2161</v>
      </c>
      <c r="AH151" s="43"/>
      <c r="AI151" s="42"/>
      <c r="AJ151" s="53">
        <f>AH151*AI151</f>
        <v>0</v>
      </c>
      <c r="AK151" s="43"/>
      <c r="AL151" s="42"/>
      <c r="AM151" s="53"/>
      <c r="AN151" s="43"/>
      <c r="AO151" s="42"/>
      <c r="AP151" s="53"/>
      <c r="AQ151" s="43"/>
      <c r="AR151" s="42"/>
      <c r="AS151" s="53"/>
      <c r="AT151" s="43"/>
      <c r="AU151" s="42"/>
      <c r="AV151" s="53"/>
      <c r="AW151" s="43"/>
      <c r="AX151" s="42"/>
      <c r="AY151" s="53">
        <f t="shared" si="221"/>
        <v>0</v>
      </c>
      <c r="AZ151" s="43"/>
      <c r="BA151" s="42"/>
      <c r="BB151" s="53">
        <f t="shared" si="222"/>
        <v>0</v>
      </c>
      <c r="BC151" s="43"/>
      <c r="BD151" s="42"/>
      <c r="BE151" s="53">
        <f t="shared" si="223"/>
        <v>0</v>
      </c>
      <c r="BF151" s="43"/>
      <c r="BG151" s="42"/>
      <c r="BH151" s="53">
        <f t="shared" si="224"/>
        <v>0</v>
      </c>
      <c r="BI151" s="43"/>
      <c r="BJ151" s="42"/>
      <c r="BK151" s="53">
        <f t="shared" si="225"/>
        <v>0</v>
      </c>
      <c r="BL151" s="43"/>
      <c r="BM151" s="42"/>
      <c r="BN151" s="53">
        <f t="shared" si="226"/>
        <v>0</v>
      </c>
      <c r="BO151" s="43"/>
      <c r="BP151" s="42"/>
      <c r="BQ151" s="53">
        <f t="shared" si="227"/>
        <v>0</v>
      </c>
      <c r="BR151" s="54">
        <f t="shared" ref="BR151:BR173" si="239">SUM(BU151,BX151,CA151,CD151)</f>
        <v>275</v>
      </c>
      <c r="BS151" s="55">
        <f t="shared" ref="BS151:BS173" si="240">BT151/BR151</f>
        <v>73.795454545454547</v>
      </c>
      <c r="BT151" s="56">
        <f t="shared" ref="BT151:BT173" si="241">SUM(BW151,BZ151,CC151,CF151)</f>
        <v>20293.75</v>
      </c>
      <c r="BU151" s="48">
        <v>275</v>
      </c>
      <c r="BV151" s="50">
        <f t="shared" ref="BV151:BV173" si="242">BW151/BU151</f>
        <v>73.795454545454547</v>
      </c>
      <c r="BW151" s="51">
        <v>20293.75</v>
      </c>
      <c r="BX151" s="48"/>
      <c r="BY151" s="50" t="e">
        <f t="shared" ref="BY151:BY173" si="243">BZ151/BX151</f>
        <v>#DIV/0!</v>
      </c>
      <c r="BZ151" s="51"/>
      <c r="CA151" s="48"/>
      <c r="CB151" s="50" t="e">
        <f t="shared" ref="CB151:CB173" si="244">CC151/CA151</f>
        <v>#DIV/0!</v>
      </c>
      <c r="CC151" s="51"/>
      <c r="CD151" s="48">
        <v>0</v>
      </c>
      <c r="CE151" s="50" t="e">
        <f t="shared" ref="CE151:CE173" si="245">CF151/CD151</f>
        <v>#DIV/0!</v>
      </c>
      <c r="CF151" s="51"/>
      <c r="CG151" s="47" t="s">
        <v>31</v>
      </c>
      <c r="CH151" s="47" t="s">
        <v>31</v>
      </c>
      <c r="CI151" s="54">
        <f t="shared" ref="CI151:CI173" si="246">SUM(CL151,CO151,CR151,CU151)</f>
        <v>0</v>
      </c>
      <c r="CJ151" s="55" t="e">
        <f t="shared" ref="CJ151:CJ173" si="247">CK151/CI151</f>
        <v>#DIV/0!</v>
      </c>
      <c r="CK151" s="56">
        <f t="shared" ref="CK151:CK173" si="248">SUM(CN151,CQ151,CT151,CW151)</f>
        <v>0</v>
      </c>
      <c r="CL151" s="48"/>
      <c r="CM151" s="50" t="e">
        <f t="shared" ref="CM151:CM173" si="249">CN151/CL151</f>
        <v>#DIV/0!</v>
      </c>
      <c r="CN151" s="51"/>
      <c r="CO151" s="48"/>
      <c r="CP151" s="50" t="e">
        <f t="shared" ref="CP151:CP173" si="250">CQ151/CO151</f>
        <v>#DIV/0!</v>
      </c>
      <c r="CQ151" s="51"/>
      <c r="CR151" s="48"/>
      <c r="CS151" s="50" t="e">
        <f t="shared" ref="CS151:CS173" si="251">CT151/CR151</f>
        <v>#DIV/0!</v>
      </c>
      <c r="CT151" s="51"/>
      <c r="CU151" s="48">
        <v>0</v>
      </c>
      <c r="CV151" s="50" t="e">
        <f t="shared" ref="CV151:CV173" si="252">CW151/CU151</f>
        <v>#DIV/0!</v>
      </c>
      <c r="CW151" s="51"/>
      <c r="CX151" s="47" t="s">
        <v>31</v>
      </c>
      <c r="CY151" s="47" t="s">
        <v>31</v>
      </c>
    </row>
    <row r="152" spans="1:103" s="1" customFormat="1" ht="14.25" thickBot="1" x14ac:dyDescent="0.3">
      <c r="A152" s="47" t="s">
        <v>33</v>
      </c>
      <c r="B152" s="47" t="s">
        <v>33</v>
      </c>
      <c r="C152" s="48">
        <v>244</v>
      </c>
      <c r="D152" s="95">
        <f t="shared" si="228"/>
        <v>157</v>
      </c>
      <c r="E152" s="93">
        <v>401</v>
      </c>
      <c r="F152" s="38">
        <f t="shared" si="229"/>
        <v>405</v>
      </c>
      <c r="G152" s="49">
        <f t="shared" si="230"/>
        <v>4</v>
      </c>
      <c r="H152" s="183"/>
      <c r="I152" s="183"/>
      <c r="J152" s="183"/>
      <c r="K152" s="183">
        <v>0</v>
      </c>
      <c r="L152" s="212"/>
      <c r="M152" s="50">
        <v>24.99</v>
      </c>
      <c r="N152" s="53">
        <f t="shared" si="231"/>
        <v>0</v>
      </c>
      <c r="O152" s="216">
        <v>0</v>
      </c>
      <c r="P152" s="217">
        <v>50</v>
      </c>
      <c r="Q152" s="218">
        <f t="shared" si="232"/>
        <v>0</v>
      </c>
      <c r="R152" s="223">
        <v>30</v>
      </c>
      <c r="S152" s="50">
        <v>37.840000000000003</v>
      </c>
      <c r="T152" s="51">
        <f t="shared" si="233"/>
        <v>1135.2</v>
      </c>
      <c r="U152" s="52" t="s">
        <v>33</v>
      </c>
      <c r="V152" s="48">
        <f t="shared" si="217"/>
        <v>375</v>
      </c>
      <c r="W152" s="50">
        <f t="shared" si="234"/>
        <v>59.879333333333335</v>
      </c>
      <c r="X152" s="51">
        <f t="shared" si="218"/>
        <v>22454.75</v>
      </c>
      <c r="Y152" s="48">
        <f t="shared" si="219"/>
        <v>375</v>
      </c>
      <c r="Z152" s="50">
        <f t="shared" si="235"/>
        <v>59.879333333333335</v>
      </c>
      <c r="AA152" s="51">
        <f t="shared" si="220"/>
        <v>22454.75</v>
      </c>
      <c r="AB152" s="48">
        <f t="shared" si="236"/>
        <v>100</v>
      </c>
      <c r="AC152" s="50">
        <f t="shared" si="237"/>
        <v>21.61</v>
      </c>
      <c r="AD152" s="51">
        <f t="shared" si="238"/>
        <v>2161</v>
      </c>
      <c r="AE152" s="43">
        <v>100</v>
      </c>
      <c r="AF152" s="42">
        <v>21.61</v>
      </c>
      <c r="AG152" s="53">
        <f t="shared" ref="AG152:AG172" si="253">AE152*AF152</f>
        <v>2161</v>
      </c>
      <c r="AH152" s="43"/>
      <c r="AI152" s="42"/>
      <c r="AJ152" s="53">
        <f t="shared" ref="AJ152:AJ172" si="254">AH152*AI152</f>
        <v>0</v>
      </c>
      <c r="AK152" s="43"/>
      <c r="AL152" s="42"/>
      <c r="AM152" s="53"/>
      <c r="AN152" s="43"/>
      <c r="AO152" s="42"/>
      <c r="AP152" s="53"/>
      <c r="AQ152" s="43"/>
      <c r="AR152" s="42"/>
      <c r="AS152" s="53"/>
      <c r="AT152" s="43"/>
      <c r="AU152" s="42"/>
      <c r="AV152" s="53"/>
      <c r="AW152" s="43"/>
      <c r="AX152" s="42"/>
      <c r="AY152" s="53">
        <f t="shared" si="221"/>
        <v>0</v>
      </c>
      <c r="AZ152" s="43"/>
      <c r="BA152" s="42"/>
      <c r="BB152" s="53">
        <f t="shared" si="222"/>
        <v>0</v>
      </c>
      <c r="BC152" s="43"/>
      <c r="BD152" s="42"/>
      <c r="BE152" s="53">
        <f t="shared" si="223"/>
        <v>0</v>
      </c>
      <c r="BF152" s="43"/>
      <c r="BG152" s="42"/>
      <c r="BH152" s="53">
        <f t="shared" si="224"/>
        <v>0</v>
      </c>
      <c r="BI152" s="43"/>
      <c r="BJ152" s="42"/>
      <c r="BK152" s="53">
        <f t="shared" si="225"/>
        <v>0</v>
      </c>
      <c r="BL152" s="43"/>
      <c r="BM152" s="42"/>
      <c r="BN152" s="53">
        <f t="shared" si="226"/>
        <v>0</v>
      </c>
      <c r="BO152" s="43"/>
      <c r="BP152" s="42"/>
      <c r="BQ152" s="53">
        <f t="shared" si="227"/>
        <v>0</v>
      </c>
      <c r="BR152" s="54">
        <f t="shared" si="239"/>
        <v>275</v>
      </c>
      <c r="BS152" s="55">
        <f t="shared" si="240"/>
        <v>73.795454545454547</v>
      </c>
      <c r="BT152" s="56">
        <f t="shared" si="241"/>
        <v>20293.75</v>
      </c>
      <c r="BU152" s="48">
        <v>275</v>
      </c>
      <c r="BV152" s="50">
        <f t="shared" si="242"/>
        <v>73.795454545454547</v>
      </c>
      <c r="BW152" s="51">
        <v>20293.75</v>
      </c>
      <c r="BX152" s="48"/>
      <c r="BY152" s="50" t="e">
        <f t="shared" si="243"/>
        <v>#DIV/0!</v>
      </c>
      <c r="BZ152" s="51"/>
      <c r="CA152" s="48"/>
      <c r="CB152" s="50" t="e">
        <f t="shared" si="244"/>
        <v>#DIV/0!</v>
      </c>
      <c r="CC152" s="51"/>
      <c r="CD152" s="48">
        <v>0</v>
      </c>
      <c r="CE152" s="50" t="e">
        <f t="shared" si="245"/>
        <v>#DIV/0!</v>
      </c>
      <c r="CF152" s="51"/>
      <c r="CG152" s="47" t="s">
        <v>33</v>
      </c>
      <c r="CH152" s="47" t="s">
        <v>33</v>
      </c>
      <c r="CI152" s="54">
        <f t="shared" si="246"/>
        <v>0</v>
      </c>
      <c r="CJ152" s="55" t="e">
        <f t="shared" si="247"/>
        <v>#DIV/0!</v>
      </c>
      <c r="CK152" s="56">
        <f t="shared" si="248"/>
        <v>0</v>
      </c>
      <c r="CL152" s="48"/>
      <c r="CM152" s="50" t="e">
        <f t="shared" si="249"/>
        <v>#DIV/0!</v>
      </c>
      <c r="CN152" s="51"/>
      <c r="CO152" s="48"/>
      <c r="CP152" s="50" t="e">
        <f t="shared" si="250"/>
        <v>#DIV/0!</v>
      </c>
      <c r="CQ152" s="51"/>
      <c r="CR152" s="48"/>
      <c r="CS152" s="50" t="e">
        <f t="shared" si="251"/>
        <v>#DIV/0!</v>
      </c>
      <c r="CT152" s="51"/>
      <c r="CU152" s="48">
        <v>0</v>
      </c>
      <c r="CV152" s="50" t="e">
        <f t="shared" si="252"/>
        <v>#DIV/0!</v>
      </c>
      <c r="CW152" s="51"/>
      <c r="CX152" s="47" t="s">
        <v>33</v>
      </c>
      <c r="CY152" s="47" t="s">
        <v>33</v>
      </c>
    </row>
    <row r="153" spans="1:103" s="1" customFormat="1" ht="14.25" thickBot="1" x14ac:dyDescent="0.3">
      <c r="A153" s="47" t="s">
        <v>34</v>
      </c>
      <c r="B153" s="47" t="s">
        <v>34</v>
      </c>
      <c r="C153" s="48">
        <v>244</v>
      </c>
      <c r="D153" s="95">
        <f t="shared" si="228"/>
        <v>155</v>
      </c>
      <c r="E153" s="93">
        <v>399</v>
      </c>
      <c r="F153" s="38">
        <f t="shared" si="229"/>
        <v>403</v>
      </c>
      <c r="G153" s="49">
        <f t="shared" si="230"/>
        <v>4</v>
      </c>
      <c r="H153" s="183"/>
      <c r="I153" s="183"/>
      <c r="J153" s="183"/>
      <c r="K153" s="183">
        <v>0</v>
      </c>
      <c r="L153" s="212"/>
      <c r="M153" s="50">
        <v>24.99</v>
      </c>
      <c r="N153" s="53">
        <f t="shared" si="231"/>
        <v>0</v>
      </c>
      <c r="O153" s="216">
        <v>0</v>
      </c>
      <c r="P153" s="217">
        <v>50</v>
      </c>
      <c r="Q153" s="218">
        <f t="shared" si="232"/>
        <v>0</v>
      </c>
      <c r="R153" s="223">
        <v>28</v>
      </c>
      <c r="S153" s="50">
        <v>37.840000000000003</v>
      </c>
      <c r="T153" s="51">
        <f t="shared" si="233"/>
        <v>1059.52</v>
      </c>
      <c r="U153" s="52" t="s">
        <v>34</v>
      </c>
      <c r="V153" s="48">
        <f t="shared" si="217"/>
        <v>375</v>
      </c>
      <c r="W153" s="50">
        <f t="shared" si="234"/>
        <v>59.879333333333335</v>
      </c>
      <c r="X153" s="51">
        <f t="shared" si="218"/>
        <v>22454.75</v>
      </c>
      <c r="Y153" s="48">
        <f t="shared" si="219"/>
        <v>375</v>
      </c>
      <c r="Z153" s="50">
        <f t="shared" si="235"/>
        <v>59.879333333333335</v>
      </c>
      <c r="AA153" s="51">
        <f t="shared" si="220"/>
        <v>22454.75</v>
      </c>
      <c r="AB153" s="48">
        <f t="shared" si="236"/>
        <v>100</v>
      </c>
      <c r="AC153" s="50">
        <f t="shared" si="237"/>
        <v>21.61</v>
      </c>
      <c r="AD153" s="51">
        <f t="shared" si="238"/>
        <v>2161</v>
      </c>
      <c r="AE153" s="43">
        <v>100</v>
      </c>
      <c r="AF153" s="42">
        <v>21.61</v>
      </c>
      <c r="AG153" s="53">
        <f t="shared" si="253"/>
        <v>2161</v>
      </c>
      <c r="AH153" s="43"/>
      <c r="AI153" s="42"/>
      <c r="AJ153" s="53">
        <f t="shared" si="254"/>
        <v>0</v>
      </c>
      <c r="AK153" s="43"/>
      <c r="AL153" s="42"/>
      <c r="AM153" s="53"/>
      <c r="AN153" s="43"/>
      <c r="AO153" s="42"/>
      <c r="AP153" s="53"/>
      <c r="AQ153" s="43"/>
      <c r="AR153" s="42"/>
      <c r="AS153" s="53"/>
      <c r="AT153" s="43"/>
      <c r="AU153" s="42"/>
      <c r="AV153" s="53"/>
      <c r="AW153" s="43"/>
      <c r="AX153" s="42"/>
      <c r="AY153" s="53">
        <f t="shared" si="221"/>
        <v>0</v>
      </c>
      <c r="AZ153" s="43"/>
      <c r="BA153" s="42"/>
      <c r="BB153" s="53">
        <f t="shared" si="222"/>
        <v>0</v>
      </c>
      <c r="BC153" s="43"/>
      <c r="BD153" s="42"/>
      <c r="BE153" s="53">
        <f t="shared" si="223"/>
        <v>0</v>
      </c>
      <c r="BF153" s="43"/>
      <c r="BG153" s="42"/>
      <c r="BH153" s="53">
        <f t="shared" si="224"/>
        <v>0</v>
      </c>
      <c r="BI153" s="43"/>
      <c r="BJ153" s="42"/>
      <c r="BK153" s="53">
        <f t="shared" si="225"/>
        <v>0</v>
      </c>
      <c r="BL153" s="43"/>
      <c r="BM153" s="42"/>
      <c r="BN153" s="53">
        <f t="shared" si="226"/>
        <v>0</v>
      </c>
      <c r="BO153" s="43"/>
      <c r="BP153" s="42"/>
      <c r="BQ153" s="53">
        <f t="shared" si="227"/>
        <v>0</v>
      </c>
      <c r="BR153" s="54">
        <f t="shared" si="239"/>
        <v>275</v>
      </c>
      <c r="BS153" s="55">
        <f t="shared" si="240"/>
        <v>73.795454545454547</v>
      </c>
      <c r="BT153" s="56">
        <f t="shared" si="241"/>
        <v>20293.75</v>
      </c>
      <c r="BU153" s="48">
        <v>275</v>
      </c>
      <c r="BV153" s="50">
        <f t="shared" si="242"/>
        <v>73.795454545454547</v>
      </c>
      <c r="BW153" s="51">
        <v>20293.75</v>
      </c>
      <c r="BX153" s="48"/>
      <c r="BY153" s="50" t="e">
        <f t="shared" si="243"/>
        <v>#DIV/0!</v>
      </c>
      <c r="BZ153" s="51"/>
      <c r="CA153" s="48"/>
      <c r="CB153" s="50" t="e">
        <f t="shared" si="244"/>
        <v>#DIV/0!</v>
      </c>
      <c r="CC153" s="51"/>
      <c r="CD153" s="48">
        <v>0</v>
      </c>
      <c r="CE153" s="50" t="e">
        <f t="shared" si="245"/>
        <v>#DIV/0!</v>
      </c>
      <c r="CF153" s="51"/>
      <c r="CG153" s="47" t="s">
        <v>34</v>
      </c>
      <c r="CH153" s="47" t="s">
        <v>34</v>
      </c>
      <c r="CI153" s="54">
        <f t="shared" si="246"/>
        <v>0</v>
      </c>
      <c r="CJ153" s="55" t="e">
        <f t="shared" si="247"/>
        <v>#DIV/0!</v>
      </c>
      <c r="CK153" s="56">
        <f t="shared" si="248"/>
        <v>0</v>
      </c>
      <c r="CL153" s="48"/>
      <c r="CM153" s="50" t="e">
        <f t="shared" si="249"/>
        <v>#DIV/0!</v>
      </c>
      <c r="CN153" s="51"/>
      <c r="CO153" s="48"/>
      <c r="CP153" s="50" t="e">
        <f t="shared" si="250"/>
        <v>#DIV/0!</v>
      </c>
      <c r="CQ153" s="51"/>
      <c r="CR153" s="48"/>
      <c r="CS153" s="50" t="e">
        <f t="shared" si="251"/>
        <v>#DIV/0!</v>
      </c>
      <c r="CT153" s="51"/>
      <c r="CU153" s="48">
        <v>0</v>
      </c>
      <c r="CV153" s="50" t="e">
        <f t="shared" si="252"/>
        <v>#DIV/0!</v>
      </c>
      <c r="CW153" s="51"/>
      <c r="CX153" s="47" t="s">
        <v>34</v>
      </c>
      <c r="CY153" s="47" t="s">
        <v>34</v>
      </c>
    </row>
    <row r="154" spans="1:103" s="1" customFormat="1" ht="14.25" thickBot="1" x14ac:dyDescent="0.3">
      <c r="A154" s="47" t="s">
        <v>35</v>
      </c>
      <c r="B154" s="47" t="s">
        <v>35</v>
      </c>
      <c r="C154" s="48">
        <v>244</v>
      </c>
      <c r="D154" s="95">
        <f t="shared" si="228"/>
        <v>155</v>
      </c>
      <c r="E154" s="93">
        <v>399</v>
      </c>
      <c r="F154" s="38">
        <f t="shared" si="229"/>
        <v>403</v>
      </c>
      <c r="G154" s="49">
        <f t="shared" si="230"/>
        <v>4</v>
      </c>
      <c r="H154" s="183"/>
      <c r="I154" s="183"/>
      <c r="J154" s="183"/>
      <c r="K154" s="183">
        <v>0</v>
      </c>
      <c r="L154" s="212"/>
      <c r="M154" s="50">
        <v>24.99</v>
      </c>
      <c r="N154" s="53">
        <f t="shared" si="231"/>
        <v>0</v>
      </c>
      <c r="O154" s="216">
        <v>0</v>
      </c>
      <c r="P154" s="217">
        <v>50</v>
      </c>
      <c r="Q154" s="218">
        <f t="shared" si="232"/>
        <v>0</v>
      </c>
      <c r="R154" s="223">
        <v>28</v>
      </c>
      <c r="S154" s="50">
        <v>37.840000000000003</v>
      </c>
      <c r="T154" s="51">
        <f t="shared" si="233"/>
        <v>1059.52</v>
      </c>
      <c r="U154" s="52" t="s">
        <v>35</v>
      </c>
      <c r="V154" s="48">
        <f t="shared" si="217"/>
        <v>375</v>
      </c>
      <c r="W154" s="50">
        <f t="shared" si="234"/>
        <v>59.879333333333335</v>
      </c>
      <c r="X154" s="51">
        <f t="shared" si="218"/>
        <v>22454.75</v>
      </c>
      <c r="Y154" s="48">
        <f t="shared" si="219"/>
        <v>375</v>
      </c>
      <c r="Z154" s="50">
        <f t="shared" si="235"/>
        <v>59.879333333333335</v>
      </c>
      <c r="AA154" s="51">
        <f t="shared" si="220"/>
        <v>22454.75</v>
      </c>
      <c r="AB154" s="48">
        <f t="shared" si="236"/>
        <v>100</v>
      </c>
      <c r="AC154" s="50">
        <f t="shared" si="237"/>
        <v>21.61</v>
      </c>
      <c r="AD154" s="51">
        <f t="shared" si="238"/>
        <v>2161</v>
      </c>
      <c r="AE154" s="43">
        <v>100</v>
      </c>
      <c r="AF154" s="42">
        <v>21.61</v>
      </c>
      <c r="AG154" s="53">
        <f t="shared" si="253"/>
        <v>2161</v>
      </c>
      <c r="AH154" s="43"/>
      <c r="AI154" s="42"/>
      <c r="AJ154" s="53">
        <f t="shared" si="254"/>
        <v>0</v>
      </c>
      <c r="AK154" s="43"/>
      <c r="AL154" s="42"/>
      <c r="AM154" s="53"/>
      <c r="AN154" s="43"/>
      <c r="AO154" s="42"/>
      <c r="AP154" s="53"/>
      <c r="AQ154" s="43"/>
      <c r="AR154" s="42"/>
      <c r="AS154" s="53"/>
      <c r="AT154" s="43"/>
      <c r="AU154" s="42"/>
      <c r="AV154" s="53"/>
      <c r="AW154" s="43"/>
      <c r="AX154" s="42"/>
      <c r="AY154" s="53">
        <f t="shared" si="221"/>
        <v>0</v>
      </c>
      <c r="AZ154" s="43"/>
      <c r="BA154" s="42"/>
      <c r="BB154" s="53">
        <f t="shared" si="222"/>
        <v>0</v>
      </c>
      <c r="BC154" s="43"/>
      <c r="BD154" s="42"/>
      <c r="BE154" s="53">
        <f t="shared" si="223"/>
        <v>0</v>
      </c>
      <c r="BF154" s="43"/>
      <c r="BG154" s="42"/>
      <c r="BH154" s="53">
        <f t="shared" si="224"/>
        <v>0</v>
      </c>
      <c r="BI154" s="43"/>
      <c r="BJ154" s="42"/>
      <c r="BK154" s="53">
        <f t="shared" si="225"/>
        <v>0</v>
      </c>
      <c r="BL154" s="43"/>
      <c r="BM154" s="42"/>
      <c r="BN154" s="53">
        <f t="shared" si="226"/>
        <v>0</v>
      </c>
      <c r="BO154" s="43"/>
      <c r="BP154" s="42"/>
      <c r="BQ154" s="53">
        <f t="shared" si="227"/>
        <v>0</v>
      </c>
      <c r="BR154" s="54">
        <f t="shared" si="239"/>
        <v>275</v>
      </c>
      <c r="BS154" s="55">
        <f t="shared" si="240"/>
        <v>73.795454545454547</v>
      </c>
      <c r="BT154" s="56">
        <f t="shared" si="241"/>
        <v>20293.75</v>
      </c>
      <c r="BU154" s="48">
        <v>275</v>
      </c>
      <c r="BV154" s="50">
        <f t="shared" si="242"/>
        <v>73.795454545454547</v>
      </c>
      <c r="BW154" s="51">
        <v>20293.75</v>
      </c>
      <c r="BX154" s="48"/>
      <c r="BY154" s="50" t="e">
        <f t="shared" si="243"/>
        <v>#DIV/0!</v>
      </c>
      <c r="BZ154" s="51"/>
      <c r="CA154" s="48"/>
      <c r="CB154" s="50" t="e">
        <f t="shared" si="244"/>
        <v>#DIV/0!</v>
      </c>
      <c r="CC154" s="51"/>
      <c r="CD154" s="48">
        <v>0</v>
      </c>
      <c r="CE154" s="50" t="e">
        <f t="shared" si="245"/>
        <v>#DIV/0!</v>
      </c>
      <c r="CF154" s="51"/>
      <c r="CG154" s="47" t="s">
        <v>35</v>
      </c>
      <c r="CH154" s="47" t="s">
        <v>35</v>
      </c>
      <c r="CI154" s="54">
        <f t="shared" si="246"/>
        <v>0</v>
      </c>
      <c r="CJ154" s="55" t="e">
        <f t="shared" si="247"/>
        <v>#DIV/0!</v>
      </c>
      <c r="CK154" s="56">
        <f t="shared" si="248"/>
        <v>0</v>
      </c>
      <c r="CL154" s="48"/>
      <c r="CM154" s="50" t="e">
        <f t="shared" si="249"/>
        <v>#DIV/0!</v>
      </c>
      <c r="CN154" s="51"/>
      <c r="CO154" s="48"/>
      <c r="CP154" s="50" t="e">
        <f t="shared" si="250"/>
        <v>#DIV/0!</v>
      </c>
      <c r="CQ154" s="51"/>
      <c r="CR154" s="48"/>
      <c r="CS154" s="50" t="e">
        <f t="shared" si="251"/>
        <v>#DIV/0!</v>
      </c>
      <c r="CT154" s="51"/>
      <c r="CU154" s="48">
        <v>0</v>
      </c>
      <c r="CV154" s="50" t="e">
        <f t="shared" si="252"/>
        <v>#DIV/0!</v>
      </c>
      <c r="CW154" s="51"/>
      <c r="CX154" s="47" t="s">
        <v>35</v>
      </c>
      <c r="CY154" s="47" t="s">
        <v>35</v>
      </c>
    </row>
    <row r="155" spans="1:103" s="1" customFormat="1" ht="14.25" thickBot="1" x14ac:dyDescent="0.3">
      <c r="A155" s="47" t="s">
        <v>36</v>
      </c>
      <c r="B155" s="47" t="s">
        <v>36</v>
      </c>
      <c r="C155" s="48">
        <v>244</v>
      </c>
      <c r="D155" s="95">
        <f t="shared" si="228"/>
        <v>151</v>
      </c>
      <c r="E155" s="93">
        <v>395</v>
      </c>
      <c r="F155" s="38">
        <f t="shared" si="229"/>
        <v>407</v>
      </c>
      <c r="G155" s="49">
        <f t="shared" si="230"/>
        <v>12</v>
      </c>
      <c r="H155" s="183"/>
      <c r="I155" s="183"/>
      <c r="J155" s="183"/>
      <c r="K155" s="183">
        <v>0</v>
      </c>
      <c r="L155" s="212"/>
      <c r="M155" s="50">
        <v>24.99</v>
      </c>
      <c r="N155" s="53">
        <f t="shared" si="231"/>
        <v>0</v>
      </c>
      <c r="O155" s="216">
        <v>0</v>
      </c>
      <c r="P155" s="217">
        <v>50</v>
      </c>
      <c r="Q155" s="218">
        <f t="shared" si="232"/>
        <v>0</v>
      </c>
      <c r="R155" s="223">
        <v>32</v>
      </c>
      <c r="S155" s="50">
        <v>37.840000000000003</v>
      </c>
      <c r="T155" s="51">
        <f t="shared" si="233"/>
        <v>1210.8800000000001</v>
      </c>
      <c r="U155" s="52" t="s">
        <v>36</v>
      </c>
      <c r="V155" s="48">
        <f t="shared" si="217"/>
        <v>375</v>
      </c>
      <c r="W155" s="50">
        <f t="shared" si="234"/>
        <v>59.879333333333335</v>
      </c>
      <c r="X155" s="51">
        <f t="shared" si="218"/>
        <v>22454.75</v>
      </c>
      <c r="Y155" s="48">
        <f t="shared" si="219"/>
        <v>375</v>
      </c>
      <c r="Z155" s="50">
        <f t="shared" si="235"/>
        <v>59.879333333333335</v>
      </c>
      <c r="AA155" s="51">
        <f t="shared" si="220"/>
        <v>22454.75</v>
      </c>
      <c r="AB155" s="48">
        <f t="shared" si="236"/>
        <v>100</v>
      </c>
      <c r="AC155" s="50">
        <f t="shared" si="237"/>
        <v>21.61</v>
      </c>
      <c r="AD155" s="51">
        <f t="shared" si="238"/>
        <v>2161</v>
      </c>
      <c r="AE155" s="43">
        <v>100</v>
      </c>
      <c r="AF155" s="42">
        <v>21.61</v>
      </c>
      <c r="AG155" s="53">
        <f t="shared" si="253"/>
        <v>2161</v>
      </c>
      <c r="AH155" s="43"/>
      <c r="AI155" s="42"/>
      <c r="AJ155" s="53">
        <f t="shared" si="254"/>
        <v>0</v>
      </c>
      <c r="AK155" s="43"/>
      <c r="AL155" s="42"/>
      <c r="AM155" s="53"/>
      <c r="AN155" s="43"/>
      <c r="AO155" s="42"/>
      <c r="AP155" s="53"/>
      <c r="AQ155" s="43"/>
      <c r="AR155" s="42"/>
      <c r="AS155" s="53"/>
      <c r="AT155" s="43"/>
      <c r="AU155" s="42"/>
      <c r="AV155" s="53"/>
      <c r="AW155" s="43"/>
      <c r="AX155" s="42"/>
      <c r="AY155" s="53">
        <f t="shared" si="221"/>
        <v>0</v>
      </c>
      <c r="AZ155" s="43"/>
      <c r="BA155" s="42"/>
      <c r="BB155" s="53">
        <f t="shared" si="222"/>
        <v>0</v>
      </c>
      <c r="BC155" s="43"/>
      <c r="BD155" s="42"/>
      <c r="BE155" s="53">
        <f t="shared" si="223"/>
        <v>0</v>
      </c>
      <c r="BF155" s="43"/>
      <c r="BG155" s="42"/>
      <c r="BH155" s="53">
        <f t="shared" si="224"/>
        <v>0</v>
      </c>
      <c r="BI155" s="43"/>
      <c r="BJ155" s="42"/>
      <c r="BK155" s="53">
        <f t="shared" si="225"/>
        <v>0</v>
      </c>
      <c r="BL155" s="43"/>
      <c r="BM155" s="42"/>
      <c r="BN155" s="53">
        <f t="shared" si="226"/>
        <v>0</v>
      </c>
      <c r="BO155" s="43"/>
      <c r="BP155" s="42"/>
      <c r="BQ155" s="53">
        <f t="shared" si="227"/>
        <v>0</v>
      </c>
      <c r="BR155" s="54">
        <f t="shared" si="239"/>
        <v>275</v>
      </c>
      <c r="BS155" s="55">
        <f t="shared" si="240"/>
        <v>73.795454545454547</v>
      </c>
      <c r="BT155" s="56">
        <f t="shared" si="241"/>
        <v>20293.75</v>
      </c>
      <c r="BU155" s="48">
        <v>275</v>
      </c>
      <c r="BV155" s="50">
        <f t="shared" si="242"/>
        <v>73.795454545454547</v>
      </c>
      <c r="BW155" s="51">
        <v>20293.75</v>
      </c>
      <c r="BX155" s="48"/>
      <c r="BY155" s="50" t="e">
        <f t="shared" si="243"/>
        <v>#DIV/0!</v>
      </c>
      <c r="BZ155" s="51"/>
      <c r="CA155" s="48"/>
      <c r="CB155" s="50" t="e">
        <f t="shared" si="244"/>
        <v>#DIV/0!</v>
      </c>
      <c r="CC155" s="51"/>
      <c r="CD155" s="48">
        <v>0</v>
      </c>
      <c r="CE155" s="50" t="e">
        <f t="shared" si="245"/>
        <v>#DIV/0!</v>
      </c>
      <c r="CF155" s="51"/>
      <c r="CG155" s="47" t="s">
        <v>36</v>
      </c>
      <c r="CH155" s="47" t="s">
        <v>36</v>
      </c>
      <c r="CI155" s="54">
        <f t="shared" si="246"/>
        <v>0</v>
      </c>
      <c r="CJ155" s="55" t="e">
        <f t="shared" si="247"/>
        <v>#DIV/0!</v>
      </c>
      <c r="CK155" s="56">
        <f t="shared" si="248"/>
        <v>0</v>
      </c>
      <c r="CL155" s="48"/>
      <c r="CM155" s="50" t="e">
        <f t="shared" si="249"/>
        <v>#DIV/0!</v>
      </c>
      <c r="CN155" s="51"/>
      <c r="CO155" s="48"/>
      <c r="CP155" s="50" t="e">
        <f t="shared" si="250"/>
        <v>#DIV/0!</v>
      </c>
      <c r="CQ155" s="51"/>
      <c r="CR155" s="48"/>
      <c r="CS155" s="50" t="e">
        <f t="shared" si="251"/>
        <v>#DIV/0!</v>
      </c>
      <c r="CT155" s="51"/>
      <c r="CU155" s="48">
        <v>0</v>
      </c>
      <c r="CV155" s="50" t="e">
        <f t="shared" si="252"/>
        <v>#DIV/0!</v>
      </c>
      <c r="CW155" s="51"/>
      <c r="CX155" s="47" t="s">
        <v>36</v>
      </c>
      <c r="CY155" s="47" t="s">
        <v>36</v>
      </c>
    </row>
    <row r="156" spans="1:103" s="1" customFormat="1" ht="14.25" thickBot="1" x14ac:dyDescent="0.3">
      <c r="A156" s="47" t="s">
        <v>37</v>
      </c>
      <c r="B156" s="47" t="s">
        <v>37</v>
      </c>
      <c r="C156" s="48">
        <v>0</v>
      </c>
      <c r="D156" s="95">
        <f t="shared" si="228"/>
        <v>159</v>
      </c>
      <c r="E156" s="93">
        <v>159</v>
      </c>
      <c r="F156" s="38">
        <f t="shared" si="229"/>
        <v>158.53</v>
      </c>
      <c r="G156" s="49">
        <f t="shared" si="230"/>
        <v>-6.9999999999999991</v>
      </c>
      <c r="H156" s="183"/>
      <c r="I156" s="183"/>
      <c r="J156" s="183"/>
      <c r="K156" s="183">
        <v>6</v>
      </c>
      <c r="L156" s="224">
        <v>6.53</v>
      </c>
      <c r="M156" s="50">
        <v>24.99</v>
      </c>
      <c r="N156" s="53">
        <f t="shared" si="231"/>
        <v>163.18469999999999</v>
      </c>
      <c r="O156" s="216">
        <v>0</v>
      </c>
      <c r="P156" s="217">
        <v>50</v>
      </c>
      <c r="Q156" s="218">
        <f t="shared" si="232"/>
        <v>0</v>
      </c>
      <c r="R156" s="223">
        <v>48</v>
      </c>
      <c r="S156" s="50">
        <v>37.840000000000003</v>
      </c>
      <c r="T156" s="51">
        <f t="shared" si="233"/>
        <v>1816.3200000000002</v>
      </c>
      <c r="U156" s="52" t="s">
        <v>37</v>
      </c>
      <c r="V156" s="48">
        <f t="shared" si="217"/>
        <v>110</v>
      </c>
      <c r="W156" s="50">
        <f t="shared" si="234"/>
        <v>38.30681818181818</v>
      </c>
      <c r="X156" s="51">
        <f t="shared" si="218"/>
        <v>4213.75</v>
      </c>
      <c r="Y156" s="48">
        <f t="shared" si="219"/>
        <v>110</v>
      </c>
      <c r="Z156" s="50">
        <f>AA156/Y156</f>
        <v>38.30681818181818</v>
      </c>
      <c r="AA156" s="51">
        <f t="shared" si="220"/>
        <v>4213.75</v>
      </c>
      <c r="AB156" s="48">
        <f t="shared" si="236"/>
        <v>75</v>
      </c>
      <c r="AC156" s="50">
        <f>AD156/AB156</f>
        <v>25.15</v>
      </c>
      <c r="AD156" s="51">
        <f t="shared" si="238"/>
        <v>1886.25</v>
      </c>
      <c r="AE156" s="43"/>
      <c r="AF156" s="42"/>
      <c r="AG156" s="53">
        <f t="shared" si="253"/>
        <v>0</v>
      </c>
      <c r="AH156" s="43">
        <v>75</v>
      </c>
      <c r="AI156" s="42">
        <v>25.15</v>
      </c>
      <c r="AJ156" s="53">
        <f t="shared" si="254"/>
        <v>1886.25</v>
      </c>
      <c r="AK156" s="43"/>
      <c r="AL156" s="42"/>
      <c r="AM156" s="53"/>
      <c r="AN156" s="43"/>
      <c r="AO156" s="42"/>
      <c r="AP156" s="53"/>
      <c r="AQ156" s="43"/>
      <c r="AR156" s="42"/>
      <c r="AS156" s="53"/>
      <c r="AT156" s="43"/>
      <c r="AU156" s="42"/>
      <c r="AV156" s="53"/>
      <c r="AW156" s="43"/>
      <c r="AX156" s="42"/>
      <c r="AY156" s="53">
        <f t="shared" si="221"/>
        <v>0</v>
      </c>
      <c r="AZ156" s="43"/>
      <c r="BA156" s="42"/>
      <c r="BB156" s="53">
        <f t="shared" si="222"/>
        <v>0</v>
      </c>
      <c r="BC156" s="43"/>
      <c r="BD156" s="42"/>
      <c r="BE156" s="53">
        <f t="shared" si="223"/>
        <v>0</v>
      </c>
      <c r="BF156" s="43"/>
      <c r="BG156" s="42"/>
      <c r="BH156" s="53">
        <f t="shared" si="224"/>
        <v>0</v>
      </c>
      <c r="BI156" s="43"/>
      <c r="BJ156" s="42"/>
      <c r="BK156" s="53">
        <f t="shared" si="225"/>
        <v>0</v>
      </c>
      <c r="BL156" s="43"/>
      <c r="BM156" s="42"/>
      <c r="BN156" s="53">
        <f t="shared" si="226"/>
        <v>0</v>
      </c>
      <c r="BO156" s="43"/>
      <c r="BP156" s="42"/>
      <c r="BQ156" s="53">
        <f t="shared" si="227"/>
        <v>0</v>
      </c>
      <c r="BR156" s="54">
        <f t="shared" si="239"/>
        <v>35</v>
      </c>
      <c r="BS156" s="55">
        <f t="shared" si="240"/>
        <v>66.5</v>
      </c>
      <c r="BT156" s="56">
        <f t="shared" si="241"/>
        <v>2327.5</v>
      </c>
      <c r="BU156" s="48">
        <v>35</v>
      </c>
      <c r="BV156" s="50">
        <f t="shared" si="242"/>
        <v>66.5</v>
      </c>
      <c r="BW156" s="51">
        <v>2327.5</v>
      </c>
      <c r="BX156" s="48"/>
      <c r="BY156" s="50" t="e">
        <f t="shared" si="243"/>
        <v>#DIV/0!</v>
      </c>
      <c r="BZ156" s="51"/>
      <c r="CA156" s="48"/>
      <c r="CB156" s="50" t="e">
        <f t="shared" si="244"/>
        <v>#DIV/0!</v>
      </c>
      <c r="CC156" s="51"/>
      <c r="CD156" s="48">
        <v>0</v>
      </c>
      <c r="CE156" s="50" t="e">
        <f t="shared" si="245"/>
        <v>#DIV/0!</v>
      </c>
      <c r="CF156" s="51"/>
      <c r="CG156" s="47" t="s">
        <v>37</v>
      </c>
      <c r="CH156" s="47" t="s">
        <v>37</v>
      </c>
      <c r="CI156" s="54">
        <f t="shared" si="246"/>
        <v>0</v>
      </c>
      <c r="CJ156" s="55" t="e">
        <f t="shared" si="247"/>
        <v>#DIV/0!</v>
      </c>
      <c r="CK156" s="56">
        <f t="shared" si="248"/>
        <v>0</v>
      </c>
      <c r="CL156" s="48"/>
      <c r="CM156" s="50" t="e">
        <f t="shared" si="249"/>
        <v>#DIV/0!</v>
      </c>
      <c r="CN156" s="51"/>
      <c r="CO156" s="48"/>
      <c r="CP156" s="50" t="e">
        <f t="shared" si="250"/>
        <v>#DIV/0!</v>
      </c>
      <c r="CQ156" s="51"/>
      <c r="CR156" s="48"/>
      <c r="CS156" s="50" t="e">
        <f t="shared" si="251"/>
        <v>#DIV/0!</v>
      </c>
      <c r="CT156" s="51"/>
      <c r="CU156" s="48">
        <v>0</v>
      </c>
      <c r="CV156" s="50" t="e">
        <f t="shared" si="252"/>
        <v>#DIV/0!</v>
      </c>
      <c r="CW156" s="51"/>
      <c r="CX156" s="47" t="s">
        <v>37</v>
      </c>
      <c r="CY156" s="47" t="s">
        <v>37</v>
      </c>
    </row>
    <row r="157" spans="1:103" s="1" customFormat="1" ht="14.25" thickBot="1" x14ac:dyDescent="0.3">
      <c r="A157" s="47" t="s">
        <v>38</v>
      </c>
      <c r="B157" s="47" t="s">
        <v>38</v>
      </c>
      <c r="C157" s="48">
        <v>0</v>
      </c>
      <c r="D157" s="95">
        <f t="shared" si="228"/>
        <v>157</v>
      </c>
      <c r="E157" s="93">
        <v>157</v>
      </c>
      <c r="F157" s="38">
        <f t="shared" si="229"/>
        <v>156.96</v>
      </c>
      <c r="G157" s="49">
        <f t="shared" si="230"/>
        <v>-20.999999999999993</v>
      </c>
      <c r="H157" s="183"/>
      <c r="I157" s="183"/>
      <c r="J157" s="183"/>
      <c r="K157" s="183">
        <v>6</v>
      </c>
      <c r="L157" s="224">
        <v>20.96</v>
      </c>
      <c r="M157" s="50">
        <v>24.99</v>
      </c>
      <c r="N157" s="53">
        <f t="shared" si="231"/>
        <v>523.79039999999998</v>
      </c>
      <c r="O157" s="216">
        <v>0</v>
      </c>
      <c r="P157" s="217">
        <v>50</v>
      </c>
      <c r="Q157" s="218">
        <f t="shared" si="232"/>
        <v>0</v>
      </c>
      <c r="R157" s="223">
        <v>32</v>
      </c>
      <c r="S157" s="50">
        <v>37.840000000000003</v>
      </c>
      <c r="T157" s="51">
        <f t="shared" si="233"/>
        <v>1210.8800000000001</v>
      </c>
      <c r="U157" s="52" t="s">
        <v>38</v>
      </c>
      <c r="V157" s="48">
        <f t="shared" si="217"/>
        <v>110</v>
      </c>
      <c r="W157" s="50">
        <f t="shared" si="234"/>
        <v>38.30681818181818</v>
      </c>
      <c r="X157" s="51">
        <f t="shared" si="218"/>
        <v>4213.75</v>
      </c>
      <c r="Y157" s="48">
        <f t="shared" si="219"/>
        <v>110</v>
      </c>
      <c r="Z157" s="50">
        <f t="shared" ref="Z157:Z173" si="255">AA157/Y157</f>
        <v>38.30681818181818</v>
      </c>
      <c r="AA157" s="51">
        <f t="shared" si="220"/>
        <v>4213.75</v>
      </c>
      <c r="AB157" s="48">
        <f t="shared" si="236"/>
        <v>75</v>
      </c>
      <c r="AC157" s="50">
        <f t="shared" ref="AC157:AC173" si="256">AD157/AB157</f>
        <v>25.15</v>
      </c>
      <c r="AD157" s="51">
        <f t="shared" si="238"/>
        <v>1886.25</v>
      </c>
      <c r="AE157" s="43"/>
      <c r="AF157" s="42"/>
      <c r="AG157" s="53">
        <f t="shared" si="253"/>
        <v>0</v>
      </c>
      <c r="AH157" s="43">
        <v>75</v>
      </c>
      <c r="AI157" s="42">
        <v>25.15</v>
      </c>
      <c r="AJ157" s="53">
        <f t="shared" si="254"/>
        <v>1886.25</v>
      </c>
      <c r="AK157" s="43"/>
      <c r="AL157" s="42"/>
      <c r="AM157" s="53"/>
      <c r="AN157" s="43"/>
      <c r="AO157" s="42"/>
      <c r="AP157" s="53"/>
      <c r="AQ157" s="43"/>
      <c r="AR157" s="42"/>
      <c r="AS157" s="53"/>
      <c r="AT157" s="43"/>
      <c r="AU157" s="42"/>
      <c r="AV157" s="53"/>
      <c r="AW157" s="43"/>
      <c r="AX157" s="42"/>
      <c r="AY157" s="53">
        <f t="shared" si="221"/>
        <v>0</v>
      </c>
      <c r="AZ157" s="43"/>
      <c r="BA157" s="42"/>
      <c r="BB157" s="53">
        <f t="shared" si="222"/>
        <v>0</v>
      </c>
      <c r="BC157" s="43"/>
      <c r="BD157" s="42"/>
      <c r="BE157" s="53">
        <f t="shared" si="223"/>
        <v>0</v>
      </c>
      <c r="BF157" s="43"/>
      <c r="BG157" s="42"/>
      <c r="BH157" s="53">
        <f t="shared" si="224"/>
        <v>0</v>
      </c>
      <c r="BI157" s="43"/>
      <c r="BJ157" s="42"/>
      <c r="BK157" s="53">
        <f t="shared" si="225"/>
        <v>0</v>
      </c>
      <c r="BL157" s="43"/>
      <c r="BM157" s="42"/>
      <c r="BN157" s="53">
        <f t="shared" si="226"/>
        <v>0</v>
      </c>
      <c r="BO157" s="43"/>
      <c r="BP157" s="42"/>
      <c r="BQ157" s="53">
        <f t="shared" si="227"/>
        <v>0</v>
      </c>
      <c r="BR157" s="54">
        <f t="shared" si="239"/>
        <v>35</v>
      </c>
      <c r="BS157" s="55">
        <f t="shared" si="240"/>
        <v>66.5</v>
      </c>
      <c r="BT157" s="56">
        <f t="shared" si="241"/>
        <v>2327.5</v>
      </c>
      <c r="BU157" s="48">
        <v>35</v>
      </c>
      <c r="BV157" s="50">
        <f t="shared" si="242"/>
        <v>66.5</v>
      </c>
      <c r="BW157" s="51">
        <v>2327.5</v>
      </c>
      <c r="BX157" s="48"/>
      <c r="BY157" s="50" t="e">
        <f t="shared" si="243"/>
        <v>#DIV/0!</v>
      </c>
      <c r="BZ157" s="51"/>
      <c r="CA157" s="48"/>
      <c r="CB157" s="50" t="e">
        <f t="shared" si="244"/>
        <v>#DIV/0!</v>
      </c>
      <c r="CC157" s="51"/>
      <c r="CD157" s="48">
        <v>0</v>
      </c>
      <c r="CE157" s="50" t="e">
        <f t="shared" si="245"/>
        <v>#DIV/0!</v>
      </c>
      <c r="CF157" s="51"/>
      <c r="CG157" s="47" t="s">
        <v>38</v>
      </c>
      <c r="CH157" s="47" t="s">
        <v>38</v>
      </c>
      <c r="CI157" s="54">
        <f t="shared" si="246"/>
        <v>0</v>
      </c>
      <c r="CJ157" s="55" t="e">
        <f t="shared" si="247"/>
        <v>#DIV/0!</v>
      </c>
      <c r="CK157" s="56">
        <f t="shared" si="248"/>
        <v>0</v>
      </c>
      <c r="CL157" s="48"/>
      <c r="CM157" s="50" t="e">
        <f t="shared" si="249"/>
        <v>#DIV/0!</v>
      </c>
      <c r="CN157" s="51"/>
      <c r="CO157" s="48"/>
      <c r="CP157" s="50" t="e">
        <f t="shared" si="250"/>
        <v>#DIV/0!</v>
      </c>
      <c r="CQ157" s="51"/>
      <c r="CR157" s="48"/>
      <c r="CS157" s="50" t="e">
        <f t="shared" si="251"/>
        <v>#DIV/0!</v>
      </c>
      <c r="CT157" s="51"/>
      <c r="CU157" s="48">
        <v>0</v>
      </c>
      <c r="CV157" s="50" t="e">
        <f t="shared" si="252"/>
        <v>#DIV/0!</v>
      </c>
      <c r="CW157" s="51"/>
      <c r="CX157" s="47" t="s">
        <v>38</v>
      </c>
      <c r="CY157" s="47" t="s">
        <v>38</v>
      </c>
    </row>
    <row r="158" spans="1:103" s="1" customFormat="1" ht="14.25" thickBot="1" x14ac:dyDescent="0.3">
      <c r="A158" s="47" t="s">
        <v>39</v>
      </c>
      <c r="B158" s="47" t="s">
        <v>39</v>
      </c>
      <c r="C158" s="48">
        <v>292</v>
      </c>
      <c r="D158" s="95">
        <f t="shared" si="228"/>
        <v>114</v>
      </c>
      <c r="E158" s="93">
        <v>406</v>
      </c>
      <c r="F158" s="38">
        <f t="shared" si="229"/>
        <v>444.99</v>
      </c>
      <c r="G158" s="49">
        <f t="shared" si="230"/>
        <v>13.000000000000011</v>
      </c>
      <c r="H158" s="183"/>
      <c r="I158" s="183">
        <v>-15</v>
      </c>
      <c r="J158" s="183"/>
      <c r="K158" s="183">
        <v>6</v>
      </c>
      <c r="L158" s="224">
        <v>25.99</v>
      </c>
      <c r="M158" s="50">
        <v>24.99</v>
      </c>
      <c r="N158" s="53">
        <f t="shared" si="231"/>
        <v>649.49009999999987</v>
      </c>
      <c r="O158" s="216">
        <v>0</v>
      </c>
      <c r="P158" s="217">
        <v>50</v>
      </c>
      <c r="Q158" s="218">
        <f t="shared" si="232"/>
        <v>0</v>
      </c>
      <c r="R158" s="223">
        <v>0</v>
      </c>
      <c r="S158" s="50">
        <v>37.840000000000003</v>
      </c>
      <c r="T158" s="51">
        <f t="shared" si="233"/>
        <v>0</v>
      </c>
      <c r="U158" s="52" t="s">
        <v>39</v>
      </c>
      <c r="V158" s="48">
        <f t="shared" si="217"/>
        <v>410</v>
      </c>
      <c r="W158" s="50">
        <f t="shared" si="234"/>
        <v>36.126219512195121</v>
      </c>
      <c r="X158" s="51">
        <f t="shared" si="218"/>
        <v>14811.75</v>
      </c>
      <c r="Y158" s="48">
        <f t="shared" si="219"/>
        <v>609</v>
      </c>
      <c r="Z158" s="50">
        <f t="shared" si="255"/>
        <v>35.431444991789817</v>
      </c>
      <c r="AA158" s="51">
        <f t="shared" si="220"/>
        <v>21577.75</v>
      </c>
      <c r="AB158" s="48">
        <f t="shared" si="236"/>
        <v>75</v>
      </c>
      <c r="AC158" s="50">
        <f t="shared" si="256"/>
        <v>25.15</v>
      </c>
      <c r="AD158" s="51">
        <f t="shared" si="238"/>
        <v>1886.25</v>
      </c>
      <c r="AE158" s="43"/>
      <c r="AF158" s="42"/>
      <c r="AG158" s="53">
        <f t="shared" si="253"/>
        <v>0</v>
      </c>
      <c r="AH158" s="43">
        <v>75</v>
      </c>
      <c r="AI158" s="42">
        <v>25.15</v>
      </c>
      <c r="AJ158" s="53">
        <f t="shared" si="254"/>
        <v>1886.25</v>
      </c>
      <c r="AK158" s="43"/>
      <c r="AL158" s="42"/>
      <c r="AM158" s="53"/>
      <c r="AN158" s="43"/>
      <c r="AO158" s="42"/>
      <c r="AP158" s="53"/>
      <c r="AQ158" s="43"/>
      <c r="AR158" s="42"/>
      <c r="AS158" s="53"/>
      <c r="AT158" s="43"/>
      <c r="AU158" s="42"/>
      <c r="AV158" s="53"/>
      <c r="AW158" s="43"/>
      <c r="AX158" s="42"/>
      <c r="AY158" s="53">
        <f t="shared" si="221"/>
        <v>0</v>
      </c>
      <c r="AZ158" s="43"/>
      <c r="BA158" s="42"/>
      <c r="BB158" s="53">
        <f t="shared" si="222"/>
        <v>0</v>
      </c>
      <c r="BC158" s="43"/>
      <c r="BD158" s="42"/>
      <c r="BE158" s="53">
        <f t="shared" si="223"/>
        <v>0</v>
      </c>
      <c r="BF158" s="43"/>
      <c r="BG158" s="42"/>
      <c r="BH158" s="53">
        <f t="shared" si="224"/>
        <v>0</v>
      </c>
      <c r="BI158" s="43"/>
      <c r="BJ158" s="42"/>
      <c r="BK158" s="53">
        <f t="shared" si="225"/>
        <v>0</v>
      </c>
      <c r="BL158" s="43"/>
      <c r="BM158" s="42"/>
      <c r="BN158" s="53">
        <f t="shared" si="226"/>
        <v>0</v>
      </c>
      <c r="BO158" s="43"/>
      <c r="BP158" s="42"/>
      <c r="BQ158" s="53">
        <f t="shared" si="227"/>
        <v>0</v>
      </c>
      <c r="BR158" s="54">
        <f t="shared" si="239"/>
        <v>534</v>
      </c>
      <c r="BS158" s="55">
        <f t="shared" si="240"/>
        <v>36.875468164794007</v>
      </c>
      <c r="BT158" s="56">
        <f t="shared" si="241"/>
        <v>19691.5</v>
      </c>
      <c r="BU158" s="48">
        <v>335</v>
      </c>
      <c r="BV158" s="50">
        <f t="shared" si="242"/>
        <v>37.395522388059703</v>
      </c>
      <c r="BW158" s="51">
        <v>12527.5</v>
      </c>
      <c r="BX158" s="48"/>
      <c r="BY158" s="50" t="e">
        <f t="shared" si="243"/>
        <v>#DIV/0!</v>
      </c>
      <c r="BZ158" s="51"/>
      <c r="CA158" s="48"/>
      <c r="CB158" s="50" t="e">
        <f t="shared" si="244"/>
        <v>#DIV/0!</v>
      </c>
      <c r="CC158" s="51"/>
      <c r="CD158" s="48">
        <v>199</v>
      </c>
      <c r="CE158" s="50">
        <f t="shared" si="245"/>
        <v>36</v>
      </c>
      <c r="CF158" s="51">
        <v>7164</v>
      </c>
      <c r="CG158" s="47" t="s">
        <v>39</v>
      </c>
      <c r="CH158" s="47" t="s">
        <v>39</v>
      </c>
      <c r="CI158" s="54">
        <f t="shared" si="246"/>
        <v>199</v>
      </c>
      <c r="CJ158" s="55">
        <f t="shared" si="247"/>
        <v>34</v>
      </c>
      <c r="CK158" s="56">
        <f t="shared" si="248"/>
        <v>6766</v>
      </c>
      <c r="CL158" s="48"/>
      <c r="CM158" s="50" t="e">
        <f t="shared" si="249"/>
        <v>#DIV/0!</v>
      </c>
      <c r="CN158" s="51"/>
      <c r="CO158" s="48"/>
      <c r="CP158" s="50" t="e">
        <f t="shared" si="250"/>
        <v>#DIV/0!</v>
      </c>
      <c r="CQ158" s="51"/>
      <c r="CR158" s="48"/>
      <c r="CS158" s="50" t="e">
        <f t="shared" si="251"/>
        <v>#DIV/0!</v>
      </c>
      <c r="CT158" s="51"/>
      <c r="CU158" s="48">
        <v>199</v>
      </c>
      <c r="CV158" s="50">
        <f t="shared" si="252"/>
        <v>34</v>
      </c>
      <c r="CW158" s="51">
        <v>6766</v>
      </c>
      <c r="CX158" s="47" t="s">
        <v>39</v>
      </c>
      <c r="CY158" s="47" t="s">
        <v>39</v>
      </c>
    </row>
    <row r="159" spans="1:103" s="1" customFormat="1" ht="14.25" thickBot="1" x14ac:dyDescent="0.3">
      <c r="A159" s="47" t="s">
        <v>40</v>
      </c>
      <c r="B159" s="47" t="s">
        <v>40</v>
      </c>
      <c r="C159" s="48">
        <v>292</v>
      </c>
      <c r="D159" s="95">
        <f t="shared" si="228"/>
        <v>71</v>
      </c>
      <c r="E159" s="93">
        <v>363</v>
      </c>
      <c r="F159" s="38">
        <f t="shared" si="229"/>
        <v>380.82</v>
      </c>
      <c r="G159" s="49">
        <f t="shared" si="230"/>
        <v>-9.0000000000000071</v>
      </c>
      <c r="H159" s="183"/>
      <c r="I159" s="183">
        <v>50</v>
      </c>
      <c r="J159" s="183"/>
      <c r="K159" s="183">
        <v>6</v>
      </c>
      <c r="L159" s="224">
        <v>26.82</v>
      </c>
      <c r="M159" s="50">
        <v>24.99</v>
      </c>
      <c r="N159" s="53">
        <f t="shared" si="231"/>
        <v>670.23180000000002</v>
      </c>
      <c r="O159" s="216">
        <v>0</v>
      </c>
      <c r="P159" s="217">
        <v>50</v>
      </c>
      <c r="Q159" s="218">
        <f t="shared" si="232"/>
        <v>0</v>
      </c>
      <c r="R159" s="223">
        <v>0</v>
      </c>
      <c r="S159" s="50">
        <v>37.840000000000003</v>
      </c>
      <c r="T159" s="51">
        <f t="shared" si="233"/>
        <v>0</v>
      </c>
      <c r="U159" s="52" t="s">
        <v>40</v>
      </c>
      <c r="V159" s="48">
        <f t="shared" si="217"/>
        <v>410</v>
      </c>
      <c r="W159" s="50">
        <f t="shared" si="234"/>
        <v>36.126219512195121</v>
      </c>
      <c r="X159" s="51">
        <f t="shared" si="218"/>
        <v>14811.75</v>
      </c>
      <c r="Y159" s="48">
        <f t="shared" si="219"/>
        <v>609</v>
      </c>
      <c r="Z159" s="50">
        <f t="shared" si="255"/>
        <v>35.431444991789817</v>
      </c>
      <c r="AA159" s="51">
        <f t="shared" si="220"/>
        <v>21577.75</v>
      </c>
      <c r="AB159" s="48">
        <f t="shared" si="236"/>
        <v>75</v>
      </c>
      <c r="AC159" s="50">
        <f t="shared" si="256"/>
        <v>25.15</v>
      </c>
      <c r="AD159" s="51">
        <f t="shared" si="238"/>
        <v>1886.25</v>
      </c>
      <c r="AE159" s="43"/>
      <c r="AF159" s="42"/>
      <c r="AG159" s="53">
        <f t="shared" si="253"/>
        <v>0</v>
      </c>
      <c r="AH159" s="43">
        <v>75</v>
      </c>
      <c r="AI159" s="42">
        <v>25.15</v>
      </c>
      <c r="AJ159" s="53">
        <f t="shared" si="254"/>
        <v>1886.25</v>
      </c>
      <c r="AK159" s="43"/>
      <c r="AL159" s="42"/>
      <c r="AM159" s="53"/>
      <c r="AN159" s="43"/>
      <c r="AO159" s="42"/>
      <c r="AP159" s="53"/>
      <c r="AQ159" s="43"/>
      <c r="AR159" s="42"/>
      <c r="AS159" s="53"/>
      <c r="AT159" s="43"/>
      <c r="AU159" s="42"/>
      <c r="AV159" s="53"/>
      <c r="AW159" s="43"/>
      <c r="AX159" s="42"/>
      <c r="AY159" s="53">
        <f t="shared" si="221"/>
        <v>0</v>
      </c>
      <c r="AZ159" s="43"/>
      <c r="BA159" s="42"/>
      <c r="BB159" s="53">
        <f t="shared" si="222"/>
        <v>0</v>
      </c>
      <c r="BC159" s="43"/>
      <c r="BD159" s="42"/>
      <c r="BE159" s="53">
        <f t="shared" si="223"/>
        <v>0</v>
      </c>
      <c r="BF159" s="43"/>
      <c r="BG159" s="42"/>
      <c r="BH159" s="53">
        <f t="shared" si="224"/>
        <v>0</v>
      </c>
      <c r="BI159" s="43"/>
      <c r="BJ159" s="42"/>
      <c r="BK159" s="53">
        <f t="shared" si="225"/>
        <v>0</v>
      </c>
      <c r="BL159" s="43"/>
      <c r="BM159" s="42"/>
      <c r="BN159" s="53">
        <f t="shared" si="226"/>
        <v>0</v>
      </c>
      <c r="BO159" s="43"/>
      <c r="BP159" s="42"/>
      <c r="BQ159" s="53">
        <f t="shared" si="227"/>
        <v>0</v>
      </c>
      <c r="BR159" s="54">
        <f t="shared" si="239"/>
        <v>534</v>
      </c>
      <c r="BS159" s="55">
        <f t="shared" si="240"/>
        <v>36.875468164794007</v>
      </c>
      <c r="BT159" s="56">
        <f t="shared" si="241"/>
        <v>19691.5</v>
      </c>
      <c r="BU159" s="48">
        <v>335</v>
      </c>
      <c r="BV159" s="50">
        <f t="shared" si="242"/>
        <v>37.395522388059703</v>
      </c>
      <c r="BW159" s="51">
        <v>12527.5</v>
      </c>
      <c r="BX159" s="48"/>
      <c r="BY159" s="50" t="e">
        <f t="shared" si="243"/>
        <v>#DIV/0!</v>
      </c>
      <c r="BZ159" s="51"/>
      <c r="CA159" s="48"/>
      <c r="CB159" s="50" t="e">
        <f t="shared" si="244"/>
        <v>#DIV/0!</v>
      </c>
      <c r="CC159" s="51"/>
      <c r="CD159" s="48">
        <v>199</v>
      </c>
      <c r="CE159" s="50">
        <f t="shared" si="245"/>
        <v>36</v>
      </c>
      <c r="CF159" s="51">
        <v>7164</v>
      </c>
      <c r="CG159" s="47" t="s">
        <v>40</v>
      </c>
      <c r="CH159" s="47" t="s">
        <v>40</v>
      </c>
      <c r="CI159" s="54">
        <f t="shared" si="246"/>
        <v>199</v>
      </c>
      <c r="CJ159" s="55">
        <f t="shared" si="247"/>
        <v>34</v>
      </c>
      <c r="CK159" s="56">
        <f t="shared" si="248"/>
        <v>6766</v>
      </c>
      <c r="CL159" s="48"/>
      <c r="CM159" s="50" t="e">
        <f t="shared" si="249"/>
        <v>#DIV/0!</v>
      </c>
      <c r="CN159" s="51"/>
      <c r="CO159" s="48"/>
      <c r="CP159" s="50" t="e">
        <f t="shared" si="250"/>
        <v>#DIV/0!</v>
      </c>
      <c r="CQ159" s="51"/>
      <c r="CR159" s="48"/>
      <c r="CS159" s="50" t="e">
        <f t="shared" si="251"/>
        <v>#DIV/0!</v>
      </c>
      <c r="CT159" s="51"/>
      <c r="CU159" s="48">
        <v>199</v>
      </c>
      <c r="CV159" s="50">
        <f t="shared" si="252"/>
        <v>34</v>
      </c>
      <c r="CW159" s="51">
        <v>6766</v>
      </c>
      <c r="CX159" s="47" t="s">
        <v>40</v>
      </c>
      <c r="CY159" s="47" t="s">
        <v>40</v>
      </c>
    </row>
    <row r="160" spans="1:103" s="1" customFormat="1" ht="14.25" thickBot="1" x14ac:dyDescent="0.3">
      <c r="A160" s="47" t="s">
        <v>41</v>
      </c>
      <c r="B160" s="47" t="s">
        <v>41</v>
      </c>
      <c r="C160" s="48">
        <v>292</v>
      </c>
      <c r="D160" s="95">
        <f t="shared" si="228"/>
        <v>65</v>
      </c>
      <c r="E160" s="93">
        <v>357</v>
      </c>
      <c r="F160" s="38">
        <f t="shared" si="229"/>
        <v>380.96</v>
      </c>
      <c r="G160" s="49">
        <f t="shared" si="230"/>
        <v>-3.0000000000000213</v>
      </c>
      <c r="H160" s="183"/>
      <c r="I160" s="183">
        <v>50</v>
      </c>
      <c r="J160" s="183"/>
      <c r="K160" s="183">
        <v>6</v>
      </c>
      <c r="L160" s="224">
        <v>26.96</v>
      </c>
      <c r="M160" s="50">
        <v>24.99</v>
      </c>
      <c r="N160" s="53">
        <f t="shared" si="231"/>
        <v>673.73040000000003</v>
      </c>
      <c r="O160" s="216">
        <v>0</v>
      </c>
      <c r="P160" s="217">
        <v>50</v>
      </c>
      <c r="Q160" s="218">
        <f t="shared" si="232"/>
        <v>0</v>
      </c>
      <c r="R160" s="223">
        <v>0</v>
      </c>
      <c r="S160" s="50">
        <v>37.840000000000003</v>
      </c>
      <c r="T160" s="51">
        <f t="shared" si="233"/>
        <v>0</v>
      </c>
      <c r="U160" s="52" t="s">
        <v>41</v>
      </c>
      <c r="V160" s="48">
        <f t="shared" si="217"/>
        <v>410</v>
      </c>
      <c r="W160" s="50">
        <f t="shared" si="234"/>
        <v>36.126219512195121</v>
      </c>
      <c r="X160" s="51">
        <f t="shared" si="218"/>
        <v>14811.75</v>
      </c>
      <c r="Y160" s="48">
        <f t="shared" si="219"/>
        <v>609</v>
      </c>
      <c r="Z160" s="50">
        <f t="shared" si="255"/>
        <v>35.431444991789817</v>
      </c>
      <c r="AA160" s="51">
        <f t="shared" si="220"/>
        <v>21577.75</v>
      </c>
      <c r="AB160" s="48">
        <f t="shared" si="236"/>
        <v>75</v>
      </c>
      <c r="AC160" s="50">
        <f t="shared" si="256"/>
        <v>25.15</v>
      </c>
      <c r="AD160" s="51">
        <f t="shared" si="238"/>
        <v>1886.25</v>
      </c>
      <c r="AE160" s="43"/>
      <c r="AF160" s="42"/>
      <c r="AG160" s="53">
        <f t="shared" si="253"/>
        <v>0</v>
      </c>
      <c r="AH160" s="43">
        <v>75</v>
      </c>
      <c r="AI160" s="42">
        <v>25.15</v>
      </c>
      <c r="AJ160" s="53">
        <f t="shared" si="254"/>
        <v>1886.25</v>
      </c>
      <c r="AK160" s="43"/>
      <c r="AL160" s="42"/>
      <c r="AM160" s="53"/>
      <c r="AN160" s="43"/>
      <c r="AO160" s="42"/>
      <c r="AP160" s="53"/>
      <c r="AQ160" s="43"/>
      <c r="AR160" s="42"/>
      <c r="AS160" s="53"/>
      <c r="AT160" s="43"/>
      <c r="AU160" s="42"/>
      <c r="AV160" s="53"/>
      <c r="AW160" s="43"/>
      <c r="AX160" s="42"/>
      <c r="AY160" s="53">
        <f t="shared" si="221"/>
        <v>0</v>
      </c>
      <c r="AZ160" s="43"/>
      <c r="BA160" s="42"/>
      <c r="BB160" s="53">
        <f t="shared" si="222"/>
        <v>0</v>
      </c>
      <c r="BC160" s="43"/>
      <c r="BD160" s="42"/>
      <c r="BE160" s="53">
        <f t="shared" si="223"/>
        <v>0</v>
      </c>
      <c r="BF160" s="43"/>
      <c r="BG160" s="42"/>
      <c r="BH160" s="53">
        <f t="shared" si="224"/>
        <v>0</v>
      </c>
      <c r="BI160" s="43"/>
      <c r="BJ160" s="42"/>
      <c r="BK160" s="53">
        <f t="shared" si="225"/>
        <v>0</v>
      </c>
      <c r="BL160" s="43"/>
      <c r="BM160" s="42"/>
      <c r="BN160" s="53">
        <f t="shared" si="226"/>
        <v>0</v>
      </c>
      <c r="BO160" s="43"/>
      <c r="BP160" s="42"/>
      <c r="BQ160" s="53">
        <f t="shared" si="227"/>
        <v>0</v>
      </c>
      <c r="BR160" s="54">
        <f t="shared" si="239"/>
        <v>534</v>
      </c>
      <c r="BS160" s="55">
        <f t="shared" si="240"/>
        <v>36.875468164794007</v>
      </c>
      <c r="BT160" s="56">
        <f t="shared" si="241"/>
        <v>19691.5</v>
      </c>
      <c r="BU160" s="48">
        <v>335</v>
      </c>
      <c r="BV160" s="50">
        <f t="shared" si="242"/>
        <v>37.395522388059703</v>
      </c>
      <c r="BW160" s="51">
        <v>12527.5</v>
      </c>
      <c r="BX160" s="48"/>
      <c r="BY160" s="50" t="e">
        <f t="shared" si="243"/>
        <v>#DIV/0!</v>
      </c>
      <c r="BZ160" s="51"/>
      <c r="CA160" s="48"/>
      <c r="CB160" s="50" t="e">
        <f t="shared" si="244"/>
        <v>#DIV/0!</v>
      </c>
      <c r="CC160" s="51"/>
      <c r="CD160" s="48">
        <v>199</v>
      </c>
      <c r="CE160" s="50">
        <f t="shared" si="245"/>
        <v>36</v>
      </c>
      <c r="CF160" s="51">
        <v>7164</v>
      </c>
      <c r="CG160" s="47" t="s">
        <v>41</v>
      </c>
      <c r="CH160" s="47" t="s">
        <v>41</v>
      </c>
      <c r="CI160" s="54">
        <f t="shared" si="246"/>
        <v>199</v>
      </c>
      <c r="CJ160" s="55">
        <f t="shared" si="247"/>
        <v>34</v>
      </c>
      <c r="CK160" s="56">
        <f t="shared" si="248"/>
        <v>6766</v>
      </c>
      <c r="CL160" s="48"/>
      <c r="CM160" s="50" t="e">
        <f t="shared" si="249"/>
        <v>#DIV/0!</v>
      </c>
      <c r="CN160" s="51"/>
      <c r="CO160" s="48"/>
      <c r="CP160" s="50" t="e">
        <f t="shared" si="250"/>
        <v>#DIV/0!</v>
      </c>
      <c r="CQ160" s="51"/>
      <c r="CR160" s="48"/>
      <c r="CS160" s="50" t="e">
        <f t="shared" si="251"/>
        <v>#DIV/0!</v>
      </c>
      <c r="CT160" s="51"/>
      <c r="CU160" s="48">
        <v>199</v>
      </c>
      <c r="CV160" s="50">
        <f t="shared" si="252"/>
        <v>34</v>
      </c>
      <c r="CW160" s="51">
        <v>6766</v>
      </c>
      <c r="CX160" s="47" t="s">
        <v>41</v>
      </c>
      <c r="CY160" s="47" t="s">
        <v>41</v>
      </c>
    </row>
    <row r="161" spans="1:103" s="1" customFormat="1" ht="14.25" thickBot="1" x14ac:dyDescent="0.3">
      <c r="A161" s="47" t="s">
        <v>42</v>
      </c>
      <c r="B161" s="47" t="s">
        <v>42</v>
      </c>
      <c r="C161" s="48">
        <v>292</v>
      </c>
      <c r="D161" s="95">
        <f t="shared" si="228"/>
        <v>128</v>
      </c>
      <c r="E161" s="93">
        <v>420</v>
      </c>
      <c r="F161" s="38">
        <f t="shared" si="229"/>
        <v>451.08</v>
      </c>
      <c r="G161" s="49">
        <f t="shared" si="230"/>
        <v>3.9999999999999858</v>
      </c>
      <c r="H161" s="183"/>
      <c r="I161" s="183"/>
      <c r="J161" s="183"/>
      <c r="K161" s="183">
        <v>6</v>
      </c>
      <c r="L161" s="224">
        <v>27.08</v>
      </c>
      <c r="M161" s="50">
        <v>24.99</v>
      </c>
      <c r="N161" s="53">
        <f t="shared" si="231"/>
        <v>676.72919999999988</v>
      </c>
      <c r="O161" s="216">
        <v>0</v>
      </c>
      <c r="P161" s="217">
        <v>50</v>
      </c>
      <c r="Q161" s="218">
        <f t="shared" si="232"/>
        <v>0</v>
      </c>
      <c r="R161" s="223">
        <v>55</v>
      </c>
      <c r="S161" s="50">
        <v>37.840000000000003</v>
      </c>
      <c r="T161" s="51">
        <f t="shared" si="233"/>
        <v>2081.2000000000003</v>
      </c>
      <c r="U161" s="52" t="s">
        <v>42</v>
      </c>
      <c r="V161" s="48">
        <f t="shared" si="217"/>
        <v>375</v>
      </c>
      <c r="W161" s="50">
        <f t="shared" si="234"/>
        <v>34.831333333333333</v>
      </c>
      <c r="X161" s="51">
        <f t="shared" si="218"/>
        <v>13061.75</v>
      </c>
      <c r="Y161" s="48">
        <f t="shared" si="219"/>
        <v>609</v>
      </c>
      <c r="Z161" s="50">
        <f t="shared" si="255"/>
        <v>35.431444991789817</v>
      </c>
      <c r="AA161" s="51">
        <f t="shared" si="220"/>
        <v>21577.75</v>
      </c>
      <c r="AB161" s="48">
        <f t="shared" si="236"/>
        <v>75</v>
      </c>
      <c r="AC161" s="50">
        <f t="shared" si="256"/>
        <v>25.15</v>
      </c>
      <c r="AD161" s="51">
        <f t="shared" si="238"/>
        <v>1886.25</v>
      </c>
      <c r="AE161" s="43"/>
      <c r="AF161" s="42"/>
      <c r="AG161" s="53">
        <f t="shared" si="253"/>
        <v>0</v>
      </c>
      <c r="AH161" s="43">
        <v>75</v>
      </c>
      <c r="AI161" s="42">
        <v>25.15</v>
      </c>
      <c r="AJ161" s="53">
        <f t="shared" si="254"/>
        <v>1886.25</v>
      </c>
      <c r="AK161" s="43"/>
      <c r="AL161" s="42"/>
      <c r="AM161" s="53"/>
      <c r="AN161" s="43"/>
      <c r="AO161" s="42"/>
      <c r="AP161" s="53"/>
      <c r="AQ161" s="43"/>
      <c r="AR161" s="42"/>
      <c r="AS161" s="53"/>
      <c r="AT161" s="43"/>
      <c r="AU161" s="42"/>
      <c r="AV161" s="53"/>
      <c r="AW161" s="43"/>
      <c r="AX161" s="42"/>
      <c r="AY161" s="53">
        <f t="shared" si="221"/>
        <v>0</v>
      </c>
      <c r="AZ161" s="43"/>
      <c r="BA161" s="42"/>
      <c r="BB161" s="53">
        <f t="shared" si="222"/>
        <v>0</v>
      </c>
      <c r="BC161" s="43"/>
      <c r="BD161" s="42"/>
      <c r="BE161" s="53">
        <f t="shared" si="223"/>
        <v>0</v>
      </c>
      <c r="BF161" s="43"/>
      <c r="BG161" s="42"/>
      <c r="BH161" s="53">
        <f t="shared" si="224"/>
        <v>0</v>
      </c>
      <c r="BI161" s="43"/>
      <c r="BJ161" s="42"/>
      <c r="BK161" s="53">
        <f t="shared" si="225"/>
        <v>0</v>
      </c>
      <c r="BL161" s="43"/>
      <c r="BM161" s="42"/>
      <c r="BN161" s="53">
        <f t="shared" si="226"/>
        <v>0</v>
      </c>
      <c r="BO161" s="43"/>
      <c r="BP161" s="42"/>
      <c r="BQ161" s="53">
        <f t="shared" si="227"/>
        <v>0</v>
      </c>
      <c r="BR161" s="54">
        <f t="shared" si="239"/>
        <v>534</v>
      </c>
      <c r="BS161" s="55">
        <f t="shared" si="240"/>
        <v>36.875468164794007</v>
      </c>
      <c r="BT161" s="56">
        <f t="shared" si="241"/>
        <v>19691.5</v>
      </c>
      <c r="BU161" s="48">
        <v>335</v>
      </c>
      <c r="BV161" s="50">
        <f t="shared" si="242"/>
        <v>37.395522388059703</v>
      </c>
      <c r="BW161" s="51">
        <v>12527.5</v>
      </c>
      <c r="BX161" s="48"/>
      <c r="BY161" s="50" t="e">
        <f t="shared" si="243"/>
        <v>#DIV/0!</v>
      </c>
      <c r="BZ161" s="51"/>
      <c r="CA161" s="48"/>
      <c r="CB161" s="50" t="e">
        <f t="shared" si="244"/>
        <v>#DIV/0!</v>
      </c>
      <c r="CC161" s="51"/>
      <c r="CD161" s="48">
        <v>199</v>
      </c>
      <c r="CE161" s="50">
        <f t="shared" si="245"/>
        <v>36</v>
      </c>
      <c r="CF161" s="51">
        <v>7164</v>
      </c>
      <c r="CG161" s="47" t="s">
        <v>42</v>
      </c>
      <c r="CH161" s="47" t="s">
        <v>42</v>
      </c>
      <c r="CI161" s="54">
        <f t="shared" si="246"/>
        <v>234</v>
      </c>
      <c r="CJ161" s="55">
        <f t="shared" si="247"/>
        <v>36.393162393162392</v>
      </c>
      <c r="CK161" s="56">
        <f t="shared" si="248"/>
        <v>8516</v>
      </c>
      <c r="CL161" s="48"/>
      <c r="CM161" s="50" t="e">
        <f t="shared" si="249"/>
        <v>#DIV/0!</v>
      </c>
      <c r="CN161" s="51"/>
      <c r="CO161" s="48"/>
      <c r="CP161" s="50" t="e">
        <f t="shared" si="250"/>
        <v>#DIV/0!</v>
      </c>
      <c r="CQ161" s="51"/>
      <c r="CR161" s="48">
        <v>35</v>
      </c>
      <c r="CS161" s="50">
        <f t="shared" si="251"/>
        <v>50</v>
      </c>
      <c r="CT161" s="51">
        <v>1750</v>
      </c>
      <c r="CU161" s="48">
        <v>199</v>
      </c>
      <c r="CV161" s="50">
        <f t="shared" si="252"/>
        <v>34</v>
      </c>
      <c r="CW161" s="51">
        <v>6766</v>
      </c>
      <c r="CX161" s="47" t="s">
        <v>42</v>
      </c>
      <c r="CY161" s="47" t="s">
        <v>42</v>
      </c>
    </row>
    <row r="162" spans="1:103" s="1" customFormat="1" ht="14.25" thickBot="1" x14ac:dyDescent="0.3">
      <c r="A162" s="47" t="s">
        <v>43</v>
      </c>
      <c r="B162" s="47" t="s">
        <v>43</v>
      </c>
      <c r="C162" s="48">
        <v>292</v>
      </c>
      <c r="D162" s="95">
        <f t="shared" si="228"/>
        <v>134</v>
      </c>
      <c r="E162" s="93">
        <v>426</v>
      </c>
      <c r="F162" s="38">
        <f t="shared" si="229"/>
        <v>450.97</v>
      </c>
      <c r="G162" s="49">
        <f t="shared" si="230"/>
        <v>-1.9999999999999716</v>
      </c>
      <c r="H162" s="183"/>
      <c r="I162" s="183"/>
      <c r="J162" s="183"/>
      <c r="K162" s="183">
        <v>6</v>
      </c>
      <c r="L162" s="224">
        <v>26.97</v>
      </c>
      <c r="M162" s="50">
        <v>24.99</v>
      </c>
      <c r="N162" s="53">
        <f t="shared" si="231"/>
        <v>673.98029999999994</v>
      </c>
      <c r="O162" s="216">
        <v>0</v>
      </c>
      <c r="P162" s="217">
        <v>50</v>
      </c>
      <c r="Q162" s="218">
        <f t="shared" si="232"/>
        <v>0</v>
      </c>
      <c r="R162" s="223">
        <v>20</v>
      </c>
      <c r="S162" s="50">
        <v>37.840000000000003</v>
      </c>
      <c r="T162" s="51">
        <f t="shared" si="233"/>
        <v>756.80000000000007</v>
      </c>
      <c r="U162" s="52" t="s">
        <v>43</v>
      </c>
      <c r="V162" s="48">
        <f t="shared" si="217"/>
        <v>410</v>
      </c>
      <c r="W162" s="50">
        <f t="shared" si="234"/>
        <v>36.126219512195121</v>
      </c>
      <c r="X162" s="51">
        <f t="shared" si="218"/>
        <v>14811.75</v>
      </c>
      <c r="Y162" s="48">
        <f t="shared" si="219"/>
        <v>609</v>
      </c>
      <c r="Z162" s="50">
        <f t="shared" si="255"/>
        <v>35.431444991789817</v>
      </c>
      <c r="AA162" s="51">
        <f t="shared" si="220"/>
        <v>21577.75</v>
      </c>
      <c r="AB162" s="48">
        <f t="shared" si="236"/>
        <v>75</v>
      </c>
      <c r="AC162" s="50">
        <f t="shared" si="256"/>
        <v>25.15</v>
      </c>
      <c r="AD162" s="51">
        <f t="shared" si="238"/>
        <v>1886.25</v>
      </c>
      <c r="AE162" s="43"/>
      <c r="AF162" s="42"/>
      <c r="AG162" s="53">
        <f t="shared" si="253"/>
        <v>0</v>
      </c>
      <c r="AH162" s="43">
        <v>75</v>
      </c>
      <c r="AI162" s="42">
        <v>25.15</v>
      </c>
      <c r="AJ162" s="53">
        <f t="shared" si="254"/>
        <v>1886.25</v>
      </c>
      <c r="AK162" s="43"/>
      <c r="AL162" s="42"/>
      <c r="AM162" s="53"/>
      <c r="AN162" s="43"/>
      <c r="AO162" s="42"/>
      <c r="AP162" s="53"/>
      <c r="AQ162" s="43"/>
      <c r="AR162" s="42"/>
      <c r="AS162" s="53"/>
      <c r="AT162" s="43"/>
      <c r="AU162" s="42"/>
      <c r="AV162" s="53"/>
      <c r="AW162" s="43"/>
      <c r="AX162" s="42"/>
      <c r="AY162" s="53">
        <f t="shared" si="221"/>
        <v>0</v>
      </c>
      <c r="AZ162" s="43"/>
      <c r="BA162" s="42"/>
      <c r="BB162" s="53">
        <f t="shared" si="222"/>
        <v>0</v>
      </c>
      <c r="BC162" s="43"/>
      <c r="BD162" s="42"/>
      <c r="BE162" s="53">
        <f t="shared" si="223"/>
        <v>0</v>
      </c>
      <c r="BF162" s="43"/>
      <c r="BG162" s="42"/>
      <c r="BH162" s="53">
        <f t="shared" si="224"/>
        <v>0</v>
      </c>
      <c r="BI162" s="43"/>
      <c r="BJ162" s="42"/>
      <c r="BK162" s="53">
        <f t="shared" si="225"/>
        <v>0</v>
      </c>
      <c r="BL162" s="43"/>
      <c r="BM162" s="42"/>
      <c r="BN162" s="53">
        <f t="shared" si="226"/>
        <v>0</v>
      </c>
      <c r="BO162" s="43"/>
      <c r="BP162" s="42"/>
      <c r="BQ162" s="53">
        <f t="shared" si="227"/>
        <v>0</v>
      </c>
      <c r="BR162" s="54">
        <f t="shared" si="239"/>
        <v>534</v>
      </c>
      <c r="BS162" s="55">
        <f t="shared" si="240"/>
        <v>36.875468164794007</v>
      </c>
      <c r="BT162" s="56">
        <f t="shared" si="241"/>
        <v>19691.5</v>
      </c>
      <c r="BU162" s="48">
        <v>335</v>
      </c>
      <c r="BV162" s="50">
        <f t="shared" si="242"/>
        <v>37.395522388059703</v>
      </c>
      <c r="BW162" s="51">
        <v>12527.5</v>
      </c>
      <c r="BX162" s="48"/>
      <c r="BY162" s="50" t="e">
        <f t="shared" si="243"/>
        <v>#DIV/0!</v>
      </c>
      <c r="BZ162" s="51"/>
      <c r="CA162" s="48"/>
      <c r="CB162" s="50" t="e">
        <f t="shared" si="244"/>
        <v>#DIV/0!</v>
      </c>
      <c r="CC162" s="51"/>
      <c r="CD162" s="48">
        <v>199</v>
      </c>
      <c r="CE162" s="50">
        <f t="shared" si="245"/>
        <v>36</v>
      </c>
      <c r="CF162" s="51">
        <v>7164</v>
      </c>
      <c r="CG162" s="47" t="s">
        <v>43</v>
      </c>
      <c r="CH162" s="47" t="s">
        <v>43</v>
      </c>
      <c r="CI162" s="54">
        <f t="shared" si="246"/>
        <v>199</v>
      </c>
      <c r="CJ162" s="55">
        <f t="shared" si="247"/>
        <v>34</v>
      </c>
      <c r="CK162" s="56">
        <f t="shared" si="248"/>
        <v>6766</v>
      </c>
      <c r="CL162" s="48"/>
      <c r="CM162" s="50" t="e">
        <f t="shared" si="249"/>
        <v>#DIV/0!</v>
      </c>
      <c r="CN162" s="51"/>
      <c r="CO162" s="48"/>
      <c r="CP162" s="50" t="e">
        <f t="shared" si="250"/>
        <v>#DIV/0!</v>
      </c>
      <c r="CQ162" s="51"/>
      <c r="CR162" s="48"/>
      <c r="CS162" s="50" t="e">
        <f t="shared" si="251"/>
        <v>#DIV/0!</v>
      </c>
      <c r="CT162" s="51"/>
      <c r="CU162" s="48">
        <v>199</v>
      </c>
      <c r="CV162" s="50">
        <f t="shared" si="252"/>
        <v>34</v>
      </c>
      <c r="CW162" s="51">
        <v>6766</v>
      </c>
      <c r="CX162" s="47" t="s">
        <v>43</v>
      </c>
      <c r="CY162" s="47" t="s">
        <v>43</v>
      </c>
    </row>
    <row r="163" spans="1:103" s="1" customFormat="1" ht="14.25" thickBot="1" x14ac:dyDescent="0.3">
      <c r="A163" s="47" t="s">
        <v>44</v>
      </c>
      <c r="B163" s="47" t="s">
        <v>44</v>
      </c>
      <c r="C163" s="48">
        <v>292</v>
      </c>
      <c r="D163" s="95">
        <f t="shared" si="228"/>
        <v>131</v>
      </c>
      <c r="E163" s="93">
        <v>423</v>
      </c>
      <c r="F163" s="38">
        <f t="shared" si="229"/>
        <v>451.06</v>
      </c>
      <c r="G163" s="49">
        <f t="shared" si="230"/>
        <v>1.0000000000000036</v>
      </c>
      <c r="H163" s="183"/>
      <c r="I163" s="183"/>
      <c r="J163" s="183"/>
      <c r="K163" s="183">
        <v>6</v>
      </c>
      <c r="L163" s="224">
        <v>27.06</v>
      </c>
      <c r="M163" s="50">
        <v>24.99</v>
      </c>
      <c r="N163" s="53">
        <f t="shared" si="231"/>
        <v>676.22939999999994</v>
      </c>
      <c r="O163" s="216">
        <v>0</v>
      </c>
      <c r="P163" s="217">
        <v>50</v>
      </c>
      <c r="Q163" s="218">
        <f t="shared" si="232"/>
        <v>0</v>
      </c>
      <c r="R163" s="223">
        <v>20</v>
      </c>
      <c r="S163" s="50">
        <v>37.840000000000003</v>
      </c>
      <c r="T163" s="51">
        <f t="shared" si="233"/>
        <v>756.80000000000007</v>
      </c>
      <c r="U163" s="52" t="s">
        <v>44</v>
      </c>
      <c r="V163" s="48">
        <f t="shared" si="217"/>
        <v>410</v>
      </c>
      <c r="W163" s="50">
        <f t="shared" si="234"/>
        <v>36.126219512195121</v>
      </c>
      <c r="X163" s="51">
        <f t="shared" si="218"/>
        <v>14811.75</v>
      </c>
      <c r="Y163" s="48">
        <f t="shared" si="219"/>
        <v>609</v>
      </c>
      <c r="Z163" s="50">
        <f t="shared" si="255"/>
        <v>35.431444991789817</v>
      </c>
      <c r="AA163" s="51">
        <f t="shared" si="220"/>
        <v>21577.75</v>
      </c>
      <c r="AB163" s="48">
        <f t="shared" si="236"/>
        <v>75</v>
      </c>
      <c r="AC163" s="50">
        <f t="shared" si="256"/>
        <v>25.15</v>
      </c>
      <c r="AD163" s="51">
        <f t="shared" si="238"/>
        <v>1886.25</v>
      </c>
      <c r="AE163" s="43"/>
      <c r="AF163" s="42"/>
      <c r="AG163" s="53">
        <f t="shared" si="253"/>
        <v>0</v>
      </c>
      <c r="AH163" s="43">
        <v>75</v>
      </c>
      <c r="AI163" s="42">
        <v>25.15</v>
      </c>
      <c r="AJ163" s="53">
        <f t="shared" si="254"/>
        <v>1886.25</v>
      </c>
      <c r="AK163" s="43"/>
      <c r="AL163" s="42"/>
      <c r="AM163" s="53"/>
      <c r="AN163" s="43"/>
      <c r="AO163" s="42"/>
      <c r="AP163" s="53"/>
      <c r="AQ163" s="43"/>
      <c r="AR163" s="42"/>
      <c r="AS163" s="53"/>
      <c r="AT163" s="43"/>
      <c r="AU163" s="42"/>
      <c r="AV163" s="53"/>
      <c r="AW163" s="43"/>
      <c r="AX163" s="42"/>
      <c r="AY163" s="53">
        <f t="shared" si="221"/>
        <v>0</v>
      </c>
      <c r="AZ163" s="43"/>
      <c r="BA163" s="42"/>
      <c r="BB163" s="53">
        <f t="shared" si="222"/>
        <v>0</v>
      </c>
      <c r="BC163" s="43"/>
      <c r="BD163" s="42"/>
      <c r="BE163" s="53">
        <f t="shared" si="223"/>
        <v>0</v>
      </c>
      <c r="BF163" s="43"/>
      <c r="BG163" s="42"/>
      <c r="BH163" s="53">
        <f t="shared" si="224"/>
        <v>0</v>
      </c>
      <c r="BI163" s="43"/>
      <c r="BJ163" s="42"/>
      <c r="BK163" s="53">
        <f t="shared" si="225"/>
        <v>0</v>
      </c>
      <c r="BL163" s="43"/>
      <c r="BM163" s="42"/>
      <c r="BN163" s="53">
        <f t="shared" si="226"/>
        <v>0</v>
      </c>
      <c r="BO163" s="43"/>
      <c r="BP163" s="42"/>
      <c r="BQ163" s="53">
        <f t="shared" si="227"/>
        <v>0</v>
      </c>
      <c r="BR163" s="54">
        <f t="shared" si="239"/>
        <v>534</v>
      </c>
      <c r="BS163" s="55">
        <f t="shared" si="240"/>
        <v>36.875468164794007</v>
      </c>
      <c r="BT163" s="56">
        <f t="shared" si="241"/>
        <v>19691.5</v>
      </c>
      <c r="BU163" s="48">
        <v>335</v>
      </c>
      <c r="BV163" s="50">
        <f t="shared" si="242"/>
        <v>37.395522388059703</v>
      </c>
      <c r="BW163" s="51">
        <v>12527.5</v>
      </c>
      <c r="BX163" s="48"/>
      <c r="BY163" s="50" t="e">
        <f t="shared" si="243"/>
        <v>#DIV/0!</v>
      </c>
      <c r="BZ163" s="51"/>
      <c r="CA163" s="48"/>
      <c r="CB163" s="50" t="e">
        <f t="shared" si="244"/>
        <v>#DIV/0!</v>
      </c>
      <c r="CC163" s="51"/>
      <c r="CD163" s="48">
        <v>199</v>
      </c>
      <c r="CE163" s="50">
        <f t="shared" si="245"/>
        <v>36</v>
      </c>
      <c r="CF163" s="51">
        <v>7164</v>
      </c>
      <c r="CG163" s="47" t="s">
        <v>44</v>
      </c>
      <c r="CH163" s="47" t="s">
        <v>44</v>
      </c>
      <c r="CI163" s="54">
        <f t="shared" si="246"/>
        <v>199</v>
      </c>
      <c r="CJ163" s="55">
        <f t="shared" si="247"/>
        <v>34</v>
      </c>
      <c r="CK163" s="56">
        <f t="shared" si="248"/>
        <v>6766</v>
      </c>
      <c r="CL163" s="48"/>
      <c r="CM163" s="50" t="e">
        <f t="shared" si="249"/>
        <v>#DIV/0!</v>
      </c>
      <c r="CN163" s="51"/>
      <c r="CO163" s="48"/>
      <c r="CP163" s="50" t="e">
        <f t="shared" si="250"/>
        <v>#DIV/0!</v>
      </c>
      <c r="CQ163" s="51"/>
      <c r="CR163" s="48"/>
      <c r="CS163" s="50" t="e">
        <f t="shared" si="251"/>
        <v>#DIV/0!</v>
      </c>
      <c r="CT163" s="51"/>
      <c r="CU163" s="48">
        <v>199</v>
      </c>
      <c r="CV163" s="50">
        <f t="shared" si="252"/>
        <v>34</v>
      </c>
      <c r="CW163" s="51">
        <v>6766</v>
      </c>
      <c r="CX163" s="47" t="s">
        <v>44</v>
      </c>
      <c r="CY163" s="47" t="s">
        <v>44</v>
      </c>
    </row>
    <row r="164" spans="1:103" s="1" customFormat="1" ht="14.25" thickBot="1" x14ac:dyDescent="0.3">
      <c r="A164" s="47" t="s">
        <v>45</v>
      </c>
      <c r="B164" s="47" t="s">
        <v>45</v>
      </c>
      <c r="C164" s="48">
        <v>292</v>
      </c>
      <c r="D164" s="95">
        <f t="shared" si="228"/>
        <v>130</v>
      </c>
      <c r="E164" s="93">
        <v>422</v>
      </c>
      <c r="F164" s="38">
        <f t="shared" si="229"/>
        <v>450.88</v>
      </c>
      <c r="G164" s="49">
        <f t="shared" si="230"/>
        <v>1.9999999999999964</v>
      </c>
      <c r="H164" s="183"/>
      <c r="I164" s="183"/>
      <c r="J164" s="183"/>
      <c r="K164" s="183">
        <v>6</v>
      </c>
      <c r="L164" s="224">
        <v>26.88</v>
      </c>
      <c r="M164" s="50">
        <v>24.99</v>
      </c>
      <c r="N164" s="53">
        <f t="shared" si="231"/>
        <v>671.73119999999994</v>
      </c>
      <c r="O164" s="216">
        <v>0</v>
      </c>
      <c r="P164" s="217">
        <v>50</v>
      </c>
      <c r="Q164" s="218">
        <f t="shared" si="232"/>
        <v>0</v>
      </c>
      <c r="R164" s="223">
        <v>20</v>
      </c>
      <c r="S164" s="50">
        <v>37.840000000000003</v>
      </c>
      <c r="T164" s="51">
        <f t="shared" si="233"/>
        <v>756.80000000000007</v>
      </c>
      <c r="U164" s="52" t="s">
        <v>45</v>
      </c>
      <c r="V164" s="48">
        <f t="shared" si="217"/>
        <v>410</v>
      </c>
      <c r="W164" s="50">
        <f t="shared" si="234"/>
        <v>36.126219512195121</v>
      </c>
      <c r="X164" s="51">
        <f t="shared" si="218"/>
        <v>14811.75</v>
      </c>
      <c r="Y164" s="48">
        <f t="shared" si="219"/>
        <v>609</v>
      </c>
      <c r="Z164" s="50">
        <f t="shared" si="255"/>
        <v>35.431444991789817</v>
      </c>
      <c r="AA164" s="51">
        <f t="shared" si="220"/>
        <v>21577.75</v>
      </c>
      <c r="AB164" s="48">
        <f t="shared" si="236"/>
        <v>75</v>
      </c>
      <c r="AC164" s="50">
        <f t="shared" si="256"/>
        <v>25.15</v>
      </c>
      <c r="AD164" s="51">
        <f t="shared" si="238"/>
        <v>1886.25</v>
      </c>
      <c r="AE164" s="43"/>
      <c r="AF164" s="42"/>
      <c r="AG164" s="53">
        <f t="shared" si="253"/>
        <v>0</v>
      </c>
      <c r="AH164" s="43">
        <v>75</v>
      </c>
      <c r="AI164" s="42">
        <v>25.15</v>
      </c>
      <c r="AJ164" s="53">
        <f t="shared" si="254"/>
        <v>1886.25</v>
      </c>
      <c r="AK164" s="43"/>
      <c r="AL164" s="42"/>
      <c r="AM164" s="53"/>
      <c r="AN164" s="43"/>
      <c r="AO164" s="42"/>
      <c r="AP164" s="53"/>
      <c r="AQ164" s="43"/>
      <c r="AR164" s="42"/>
      <c r="AS164" s="53"/>
      <c r="AT164" s="43"/>
      <c r="AU164" s="42"/>
      <c r="AV164" s="53"/>
      <c r="AW164" s="43"/>
      <c r="AX164" s="42"/>
      <c r="AY164" s="53">
        <f t="shared" si="221"/>
        <v>0</v>
      </c>
      <c r="AZ164" s="43"/>
      <c r="BA164" s="42"/>
      <c r="BB164" s="53">
        <f t="shared" si="222"/>
        <v>0</v>
      </c>
      <c r="BC164" s="43"/>
      <c r="BD164" s="42"/>
      <c r="BE164" s="53">
        <f t="shared" si="223"/>
        <v>0</v>
      </c>
      <c r="BF164" s="43"/>
      <c r="BG164" s="42"/>
      <c r="BH164" s="53">
        <f t="shared" si="224"/>
        <v>0</v>
      </c>
      <c r="BI164" s="43"/>
      <c r="BJ164" s="42"/>
      <c r="BK164" s="53">
        <f t="shared" si="225"/>
        <v>0</v>
      </c>
      <c r="BL164" s="43"/>
      <c r="BM164" s="42"/>
      <c r="BN164" s="53">
        <f t="shared" si="226"/>
        <v>0</v>
      </c>
      <c r="BO164" s="43"/>
      <c r="BP164" s="42"/>
      <c r="BQ164" s="53">
        <f t="shared" si="227"/>
        <v>0</v>
      </c>
      <c r="BR164" s="54">
        <f t="shared" si="239"/>
        <v>534</v>
      </c>
      <c r="BS164" s="55">
        <f t="shared" si="240"/>
        <v>36.875468164794007</v>
      </c>
      <c r="BT164" s="56">
        <f t="shared" si="241"/>
        <v>19691.5</v>
      </c>
      <c r="BU164" s="48">
        <v>335</v>
      </c>
      <c r="BV164" s="50">
        <f t="shared" si="242"/>
        <v>37.395522388059703</v>
      </c>
      <c r="BW164" s="51">
        <v>12527.5</v>
      </c>
      <c r="BX164" s="48"/>
      <c r="BY164" s="50" t="e">
        <f t="shared" si="243"/>
        <v>#DIV/0!</v>
      </c>
      <c r="BZ164" s="51"/>
      <c r="CA164" s="48"/>
      <c r="CB164" s="50" t="e">
        <f t="shared" si="244"/>
        <v>#DIV/0!</v>
      </c>
      <c r="CC164" s="51"/>
      <c r="CD164" s="48">
        <v>199</v>
      </c>
      <c r="CE164" s="50">
        <f t="shared" si="245"/>
        <v>36</v>
      </c>
      <c r="CF164" s="51">
        <v>7164</v>
      </c>
      <c r="CG164" s="47" t="s">
        <v>45</v>
      </c>
      <c r="CH164" s="47" t="s">
        <v>45</v>
      </c>
      <c r="CI164" s="54">
        <f t="shared" si="246"/>
        <v>199</v>
      </c>
      <c r="CJ164" s="55">
        <f t="shared" si="247"/>
        <v>34</v>
      </c>
      <c r="CK164" s="56">
        <f t="shared" si="248"/>
        <v>6766</v>
      </c>
      <c r="CL164" s="48"/>
      <c r="CM164" s="50" t="e">
        <f t="shared" si="249"/>
        <v>#DIV/0!</v>
      </c>
      <c r="CN164" s="51"/>
      <c r="CO164" s="48"/>
      <c r="CP164" s="50" t="e">
        <f t="shared" si="250"/>
        <v>#DIV/0!</v>
      </c>
      <c r="CQ164" s="51"/>
      <c r="CR164" s="48"/>
      <c r="CS164" s="50" t="e">
        <f t="shared" si="251"/>
        <v>#DIV/0!</v>
      </c>
      <c r="CT164" s="51"/>
      <c r="CU164" s="48">
        <v>199</v>
      </c>
      <c r="CV164" s="50">
        <f t="shared" si="252"/>
        <v>34</v>
      </c>
      <c r="CW164" s="51">
        <v>6766</v>
      </c>
      <c r="CX164" s="47" t="s">
        <v>45</v>
      </c>
      <c r="CY164" s="47" t="s">
        <v>45</v>
      </c>
    </row>
    <row r="165" spans="1:103" s="1" customFormat="1" ht="14.25" thickBot="1" x14ac:dyDescent="0.3">
      <c r="A165" s="47" t="s">
        <v>46</v>
      </c>
      <c r="B165" s="47" t="s">
        <v>46</v>
      </c>
      <c r="C165" s="48">
        <v>292</v>
      </c>
      <c r="D165" s="95">
        <f t="shared" si="228"/>
        <v>130</v>
      </c>
      <c r="E165" s="93">
        <v>422</v>
      </c>
      <c r="F165" s="38">
        <f t="shared" si="229"/>
        <v>450.75</v>
      </c>
      <c r="G165" s="49">
        <f t="shared" si="230"/>
        <v>2</v>
      </c>
      <c r="H165" s="183"/>
      <c r="I165" s="183"/>
      <c r="J165" s="183"/>
      <c r="K165" s="183">
        <v>6</v>
      </c>
      <c r="L165" s="224">
        <v>26.75</v>
      </c>
      <c r="M165" s="50">
        <v>24.99</v>
      </c>
      <c r="N165" s="53">
        <f t="shared" si="231"/>
        <v>668.48249999999996</v>
      </c>
      <c r="O165" s="216">
        <v>0</v>
      </c>
      <c r="P165" s="217">
        <v>50</v>
      </c>
      <c r="Q165" s="218">
        <f t="shared" si="232"/>
        <v>0</v>
      </c>
      <c r="R165" s="223">
        <v>20</v>
      </c>
      <c r="S165" s="50">
        <v>37.840000000000003</v>
      </c>
      <c r="T165" s="51">
        <f t="shared" si="233"/>
        <v>756.80000000000007</v>
      </c>
      <c r="U165" s="52" t="s">
        <v>46</v>
      </c>
      <c r="V165" s="48">
        <f t="shared" si="217"/>
        <v>410</v>
      </c>
      <c r="W165" s="50">
        <f t="shared" si="234"/>
        <v>36.126219512195121</v>
      </c>
      <c r="X165" s="51">
        <f t="shared" si="218"/>
        <v>14811.75</v>
      </c>
      <c r="Y165" s="48">
        <f t="shared" si="219"/>
        <v>609</v>
      </c>
      <c r="Z165" s="50">
        <f t="shared" si="255"/>
        <v>35.431444991789817</v>
      </c>
      <c r="AA165" s="51">
        <f t="shared" si="220"/>
        <v>21577.75</v>
      </c>
      <c r="AB165" s="48">
        <f t="shared" si="236"/>
        <v>75</v>
      </c>
      <c r="AC165" s="50">
        <f t="shared" si="256"/>
        <v>25.15</v>
      </c>
      <c r="AD165" s="51">
        <f t="shared" si="238"/>
        <v>1886.25</v>
      </c>
      <c r="AE165" s="43"/>
      <c r="AF165" s="42"/>
      <c r="AG165" s="53">
        <f t="shared" si="253"/>
        <v>0</v>
      </c>
      <c r="AH165" s="43">
        <v>75</v>
      </c>
      <c r="AI165" s="42">
        <v>25.15</v>
      </c>
      <c r="AJ165" s="53">
        <f t="shared" si="254"/>
        <v>1886.25</v>
      </c>
      <c r="AK165" s="43"/>
      <c r="AL165" s="42"/>
      <c r="AM165" s="53"/>
      <c r="AN165" s="43"/>
      <c r="AO165" s="42"/>
      <c r="AP165" s="53"/>
      <c r="AQ165" s="43"/>
      <c r="AR165" s="42"/>
      <c r="AS165" s="53"/>
      <c r="AT165" s="43"/>
      <c r="AU165" s="42"/>
      <c r="AV165" s="53"/>
      <c r="AW165" s="43"/>
      <c r="AX165" s="42"/>
      <c r="AY165" s="53">
        <f t="shared" si="221"/>
        <v>0</v>
      </c>
      <c r="AZ165" s="43"/>
      <c r="BA165" s="42"/>
      <c r="BB165" s="53">
        <f t="shared" si="222"/>
        <v>0</v>
      </c>
      <c r="BC165" s="43"/>
      <c r="BD165" s="42"/>
      <c r="BE165" s="53">
        <f t="shared" si="223"/>
        <v>0</v>
      </c>
      <c r="BF165" s="43"/>
      <c r="BG165" s="42"/>
      <c r="BH165" s="53">
        <f t="shared" si="224"/>
        <v>0</v>
      </c>
      <c r="BI165" s="43"/>
      <c r="BJ165" s="42"/>
      <c r="BK165" s="53">
        <f t="shared" si="225"/>
        <v>0</v>
      </c>
      <c r="BL165" s="43"/>
      <c r="BM165" s="42"/>
      <c r="BN165" s="53">
        <f t="shared" si="226"/>
        <v>0</v>
      </c>
      <c r="BO165" s="43"/>
      <c r="BP165" s="42"/>
      <c r="BQ165" s="53">
        <f t="shared" si="227"/>
        <v>0</v>
      </c>
      <c r="BR165" s="54">
        <f t="shared" si="239"/>
        <v>534</v>
      </c>
      <c r="BS165" s="55">
        <f t="shared" si="240"/>
        <v>36.875468164794007</v>
      </c>
      <c r="BT165" s="56">
        <f t="shared" si="241"/>
        <v>19691.5</v>
      </c>
      <c r="BU165" s="48">
        <v>335</v>
      </c>
      <c r="BV165" s="50">
        <f t="shared" si="242"/>
        <v>37.395522388059703</v>
      </c>
      <c r="BW165" s="51">
        <v>12527.5</v>
      </c>
      <c r="BX165" s="48"/>
      <c r="BY165" s="50" t="e">
        <f t="shared" si="243"/>
        <v>#DIV/0!</v>
      </c>
      <c r="BZ165" s="51"/>
      <c r="CA165" s="48"/>
      <c r="CB165" s="50" t="e">
        <f t="shared" si="244"/>
        <v>#DIV/0!</v>
      </c>
      <c r="CC165" s="51"/>
      <c r="CD165" s="48">
        <v>199</v>
      </c>
      <c r="CE165" s="50">
        <f t="shared" si="245"/>
        <v>36</v>
      </c>
      <c r="CF165" s="51">
        <v>7164</v>
      </c>
      <c r="CG165" s="47" t="s">
        <v>46</v>
      </c>
      <c r="CH165" s="47" t="s">
        <v>46</v>
      </c>
      <c r="CI165" s="54">
        <f t="shared" si="246"/>
        <v>199</v>
      </c>
      <c r="CJ165" s="55">
        <f t="shared" si="247"/>
        <v>34</v>
      </c>
      <c r="CK165" s="56">
        <f t="shared" si="248"/>
        <v>6766</v>
      </c>
      <c r="CL165" s="48"/>
      <c r="CM165" s="50" t="e">
        <f t="shared" si="249"/>
        <v>#DIV/0!</v>
      </c>
      <c r="CN165" s="51"/>
      <c r="CO165" s="48"/>
      <c r="CP165" s="50" t="e">
        <f t="shared" si="250"/>
        <v>#DIV/0!</v>
      </c>
      <c r="CQ165" s="51"/>
      <c r="CR165" s="48"/>
      <c r="CS165" s="50" t="e">
        <f t="shared" si="251"/>
        <v>#DIV/0!</v>
      </c>
      <c r="CT165" s="51"/>
      <c r="CU165" s="48">
        <v>199</v>
      </c>
      <c r="CV165" s="50">
        <f t="shared" si="252"/>
        <v>34</v>
      </c>
      <c r="CW165" s="51">
        <v>6766</v>
      </c>
      <c r="CX165" s="47" t="s">
        <v>46</v>
      </c>
      <c r="CY165" s="47" t="s">
        <v>46</v>
      </c>
    </row>
    <row r="166" spans="1:103" s="1" customFormat="1" ht="14.25" thickBot="1" x14ac:dyDescent="0.3">
      <c r="A166" s="47" t="s">
        <v>47</v>
      </c>
      <c r="B166" s="47" t="s">
        <v>47</v>
      </c>
      <c r="C166" s="48">
        <v>292</v>
      </c>
      <c r="D166" s="95">
        <f t="shared" si="228"/>
        <v>118</v>
      </c>
      <c r="E166" s="93">
        <v>410</v>
      </c>
      <c r="F166" s="38">
        <f t="shared" si="229"/>
        <v>447.75</v>
      </c>
      <c r="G166" s="49">
        <f t="shared" si="230"/>
        <v>12</v>
      </c>
      <c r="H166" s="183"/>
      <c r="I166" s="183"/>
      <c r="J166" s="183"/>
      <c r="K166" s="183">
        <v>6</v>
      </c>
      <c r="L166" s="224">
        <v>25.75</v>
      </c>
      <c r="M166" s="50">
        <v>24.99</v>
      </c>
      <c r="N166" s="53">
        <f t="shared" si="231"/>
        <v>643.49249999999995</v>
      </c>
      <c r="O166" s="216">
        <v>0</v>
      </c>
      <c r="P166" s="217">
        <v>50</v>
      </c>
      <c r="Q166" s="218">
        <f t="shared" si="232"/>
        <v>0</v>
      </c>
      <c r="R166" s="223">
        <v>18</v>
      </c>
      <c r="S166" s="50">
        <v>37.840000000000003</v>
      </c>
      <c r="T166" s="51">
        <f t="shared" si="233"/>
        <v>681.12000000000012</v>
      </c>
      <c r="U166" s="52" t="s">
        <v>47</v>
      </c>
      <c r="V166" s="48">
        <f t="shared" si="217"/>
        <v>410</v>
      </c>
      <c r="W166" s="50">
        <f t="shared" si="234"/>
        <v>46.857926829268294</v>
      </c>
      <c r="X166" s="51">
        <f t="shared" si="218"/>
        <v>19211.75</v>
      </c>
      <c r="Y166" s="48">
        <f t="shared" si="219"/>
        <v>609</v>
      </c>
      <c r="Z166" s="50">
        <f t="shared" si="255"/>
        <v>42.656403940886698</v>
      </c>
      <c r="AA166" s="51">
        <f t="shared" si="220"/>
        <v>25977.75</v>
      </c>
      <c r="AB166" s="48">
        <f t="shared" si="236"/>
        <v>75</v>
      </c>
      <c r="AC166" s="50">
        <f t="shared" si="256"/>
        <v>25.15</v>
      </c>
      <c r="AD166" s="51">
        <f t="shared" si="238"/>
        <v>1886.25</v>
      </c>
      <c r="AE166" s="43"/>
      <c r="AF166" s="42"/>
      <c r="AG166" s="53">
        <f t="shared" si="253"/>
        <v>0</v>
      </c>
      <c r="AH166" s="43">
        <v>75</v>
      </c>
      <c r="AI166" s="42">
        <v>25.15</v>
      </c>
      <c r="AJ166" s="53">
        <f t="shared" si="254"/>
        <v>1886.25</v>
      </c>
      <c r="AK166" s="43"/>
      <c r="AL166" s="42"/>
      <c r="AM166" s="53"/>
      <c r="AN166" s="43"/>
      <c r="AO166" s="42"/>
      <c r="AP166" s="53"/>
      <c r="AQ166" s="43"/>
      <c r="AR166" s="42"/>
      <c r="AS166" s="53"/>
      <c r="AT166" s="43"/>
      <c r="AU166" s="42"/>
      <c r="AV166" s="53"/>
      <c r="AW166" s="43"/>
      <c r="AX166" s="42"/>
      <c r="AY166" s="53">
        <f t="shared" si="221"/>
        <v>0</v>
      </c>
      <c r="AZ166" s="43"/>
      <c r="BA166" s="42"/>
      <c r="BB166" s="53">
        <f t="shared" si="222"/>
        <v>0</v>
      </c>
      <c r="BC166" s="43"/>
      <c r="BD166" s="42"/>
      <c r="BE166" s="53">
        <f t="shared" si="223"/>
        <v>0</v>
      </c>
      <c r="BF166" s="43"/>
      <c r="BG166" s="42"/>
      <c r="BH166" s="53">
        <f t="shared" si="224"/>
        <v>0</v>
      </c>
      <c r="BI166" s="43"/>
      <c r="BJ166" s="42"/>
      <c r="BK166" s="53">
        <f t="shared" si="225"/>
        <v>0</v>
      </c>
      <c r="BL166" s="43"/>
      <c r="BM166" s="42"/>
      <c r="BN166" s="53">
        <f t="shared" si="226"/>
        <v>0</v>
      </c>
      <c r="BO166" s="43"/>
      <c r="BP166" s="42"/>
      <c r="BQ166" s="53">
        <f t="shared" si="227"/>
        <v>0</v>
      </c>
      <c r="BR166" s="54">
        <f t="shared" si="239"/>
        <v>534</v>
      </c>
      <c r="BS166" s="55">
        <f t="shared" si="240"/>
        <v>45.115168539325843</v>
      </c>
      <c r="BT166" s="56">
        <f t="shared" si="241"/>
        <v>24091.5</v>
      </c>
      <c r="BU166" s="48">
        <v>335</v>
      </c>
      <c r="BV166" s="50">
        <f t="shared" si="242"/>
        <v>50.529850746268657</v>
      </c>
      <c r="BW166" s="51">
        <v>16927.5</v>
      </c>
      <c r="BX166" s="48"/>
      <c r="BY166" s="50" t="e">
        <f t="shared" si="243"/>
        <v>#DIV/0!</v>
      </c>
      <c r="BZ166" s="51"/>
      <c r="CA166" s="48"/>
      <c r="CB166" s="50" t="e">
        <f t="shared" si="244"/>
        <v>#DIV/0!</v>
      </c>
      <c r="CC166" s="51"/>
      <c r="CD166" s="48">
        <v>199</v>
      </c>
      <c r="CE166" s="50">
        <f t="shared" si="245"/>
        <v>36</v>
      </c>
      <c r="CF166" s="51">
        <v>7164</v>
      </c>
      <c r="CG166" s="47" t="s">
        <v>47</v>
      </c>
      <c r="CH166" s="47" t="s">
        <v>47</v>
      </c>
      <c r="CI166" s="54">
        <f t="shared" si="246"/>
        <v>199</v>
      </c>
      <c r="CJ166" s="55">
        <f t="shared" si="247"/>
        <v>34</v>
      </c>
      <c r="CK166" s="56">
        <f t="shared" si="248"/>
        <v>6766</v>
      </c>
      <c r="CL166" s="48"/>
      <c r="CM166" s="50" t="e">
        <f t="shared" si="249"/>
        <v>#DIV/0!</v>
      </c>
      <c r="CN166" s="51"/>
      <c r="CO166" s="48"/>
      <c r="CP166" s="50" t="e">
        <f t="shared" si="250"/>
        <v>#DIV/0!</v>
      </c>
      <c r="CQ166" s="51"/>
      <c r="CR166" s="48"/>
      <c r="CS166" s="50" t="e">
        <f t="shared" si="251"/>
        <v>#DIV/0!</v>
      </c>
      <c r="CT166" s="51"/>
      <c r="CU166" s="48">
        <v>199</v>
      </c>
      <c r="CV166" s="50">
        <f t="shared" si="252"/>
        <v>34</v>
      </c>
      <c r="CW166" s="51">
        <v>6766</v>
      </c>
      <c r="CX166" s="47" t="s">
        <v>47</v>
      </c>
      <c r="CY166" s="47" t="s">
        <v>47</v>
      </c>
    </row>
    <row r="167" spans="1:103" s="1" customFormat="1" ht="14.25" thickBot="1" x14ac:dyDescent="0.3">
      <c r="A167" s="47" t="s">
        <v>48</v>
      </c>
      <c r="B167" s="47" t="s">
        <v>48</v>
      </c>
      <c r="C167" s="48">
        <v>0</v>
      </c>
      <c r="D167" s="95">
        <f t="shared" si="228"/>
        <v>145</v>
      </c>
      <c r="E167" s="93">
        <v>145</v>
      </c>
      <c r="F167" s="38">
        <f t="shared" si="229"/>
        <v>157.9</v>
      </c>
      <c r="G167" s="49">
        <f t="shared" si="230"/>
        <v>-8.9999999999999929</v>
      </c>
      <c r="H167" s="183"/>
      <c r="I167" s="183"/>
      <c r="J167" s="183"/>
      <c r="K167" s="183">
        <v>6</v>
      </c>
      <c r="L167" s="224">
        <v>21.9</v>
      </c>
      <c r="M167" s="50">
        <v>24.99</v>
      </c>
      <c r="N167" s="53">
        <f t="shared" si="231"/>
        <v>547.28099999999995</v>
      </c>
      <c r="O167" s="216">
        <v>0</v>
      </c>
      <c r="P167" s="217">
        <v>50</v>
      </c>
      <c r="Q167" s="218">
        <f t="shared" si="232"/>
        <v>0</v>
      </c>
      <c r="R167" s="223">
        <v>32</v>
      </c>
      <c r="S167" s="50">
        <v>37.840000000000003</v>
      </c>
      <c r="T167" s="51">
        <f t="shared" si="233"/>
        <v>1210.8800000000001</v>
      </c>
      <c r="U167" s="52" t="s">
        <v>48</v>
      </c>
      <c r="V167" s="48">
        <f t="shared" si="217"/>
        <v>110</v>
      </c>
      <c r="W167" s="50">
        <f t="shared" si="234"/>
        <v>38.30681818181818</v>
      </c>
      <c r="X167" s="51">
        <f t="shared" si="218"/>
        <v>4213.75</v>
      </c>
      <c r="Y167" s="48">
        <f t="shared" si="219"/>
        <v>110</v>
      </c>
      <c r="Z167" s="50">
        <f t="shared" si="255"/>
        <v>38.30681818181818</v>
      </c>
      <c r="AA167" s="51">
        <f t="shared" si="220"/>
        <v>4213.75</v>
      </c>
      <c r="AB167" s="48">
        <f t="shared" si="236"/>
        <v>75</v>
      </c>
      <c r="AC167" s="50">
        <f t="shared" si="256"/>
        <v>25.15</v>
      </c>
      <c r="AD167" s="51">
        <f t="shared" si="238"/>
        <v>1886.25</v>
      </c>
      <c r="AE167" s="43"/>
      <c r="AF167" s="42"/>
      <c r="AG167" s="53">
        <f t="shared" si="253"/>
        <v>0</v>
      </c>
      <c r="AH167" s="43">
        <v>75</v>
      </c>
      <c r="AI167" s="42">
        <v>25.15</v>
      </c>
      <c r="AJ167" s="53">
        <f t="shared" si="254"/>
        <v>1886.25</v>
      </c>
      <c r="AK167" s="43"/>
      <c r="AL167" s="42"/>
      <c r="AM167" s="53"/>
      <c r="AN167" s="43"/>
      <c r="AO167" s="42"/>
      <c r="AP167" s="53"/>
      <c r="AQ167" s="43"/>
      <c r="AR167" s="42"/>
      <c r="AS167" s="53"/>
      <c r="AT167" s="43"/>
      <c r="AU167" s="42"/>
      <c r="AV167" s="53"/>
      <c r="AW167" s="43"/>
      <c r="AX167" s="42"/>
      <c r="AY167" s="53">
        <f t="shared" si="221"/>
        <v>0</v>
      </c>
      <c r="AZ167" s="43"/>
      <c r="BA167" s="42"/>
      <c r="BB167" s="53">
        <f t="shared" si="222"/>
        <v>0</v>
      </c>
      <c r="BC167" s="43"/>
      <c r="BD167" s="42"/>
      <c r="BE167" s="53">
        <f t="shared" si="223"/>
        <v>0</v>
      </c>
      <c r="BF167" s="43"/>
      <c r="BG167" s="42"/>
      <c r="BH167" s="53">
        <f t="shared" si="224"/>
        <v>0</v>
      </c>
      <c r="BI167" s="43"/>
      <c r="BJ167" s="42"/>
      <c r="BK167" s="53">
        <f t="shared" si="225"/>
        <v>0</v>
      </c>
      <c r="BL167" s="43"/>
      <c r="BM167" s="42"/>
      <c r="BN167" s="53">
        <f t="shared" si="226"/>
        <v>0</v>
      </c>
      <c r="BO167" s="43"/>
      <c r="BP167" s="42"/>
      <c r="BQ167" s="53">
        <f t="shared" si="227"/>
        <v>0</v>
      </c>
      <c r="BR167" s="54">
        <f t="shared" si="239"/>
        <v>35</v>
      </c>
      <c r="BS167" s="55">
        <f t="shared" si="240"/>
        <v>66.5</v>
      </c>
      <c r="BT167" s="56">
        <f t="shared" si="241"/>
        <v>2327.5</v>
      </c>
      <c r="BU167" s="48">
        <v>35</v>
      </c>
      <c r="BV167" s="50">
        <f t="shared" si="242"/>
        <v>66.5</v>
      </c>
      <c r="BW167" s="51">
        <v>2327.5</v>
      </c>
      <c r="BX167" s="48"/>
      <c r="BY167" s="50" t="e">
        <f t="shared" si="243"/>
        <v>#DIV/0!</v>
      </c>
      <c r="BZ167" s="51"/>
      <c r="CA167" s="48"/>
      <c r="CB167" s="50" t="e">
        <f t="shared" si="244"/>
        <v>#DIV/0!</v>
      </c>
      <c r="CC167" s="51"/>
      <c r="CD167" s="48">
        <v>0</v>
      </c>
      <c r="CE167" s="50" t="e">
        <f t="shared" si="245"/>
        <v>#DIV/0!</v>
      </c>
      <c r="CF167" s="51"/>
      <c r="CG167" s="47" t="s">
        <v>48</v>
      </c>
      <c r="CH167" s="47" t="s">
        <v>48</v>
      </c>
      <c r="CI167" s="54">
        <f t="shared" si="246"/>
        <v>0</v>
      </c>
      <c r="CJ167" s="55" t="e">
        <f t="shared" si="247"/>
        <v>#DIV/0!</v>
      </c>
      <c r="CK167" s="56">
        <f t="shared" si="248"/>
        <v>0</v>
      </c>
      <c r="CL167" s="48"/>
      <c r="CM167" s="50" t="e">
        <f t="shared" si="249"/>
        <v>#DIV/0!</v>
      </c>
      <c r="CN167" s="51"/>
      <c r="CO167" s="48"/>
      <c r="CP167" s="50" t="e">
        <f t="shared" si="250"/>
        <v>#DIV/0!</v>
      </c>
      <c r="CQ167" s="51"/>
      <c r="CR167" s="48"/>
      <c r="CS167" s="50" t="e">
        <f t="shared" si="251"/>
        <v>#DIV/0!</v>
      </c>
      <c r="CT167" s="51"/>
      <c r="CU167" s="48">
        <v>0</v>
      </c>
      <c r="CV167" s="50" t="e">
        <f t="shared" si="252"/>
        <v>#DIV/0!</v>
      </c>
      <c r="CW167" s="51"/>
      <c r="CX167" s="47" t="s">
        <v>48</v>
      </c>
      <c r="CY167" s="47" t="s">
        <v>48</v>
      </c>
    </row>
    <row r="168" spans="1:103" s="1" customFormat="1" ht="14.25" thickBot="1" x14ac:dyDescent="0.3">
      <c r="A168" s="47" t="s">
        <v>49</v>
      </c>
      <c r="B168" s="47" t="s">
        <v>49</v>
      </c>
      <c r="C168" s="48">
        <v>0</v>
      </c>
      <c r="D168" s="95">
        <f t="shared" si="228"/>
        <v>153</v>
      </c>
      <c r="E168" s="93">
        <v>153</v>
      </c>
      <c r="F168" s="38">
        <f t="shared" si="229"/>
        <v>161.82</v>
      </c>
      <c r="G168" s="49">
        <f t="shared" si="230"/>
        <v>0</v>
      </c>
      <c r="H168" s="183"/>
      <c r="I168" s="183"/>
      <c r="J168" s="183"/>
      <c r="K168" s="183">
        <v>6</v>
      </c>
      <c r="L168" s="224">
        <v>8.82</v>
      </c>
      <c r="M168" s="50">
        <v>24.99</v>
      </c>
      <c r="N168" s="53">
        <f t="shared" si="231"/>
        <v>220.4118</v>
      </c>
      <c r="O168" s="216">
        <v>0</v>
      </c>
      <c r="P168" s="217">
        <v>50</v>
      </c>
      <c r="Q168" s="218">
        <f t="shared" si="232"/>
        <v>0</v>
      </c>
      <c r="R168" s="223">
        <v>49</v>
      </c>
      <c r="S168" s="50">
        <v>37.840000000000003</v>
      </c>
      <c r="T168" s="51">
        <f t="shared" si="233"/>
        <v>1854.16</v>
      </c>
      <c r="U168" s="52" t="s">
        <v>49</v>
      </c>
      <c r="V168" s="48">
        <f t="shared" si="217"/>
        <v>110</v>
      </c>
      <c r="W168" s="50">
        <f t="shared" si="234"/>
        <v>38.30681818181818</v>
      </c>
      <c r="X168" s="51">
        <f t="shared" si="218"/>
        <v>4213.75</v>
      </c>
      <c r="Y168" s="48">
        <f t="shared" si="219"/>
        <v>110</v>
      </c>
      <c r="Z168" s="50">
        <f t="shared" si="255"/>
        <v>38.30681818181818</v>
      </c>
      <c r="AA168" s="51">
        <f t="shared" si="220"/>
        <v>4213.75</v>
      </c>
      <c r="AB168" s="48">
        <f t="shared" si="236"/>
        <v>75</v>
      </c>
      <c r="AC168" s="50">
        <f t="shared" si="256"/>
        <v>25.15</v>
      </c>
      <c r="AD168" s="51">
        <f t="shared" si="238"/>
        <v>1886.25</v>
      </c>
      <c r="AE168" s="43"/>
      <c r="AF168" s="42"/>
      <c r="AG168" s="53">
        <f t="shared" si="253"/>
        <v>0</v>
      </c>
      <c r="AH168" s="43">
        <v>75</v>
      </c>
      <c r="AI168" s="42">
        <v>25.15</v>
      </c>
      <c r="AJ168" s="53">
        <f t="shared" si="254"/>
        <v>1886.25</v>
      </c>
      <c r="AK168" s="43"/>
      <c r="AL168" s="42"/>
      <c r="AM168" s="53"/>
      <c r="AN168" s="43"/>
      <c r="AO168" s="42"/>
      <c r="AP168" s="53"/>
      <c r="AQ168" s="43"/>
      <c r="AR168" s="42"/>
      <c r="AS168" s="53"/>
      <c r="AT168" s="43"/>
      <c r="AU168" s="42"/>
      <c r="AV168" s="53"/>
      <c r="AW168" s="43"/>
      <c r="AX168" s="42"/>
      <c r="AY168" s="53">
        <f t="shared" si="221"/>
        <v>0</v>
      </c>
      <c r="AZ168" s="43"/>
      <c r="BA168" s="42"/>
      <c r="BB168" s="53">
        <f t="shared" si="222"/>
        <v>0</v>
      </c>
      <c r="BC168" s="43"/>
      <c r="BD168" s="42"/>
      <c r="BE168" s="53">
        <f t="shared" si="223"/>
        <v>0</v>
      </c>
      <c r="BF168" s="43"/>
      <c r="BG168" s="42"/>
      <c r="BH168" s="53">
        <f t="shared" si="224"/>
        <v>0</v>
      </c>
      <c r="BI168" s="43"/>
      <c r="BJ168" s="42"/>
      <c r="BK168" s="53">
        <f t="shared" si="225"/>
        <v>0</v>
      </c>
      <c r="BL168" s="43"/>
      <c r="BM168" s="42"/>
      <c r="BN168" s="53">
        <f t="shared" si="226"/>
        <v>0</v>
      </c>
      <c r="BO168" s="43"/>
      <c r="BP168" s="42"/>
      <c r="BQ168" s="53">
        <f t="shared" si="227"/>
        <v>0</v>
      </c>
      <c r="BR168" s="54">
        <f t="shared" si="239"/>
        <v>35</v>
      </c>
      <c r="BS168" s="55">
        <f t="shared" si="240"/>
        <v>66.5</v>
      </c>
      <c r="BT168" s="56">
        <f t="shared" si="241"/>
        <v>2327.5</v>
      </c>
      <c r="BU168" s="48">
        <v>35</v>
      </c>
      <c r="BV168" s="50">
        <f t="shared" si="242"/>
        <v>66.5</v>
      </c>
      <c r="BW168" s="51">
        <v>2327.5</v>
      </c>
      <c r="BX168" s="48"/>
      <c r="BY168" s="50" t="e">
        <f t="shared" si="243"/>
        <v>#DIV/0!</v>
      </c>
      <c r="BZ168" s="51"/>
      <c r="CA168" s="48"/>
      <c r="CB168" s="50" t="e">
        <f t="shared" si="244"/>
        <v>#DIV/0!</v>
      </c>
      <c r="CC168" s="51"/>
      <c r="CD168" s="48">
        <v>0</v>
      </c>
      <c r="CE168" s="50" t="e">
        <f t="shared" si="245"/>
        <v>#DIV/0!</v>
      </c>
      <c r="CF168" s="51"/>
      <c r="CG168" s="47" t="s">
        <v>49</v>
      </c>
      <c r="CH168" s="47" t="s">
        <v>49</v>
      </c>
      <c r="CI168" s="54">
        <f t="shared" si="246"/>
        <v>0</v>
      </c>
      <c r="CJ168" s="55" t="e">
        <f t="shared" si="247"/>
        <v>#DIV/0!</v>
      </c>
      <c r="CK168" s="56">
        <f t="shared" si="248"/>
        <v>0</v>
      </c>
      <c r="CL168" s="48"/>
      <c r="CM168" s="50" t="e">
        <f t="shared" si="249"/>
        <v>#DIV/0!</v>
      </c>
      <c r="CN168" s="51"/>
      <c r="CO168" s="48"/>
      <c r="CP168" s="50" t="e">
        <f t="shared" si="250"/>
        <v>#DIV/0!</v>
      </c>
      <c r="CQ168" s="51"/>
      <c r="CR168" s="48"/>
      <c r="CS168" s="50" t="e">
        <f t="shared" si="251"/>
        <v>#DIV/0!</v>
      </c>
      <c r="CT168" s="51"/>
      <c r="CU168" s="48">
        <v>0</v>
      </c>
      <c r="CV168" s="50" t="e">
        <f t="shared" si="252"/>
        <v>#DIV/0!</v>
      </c>
      <c r="CW168" s="51"/>
      <c r="CX168" s="47" t="s">
        <v>49</v>
      </c>
      <c r="CY168" s="47" t="s">
        <v>49</v>
      </c>
    </row>
    <row r="169" spans="1:103" s="1" customFormat="1" ht="14.25" thickBot="1" x14ac:dyDescent="0.3">
      <c r="A169" s="47" t="s">
        <v>50</v>
      </c>
      <c r="B169" s="47" t="s">
        <v>50</v>
      </c>
      <c r="C169" s="48">
        <v>0</v>
      </c>
      <c r="D169" s="95">
        <f t="shared" si="228"/>
        <v>162</v>
      </c>
      <c r="E169" s="93">
        <v>162</v>
      </c>
      <c r="F169" s="38">
        <f t="shared" si="229"/>
        <v>159.13</v>
      </c>
      <c r="G169" s="49">
        <f t="shared" si="230"/>
        <v>-3.0000000000000044</v>
      </c>
      <c r="H169" s="183"/>
      <c r="I169" s="183"/>
      <c r="J169" s="183"/>
      <c r="K169" s="183">
        <v>6</v>
      </c>
      <c r="L169" s="224">
        <v>0.13</v>
      </c>
      <c r="M169" s="50">
        <v>24.99</v>
      </c>
      <c r="N169" s="53">
        <f t="shared" si="231"/>
        <v>3.2486999999999999</v>
      </c>
      <c r="O169" s="216">
        <v>0</v>
      </c>
      <c r="P169" s="217">
        <v>50</v>
      </c>
      <c r="Q169" s="218">
        <f t="shared" si="232"/>
        <v>0</v>
      </c>
      <c r="R169" s="223">
        <v>55</v>
      </c>
      <c r="S169" s="50">
        <v>37.840000000000003</v>
      </c>
      <c r="T169" s="51">
        <f t="shared" si="233"/>
        <v>2081.2000000000003</v>
      </c>
      <c r="U169" s="52" t="s">
        <v>50</v>
      </c>
      <c r="V169" s="48">
        <f t="shared" si="217"/>
        <v>110</v>
      </c>
      <c r="W169" s="50">
        <f t="shared" si="234"/>
        <v>38.30681818181818</v>
      </c>
      <c r="X169" s="51">
        <f t="shared" si="218"/>
        <v>4213.75</v>
      </c>
      <c r="Y169" s="48">
        <f t="shared" si="219"/>
        <v>110</v>
      </c>
      <c r="Z169" s="50">
        <f t="shared" si="255"/>
        <v>38.30681818181818</v>
      </c>
      <c r="AA169" s="51">
        <f t="shared" si="220"/>
        <v>4213.75</v>
      </c>
      <c r="AB169" s="48">
        <f t="shared" si="236"/>
        <v>75</v>
      </c>
      <c r="AC169" s="50">
        <f t="shared" si="256"/>
        <v>25.15</v>
      </c>
      <c r="AD169" s="51">
        <f t="shared" si="238"/>
        <v>1886.25</v>
      </c>
      <c r="AE169" s="43"/>
      <c r="AF169" s="42"/>
      <c r="AG169" s="53">
        <f t="shared" si="253"/>
        <v>0</v>
      </c>
      <c r="AH169" s="43">
        <v>75</v>
      </c>
      <c r="AI169" s="42">
        <v>25.15</v>
      </c>
      <c r="AJ169" s="53">
        <f t="shared" si="254"/>
        <v>1886.25</v>
      </c>
      <c r="AK169" s="43"/>
      <c r="AL169" s="42"/>
      <c r="AM169" s="53"/>
      <c r="AN169" s="43"/>
      <c r="AO169" s="42"/>
      <c r="AP169" s="53"/>
      <c r="AQ169" s="43"/>
      <c r="AR169" s="42"/>
      <c r="AS169" s="53"/>
      <c r="AT169" s="43"/>
      <c r="AU169" s="42"/>
      <c r="AV169" s="53"/>
      <c r="AW169" s="43"/>
      <c r="AX169" s="42"/>
      <c r="AY169" s="53">
        <f t="shared" si="221"/>
        <v>0</v>
      </c>
      <c r="AZ169" s="43"/>
      <c r="BA169" s="42"/>
      <c r="BB169" s="53">
        <f t="shared" si="222"/>
        <v>0</v>
      </c>
      <c r="BC169" s="43"/>
      <c r="BD169" s="42"/>
      <c r="BE169" s="53">
        <f t="shared" si="223"/>
        <v>0</v>
      </c>
      <c r="BF169" s="43"/>
      <c r="BG169" s="42"/>
      <c r="BH169" s="53">
        <f t="shared" si="224"/>
        <v>0</v>
      </c>
      <c r="BI169" s="43"/>
      <c r="BJ169" s="42"/>
      <c r="BK169" s="53">
        <f t="shared" si="225"/>
        <v>0</v>
      </c>
      <c r="BL169" s="43"/>
      <c r="BM169" s="42"/>
      <c r="BN169" s="53">
        <f t="shared" si="226"/>
        <v>0</v>
      </c>
      <c r="BO169" s="43"/>
      <c r="BP169" s="42"/>
      <c r="BQ169" s="53">
        <f t="shared" si="227"/>
        <v>0</v>
      </c>
      <c r="BR169" s="54">
        <f t="shared" si="239"/>
        <v>35</v>
      </c>
      <c r="BS169" s="55">
        <f t="shared" si="240"/>
        <v>66.5</v>
      </c>
      <c r="BT169" s="56">
        <f t="shared" si="241"/>
        <v>2327.5</v>
      </c>
      <c r="BU169" s="48">
        <v>35</v>
      </c>
      <c r="BV169" s="50">
        <f t="shared" si="242"/>
        <v>66.5</v>
      </c>
      <c r="BW169" s="51">
        <v>2327.5</v>
      </c>
      <c r="BX169" s="48"/>
      <c r="BY169" s="50" t="e">
        <f t="shared" si="243"/>
        <v>#DIV/0!</v>
      </c>
      <c r="BZ169" s="51"/>
      <c r="CA169" s="48"/>
      <c r="CB169" s="50" t="e">
        <f t="shared" si="244"/>
        <v>#DIV/0!</v>
      </c>
      <c r="CC169" s="51"/>
      <c r="CD169" s="48">
        <v>0</v>
      </c>
      <c r="CE169" s="50" t="e">
        <f t="shared" si="245"/>
        <v>#DIV/0!</v>
      </c>
      <c r="CF169" s="51"/>
      <c r="CG169" s="47" t="s">
        <v>50</v>
      </c>
      <c r="CH169" s="47" t="s">
        <v>50</v>
      </c>
      <c r="CI169" s="54">
        <f t="shared" si="246"/>
        <v>0</v>
      </c>
      <c r="CJ169" s="55" t="e">
        <f t="shared" si="247"/>
        <v>#DIV/0!</v>
      </c>
      <c r="CK169" s="56">
        <f t="shared" si="248"/>
        <v>0</v>
      </c>
      <c r="CL169" s="48"/>
      <c r="CM169" s="50" t="e">
        <f t="shared" si="249"/>
        <v>#DIV/0!</v>
      </c>
      <c r="CN169" s="51"/>
      <c r="CO169" s="48"/>
      <c r="CP169" s="50" t="e">
        <f t="shared" si="250"/>
        <v>#DIV/0!</v>
      </c>
      <c r="CQ169" s="51"/>
      <c r="CR169" s="48"/>
      <c r="CS169" s="50" t="e">
        <f t="shared" si="251"/>
        <v>#DIV/0!</v>
      </c>
      <c r="CT169" s="51"/>
      <c r="CU169" s="48">
        <v>0</v>
      </c>
      <c r="CV169" s="50" t="e">
        <f t="shared" si="252"/>
        <v>#DIV/0!</v>
      </c>
      <c r="CW169" s="51"/>
      <c r="CX169" s="47" t="s">
        <v>50</v>
      </c>
      <c r="CY169" s="47" t="s">
        <v>50</v>
      </c>
    </row>
    <row r="170" spans="1:103" s="1" customFormat="1" ht="14.25" thickBot="1" x14ac:dyDescent="0.3">
      <c r="A170" s="47" t="s">
        <v>51</v>
      </c>
      <c r="B170" s="47" t="s">
        <v>51</v>
      </c>
      <c r="C170" s="48">
        <v>0</v>
      </c>
      <c r="D170" s="95">
        <f t="shared" si="228"/>
        <v>158</v>
      </c>
      <c r="E170" s="93">
        <v>158</v>
      </c>
      <c r="F170" s="38">
        <f t="shared" si="229"/>
        <v>158</v>
      </c>
      <c r="G170" s="49">
        <f t="shared" si="230"/>
        <v>0</v>
      </c>
      <c r="H170" s="183"/>
      <c r="I170" s="183"/>
      <c r="J170" s="183"/>
      <c r="K170" s="183">
        <v>6</v>
      </c>
      <c r="L170" s="212"/>
      <c r="M170" s="50">
        <v>24.99</v>
      </c>
      <c r="N170" s="53">
        <f t="shared" si="231"/>
        <v>0</v>
      </c>
      <c r="O170" s="216">
        <v>0</v>
      </c>
      <c r="P170" s="217">
        <v>50</v>
      </c>
      <c r="Q170" s="218">
        <f t="shared" si="232"/>
        <v>0</v>
      </c>
      <c r="R170" s="223">
        <v>54</v>
      </c>
      <c r="S170" s="50">
        <v>37.840000000000003</v>
      </c>
      <c r="T170" s="51">
        <f t="shared" si="233"/>
        <v>2043.3600000000001</v>
      </c>
      <c r="U170" s="52" t="s">
        <v>51</v>
      </c>
      <c r="V170" s="48">
        <f t="shared" si="217"/>
        <v>110</v>
      </c>
      <c r="W170" s="50">
        <f t="shared" si="234"/>
        <v>38.30681818181818</v>
      </c>
      <c r="X170" s="51">
        <f t="shared" si="218"/>
        <v>4213.75</v>
      </c>
      <c r="Y170" s="48">
        <f t="shared" si="219"/>
        <v>110</v>
      </c>
      <c r="Z170" s="50">
        <f t="shared" si="255"/>
        <v>38.30681818181818</v>
      </c>
      <c r="AA170" s="51">
        <f t="shared" si="220"/>
        <v>4213.75</v>
      </c>
      <c r="AB170" s="48">
        <f t="shared" si="236"/>
        <v>75</v>
      </c>
      <c r="AC170" s="50">
        <f t="shared" si="256"/>
        <v>25.15</v>
      </c>
      <c r="AD170" s="51">
        <f t="shared" si="238"/>
        <v>1886.25</v>
      </c>
      <c r="AE170" s="43"/>
      <c r="AF170" s="42"/>
      <c r="AG170" s="53">
        <f t="shared" si="253"/>
        <v>0</v>
      </c>
      <c r="AH170" s="43">
        <v>75</v>
      </c>
      <c r="AI170" s="42">
        <v>25.15</v>
      </c>
      <c r="AJ170" s="53">
        <f t="shared" si="254"/>
        <v>1886.25</v>
      </c>
      <c r="AK170" s="43"/>
      <c r="AL170" s="42"/>
      <c r="AM170" s="53"/>
      <c r="AN170" s="43"/>
      <c r="AO170" s="42"/>
      <c r="AP170" s="53"/>
      <c r="AQ170" s="43"/>
      <c r="AR170" s="42"/>
      <c r="AS170" s="53"/>
      <c r="AT170" s="43"/>
      <c r="AU170" s="42"/>
      <c r="AV170" s="53"/>
      <c r="AW170" s="43"/>
      <c r="AX170" s="42"/>
      <c r="AY170" s="53">
        <f t="shared" si="221"/>
        <v>0</v>
      </c>
      <c r="AZ170" s="43"/>
      <c r="BA170" s="42"/>
      <c r="BB170" s="53">
        <f t="shared" si="222"/>
        <v>0</v>
      </c>
      <c r="BC170" s="43"/>
      <c r="BD170" s="42"/>
      <c r="BE170" s="53">
        <f t="shared" si="223"/>
        <v>0</v>
      </c>
      <c r="BF170" s="43"/>
      <c r="BG170" s="42"/>
      <c r="BH170" s="53">
        <f t="shared" si="224"/>
        <v>0</v>
      </c>
      <c r="BI170" s="43"/>
      <c r="BJ170" s="42"/>
      <c r="BK170" s="53">
        <f t="shared" si="225"/>
        <v>0</v>
      </c>
      <c r="BL170" s="43"/>
      <c r="BM170" s="42"/>
      <c r="BN170" s="53">
        <f t="shared" si="226"/>
        <v>0</v>
      </c>
      <c r="BO170" s="43"/>
      <c r="BP170" s="42"/>
      <c r="BQ170" s="53">
        <f t="shared" si="227"/>
        <v>0</v>
      </c>
      <c r="BR170" s="54">
        <f t="shared" si="239"/>
        <v>35</v>
      </c>
      <c r="BS170" s="55">
        <f t="shared" si="240"/>
        <v>66.5</v>
      </c>
      <c r="BT170" s="56">
        <f t="shared" si="241"/>
        <v>2327.5</v>
      </c>
      <c r="BU170" s="48">
        <v>35</v>
      </c>
      <c r="BV170" s="50">
        <f t="shared" si="242"/>
        <v>66.5</v>
      </c>
      <c r="BW170" s="51">
        <v>2327.5</v>
      </c>
      <c r="BX170" s="48"/>
      <c r="BY170" s="50" t="e">
        <f t="shared" si="243"/>
        <v>#DIV/0!</v>
      </c>
      <c r="BZ170" s="51"/>
      <c r="CA170" s="48"/>
      <c r="CB170" s="50" t="e">
        <f t="shared" si="244"/>
        <v>#DIV/0!</v>
      </c>
      <c r="CC170" s="51"/>
      <c r="CD170" s="48">
        <v>0</v>
      </c>
      <c r="CE170" s="50" t="e">
        <f t="shared" si="245"/>
        <v>#DIV/0!</v>
      </c>
      <c r="CF170" s="51"/>
      <c r="CG170" s="47" t="s">
        <v>51</v>
      </c>
      <c r="CH170" s="47" t="s">
        <v>51</v>
      </c>
      <c r="CI170" s="54">
        <f t="shared" si="246"/>
        <v>0</v>
      </c>
      <c r="CJ170" s="55" t="e">
        <f t="shared" si="247"/>
        <v>#DIV/0!</v>
      </c>
      <c r="CK170" s="56">
        <f t="shared" si="248"/>
        <v>0</v>
      </c>
      <c r="CL170" s="48"/>
      <c r="CM170" s="50" t="e">
        <f t="shared" si="249"/>
        <v>#DIV/0!</v>
      </c>
      <c r="CN170" s="51"/>
      <c r="CO170" s="48"/>
      <c r="CP170" s="50" t="e">
        <f t="shared" si="250"/>
        <v>#DIV/0!</v>
      </c>
      <c r="CQ170" s="51"/>
      <c r="CR170" s="48"/>
      <c r="CS170" s="50" t="e">
        <f t="shared" si="251"/>
        <v>#DIV/0!</v>
      </c>
      <c r="CT170" s="51"/>
      <c r="CU170" s="48">
        <v>0</v>
      </c>
      <c r="CV170" s="50" t="e">
        <f t="shared" si="252"/>
        <v>#DIV/0!</v>
      </c>
      <c r="CW170" s="51"/>
      <c r="CX170" s="47" t="s">
        <v>51</v>
      </c>
      <c r="CY170" s="47" t="s">
        <v>51</v>
      </c>
    </row>
    <row r="171" spans="1:103" s="1" customFormat="1" ht="14.25" thickBot="1" x14ac:dyDescent="0.3">
      <c r="A171" s="47" t="s">
        <v>52</v>
      </c>
      <c r="B171" s="47" t="s">
        <v>52</v>
      </c>
      <c r="C171" s="48">
        <v>0</v>
      </c>
      <c r="D171" s="95">
        <f t="shared" si="228"/>
        <v>174</v>
      </c>
      <c r="E171" s="93">
        <v>174</v>
      </c>
      <c r="F171" s="38">
        <f t="shared" si="229"/>
        <v>159</v>
      </c>
      <c r="G171" s="49">
        <f t="shared" si="230"/>
        <v>-15</v>
      </c>
      <c r="H171" s="183"/>
      <c r="I171" s="183"/>
      <c r="J171" s="183"/>
      <c r="K171" s="183">
        <v>6</v>
      </c>
      <c r="L171" s="212"/>
      <c r="M171" s="50">
        <v>24.99</v>
      </c>
      <c r="N171" s="53">
        <f t="shared" si="231"/>
        <v>0</v>
      </c>
      <c r="O171" s="216">
        <v>0</v>
      </c>
      <c r="P171" s="217">
        <v>50</v>
      </c>
      <c r="Q171" s="218">
        <f t="shared" si="232"/>
        <v>0</v>
      </c>
      <c r="R171" s="223">
        <v>55</v>
      </c>
      <c r="S171" s="50">
        <v>37.840000000000003</v>
      </c>
      <c r="T171" s="51">
        <f t="shared" si="233"/>
        <v>2081.2000000000003</v>
      </c>
      <c r="U171" s="52" t="s">
        <v>52</v>
      </c>
      <c r="V171" s="48">
        <f t="shared" si="217"/>
        <v>110</v>
      </c>
      <c r="W171" s="50">
        <f t="shared" si="234"/>
        <v>38.30681818181818</v>
      </c>
      <c r="X171" s="51">
        <f t="shared" si="218"/>
        <v>4213.75</v>
      </c>
      <c r="Y171" s="48">
        <f t="shared" si="219"/>
        <v>110</v>
      </c>
      <c r="Z171" s="50">
        <f t="shared" si="255"/>
        <v>38.30681818181818</v>
      </c>
      <c r="AA171" s="51">
        <f t="shared" si="220"/>
        <v>4213.75</v>
      </c>
      <c r="AB171" s="48">
        <f t="shared" si="236"/>
        <v>75</v>
      </c>
      <c r="AC171" s="50">
        <f t="shared" si="256"/>
        <v>25.15</v>
      </c>
      <c r="AD171" s="51">
        <f t="shared" si="238"/>
        <v>1886.25</v>
      </c>
      <c r="AE171" s="43"/>
      <c r="AF171" s="42"/>
      <c r="AG171" s="53">
        <f t="shared" si="253"/>
        <v>0</v>
      </c>
      <c r="AH171" s="43">
        <v>75</v>
      </c>
      <c r="AI171" s="42">
        <v>25.15</v>
      </c>
      <c r="AJ171" s="53">
        <f t="shared" si="254"/>
        <v>1886.25</v>
      </c>
      <c r="AK171" s="43"/>
      <c r="AL171" s="42"/>
      <c r="AM171" s="53"/>
      <c r="AN171" s="43"/>
      <c r="AO171" s="42"/>
      <c r="AP171" s="53"/>
      <c r="AQ171" s="43"/>
      <c r="AR171" s="42"/>
      <c r="AS171" s="53"/>
      <c r="AT171" s="43"/>
      <c r="AU171" s="42"/>
      <c r="AV171" s="53"/>
      <c r="AW171" s="43"/>
      <c r="AX171" s="42"/>
      <c r="AY171" s="53">
        <f t="shared" si="221"/>
        <v>0</v>
      </c>
      <c r="AZ171" s="43"/>
      <c r="BA171" s="42"/>
      <c r="BB171" s="53">
        <f t="shared" si="222"/>
        <v>0</v>
      </c>
      <c r="BC171" s="43"/>
      <c r="BD171" s="42"/>
      <c r="BE171" s="53">
        <f t="shared" si="223"/>
        <v>0</v>
      </c>
      <c r="BF171" s="43"/>
      <c r="BG171" s="42"/>
      <c r="BH171" s="53">
        <f t="shared" si="224"/>
        <v>0</v>
      </c>
      <c r="BI171" s="43"/>
      <c r="BJ171" s="42"/>
      <c r="BK171" s="53">
        <f t="shared" si="225"/>
        <v>0</v>
      </c>
      <c r="BL171" s="43"/>
      <c r="BM171" s="42"/>
      <c r="BN171" s="53">
        <f t="shared" si="226"/>
        <v>0</v>
      </c>
      <c r="BO171" s="43"/>
      <c r="BP171" s="42"/>
      <c r="BQ171" s="53">
        <f t="shared" si="227"/>
        <v>0</v>
      </c>
      <c r="BR171" s="54">
        <f t="shared" si="239"/>
        <v>35</v>
      </c>
      <c r="BS171" s="55">
        <f t="shared" si="240"/>
        <v>66.5</v>
      </c>
      <c r="BT171" s="56">
        <f t="shared" si="241"/>
        <v>2327.5</v>
      </c>
      <c r="BU171" s="48">
        <v>35</v>
      </c>
      <c r="BV171" s="50">
        <f t="shared" si="242"/>
        <v>66.5</v>
      </c>
      <c r="BW171" s="51">
        <v>2327.5</v>
      </c>
      <c r="BX171" s="48"/>
      <c r="BY171" s="50" t="e">
        <f t="shared" si="243"/>
        <v>#DIV/0!</v>
      </c>
      <c r="BZ171" s="51"/>
      <c r="CA171" s="48"/>
      <c r="CB171" s="50" t="e">
        <f t="shared" si="244"/>
        <v>#DIV/0!</v>
      </c>
      <c r="CC171" s="51"/>
      <c r="CD171" s="48">
        <v>0</v>
      </c>
      <c r="CE171" s="50" t="e">
        <f t="shared" si="245"/>
        <v>#DIV/0!</v>
      </c>
      <c r="CF171" s="51"/>
      <c r="CG171" s="47" t="s">
        <v>52</v>
      </c>
      <c r="CH171" s="47" t="s">
        <v>52</v>
      </c>
      <c r="CI171" s="54">
        <f t="shared" si="246"/>
        <v>0</v>
      </c>
      <c r="CJ171" s="55" t="e">
        <f t="shared" si="247"/>
        <v>#DIV/0!</v>
      </c>
      <c r="CK171" s="56">
        <f t="shared" si="248"/>
        <v>0</v>
      </c>
      <c r="CL171" s="48"/>
      <c r="CM171" s="50" t="e">
        <f t="shared" si="249"/>
        <v>#DIV/0!</v>
      </c>
      <c r="CN171" s="51"/>
      <c r="CO171" s="48"/>
      <c r="CP171" s="50" t="e">
        <f t="shared" si="250"/>
        <v>#DIV/0!</v>
      </c>
      <c r="CQ171" s="51"/>
      <c r="CR171" s="48"/>
      <c r="CS171" s="50" t="e">
        <f t="shared" si="251"/>
        <v>#DIV/0!</v>
      </c>
      <c r="CT171" s="51"/>
      <c r="CU171" s="48">
        <v>0</v>
      </c>
      <c r="CV171" s="50" t="e">
        <f t="shared" si="252"/>
        <v>#DIV/0!</v>
      </c>
      <c r="CW171" s="51"/>
      <c r="CX171" s="47" t="s">
        <v>52</v>
      </c>
      <c r="CY171" s="47" t="s">
        <v>52</v>
      </c>
    </row>
    <row r="172" spans="1:103" s="1" customFormat="1" ht="14.25" thickBot="1" x14ac:dyDescent="0.3">
      <c r="A172" s="47" t="s">
        <v>53</v>
      </c>
      <c r="B172" s="47" t="s">
        <v>53</v>
      </c>
      <c r="C172" s="48">
        <v>243</v>
      </c>
      <c r="D172" s="95">
        <f t="shared" si="228"/>
        <v>147</v>
      </c>
      <c r="E172" s="93">
        <v>390</v>
      </c>
      <c r="F172" s="38">
        <f t="shared" si="229"/>
        <v>403</v>
      </c>
      <c r="G172" s="49">
        <f t="shared" si="230"/>
        <v>13</v>
      </c>
      <c r="H172" s="183"/>
      <c r="I172" s="183"/>
      <c r="J172" s="183"/>
      <c r="K172" s="183">
        <v>0</v>
      </c>
      <c r="L172" s="212"/>
      <c r="M172" s="50">
        <v>24.99</v>
      </c>
      <c r="N172" s="53">
        <f t="shared" si="231"/>
        <v>0</v>
      </c>
      <c r="O172" s="216">
        <v>0</v>
      </c>
      <c r="P172" s="217">
        <v>50</v>
      </c>
      <c r="Q172" s="218">
        <f t="shared" si="232"/>
        <v>0</v>
      </c>
      <c r="R172" s="223">
        <v>28</v>
      </c>
      <c r="S172" s="50">
        <v>37.840000000000003</v>
      </c>
      <c r="T172" s="51">
        <f t="shared" si="233"/>
        <v>1059.52</v>
      </c>
      <c r="U172" s="52" t="s">
        <v>53</v>
      </c>
      <c r="V172" s="48">
        <f t="shared" si="217"/>
        <v>375</v>
      </c>
      <c r="W172" s="50">
        <f t="shared" si="234"/>
        <v>59.879333333333335</v>
      </c>
      <c r="X172" s="51">
        <f t="shared" si="218"/>
        <v>22454.75</v>
      </c>
      <c r="Y172" s="48">
        <f t="shared" si="219"/>
        <v>375</v>
      </c>
      <c r="Z172" s="50">
        <f t="shared" si="255"/>
        <v>59.879333333333335</v>
      </c>
      <c r="AA172" s="51">
        <f t="shared" si="220"/>
        <v>22454.75</v>
      </c>
      <c r="AB172" s="48">
        <f t="shared" si="236"/>
        <v>100</v>
      </c>
      <c r="AC172" s="50">
        <f t="shared" si="256"/>
        <v>21.61</v>
      </c>
      <c r="AD172" s="51">
        <f t="shared" si="238"/>
        <v>2161</v>
      </c>
      <c r="AE172" s="43">
        <v>100</v>
      </c>
      <c r="AF172" s="42">
        <v>21.61</v>
      </c>
      <c r="AG172" s="53">
        <f t="shared" si="253"/>
        <v>2161</v>
      </c>
      <c r="AH172" s="43"/>
      <c r="AI172" s="42"/>
      <c r="AJ172" s="53">
        <f t="shared" si="254"/>
        <v>0</v>
      </c>
      <c r="AK172" s="43"/>
      <c r="AL172" s="42"/>
      <c r="AM172" s="53"/>
      <c r="AN172" s="43"/>
      <c r="AO172" s="42"/>
      <c r="AP172" s="53"/>
      <c r="AQ172" s="43"/>
      <c r="AR172" s="42"/>
      <c r="AS172" s="53"/>
      <c r="AT172" s="43"/>
      <c r="AU172" s="42"/>
      <c r="AV172" s="53"/>
      <c r="AW172" s="43"/>
      <c r="AX172" s="42"/>
      <c r="AY172" s="53">
        <f t="shared" si="221"/>
        <v>0</v>
      </c>
      <c r="AZ172" s="43"/>
      <c r="BA172" s="42"/>
      <c r="BB172" s="53">
        <f t="shared" si="222"/>
        <v>0</v>
      </c>
      <c r="BC172" s="43"/>
      <c r="BD172" s="42"/>
      <c r="BE172" s="53">
        <f t="shared" si="223"/>
        <v>0</v>
      </c>
      <c r="BF172" s="43"/>
      <c r="BG172" s="42"/>
      <c r="BH172" s="53">
        <f t="shared" si="224"/>
        <v>0</v>
      </c>
      <c r="BI172" s="43"/>
      <c r="BJ172" s="42"/>
      <c r="BK172" s="53">
        <f t="shared" si="225"/>
        <v>0</v>
      </c>
      <c r="BL172" s="43"/>
      <c r="BM172" s="42"/>
      <c r="BN172" s="53">
        <f t="shared" si="226"/>
        <v>0</v>
      </c>
      <c r="BO172" s="43"/>
      <c r="BP172" s="42"/>
      <c r="BQ172" s="53">
        <f t="shared" si="227"/>
        <v>0</v>
      </c>
      <c r="BR172" s="54">
        <f t="shared" si="239"/>
        <v>275</v>
      </c>
      <c r="BS172" s="55">
        <f t="shared" si="240"/>
        <v>73.795454545454547</v>
      </c>
      <c r="BT172" s="56">
        <f t="shared" si="241"/>
        <v>20293.75</v>
      </c>
      <c r="BU172" s="48">
        <v>275</v>
      </c>
      <c r="BV172" s="50">
        <f t="shared" si="242"/>
        <v>73.795454545454547</v>
      </c>
      <c r="BW172" s="51">
        <v>20293.75</v>
      </c>
      <c r="BX172" s="48"/>
      <c r="BY172" s="50" t="e">
        <f t="shared" si="243"/>
        <v>#DIV/0!</v>
      </c>
      <c r="BZ172" s="51"/>
      <c r="CA172" s="48"/>
      <c r="CB172" s="50" t="e">
        <f t="shared" si="244"/>
        <v>#DIV/0!</v>
      </c>
      <c r="CC172" s="51"/>
      <c r="CD172" s="48">
        <v>0</v>
      </c>
      <c r="CE172" s="50" t="e">
        <f t="shared" si="245"/>
        <v>#DIV/0!</v>
      </c>
      <c r="CF172" s="51"/>
      <c r="CG172" s="47" t="s">
        <v>53</v>
      </c>
      <c r="CH172" s="47" t="s">
        <v>53</v>
      </c>
      <c r="CI172" s="54">
        <f t="shared" si="246"/>
        <v>0</v>
      </c>
      <c r="CJ172" s="55" t="e">
        <f t="shared" si="247"/>
        <v>#DIV/0!</v>
      </c>
      <c r="CK172" s="56">
        <f t="shared" si="248"/>
        <v>0</v>
      </c>
      <c r="CL172" s="48"/>
      <c r="CM172" s="50" t="e">
        <f t="shared" si="249"/>
        <v>#DIV/0!</v>
      </c>
      <c r="CN172" s="51"/>
      <c r="CO172" s="48"/>
      <c r="CP172" s="50" t="e">
        <f t="shared" si="250"/>
        <v>#DIV/0!</v>
      </c>
      <c r="CQ172" s="51"/>
      <c r="CR172" s="48"/>
      <c r="CS172" s="50" t="e">
        <f t="shared" si="251"/>
        <v>#DIV/0!</v>
      </c>
      <c r="CT172" s="51"/>
      <c r="CU172" s="48">
        <v>0</v>
      </c>
      <c r="CV172" s="50" t="e">
        <f t="shared" si="252"/>
        <v>#DIV/0!</v>
      </c>
      <c r="CW172" s="51"/>
      <c r="CX172" s="47" t="s">
        <v>53</v>
      </c>
      <c r="CY172" s="47" t="s">
        <v>53</v>
      </c>
    </row>
    <row r="173" spans="1:103" s="1" customFormat="1" ht="14.25" thickBot="1" x14ac:dyDescent="0.3">
      <c r="A173" s="47" t="s">
        <v>54</v>
      </c>
      <c r="B173" s="47" t="s">
        <v>54</v>
      </c>
      <c r="C173" s="48">
        <v>243</v>
      </c>
      <c r="D173" s="95">
        <f t="shared" si="228"/>
        <v>158</v>
      </c>
      <c r="E173" s="93">
        <v>401</v>
      </c>
      <c r="F173" s="38">
        <f t="shared" si="229"/>
        <v>403</v>
      </c>
      <c r="G173" s="49">
        <f t="shared" si="230"/>
        <v>2</v>
      </c>
      <c r="H173" s="183"/>
      <c r="I173" s="183"/>
      <c r="J173" s="183"/>
      <c r="K173" s="183">
        <v>0</v>
      </c>
      <c r="L173" s="212"/>
      <c r="M173" s="50">
        <v>24.99</v>
      </c>
      <c r="N173" s="53">
        <f t="shared" si="231"/>
        <v>0</v>
      </c>
      <c r="O173" s="219">
        <v>0</v>
      </c>
      <c r="P173" s="220">
        <v>50</v>
      </c>
      <c r="Q173" s="221">
        <f t="shared" si="232"/>
        <v>0</v>
      </c>
      <c r="R173" s="223">
        <v>28</v>
      </c>
      <c r="S173" s="50">
        <v>37.840000000000003</v>
      </c>
      <c r="T173" s="51">
        <f t="shared" si="233"/>
        <v>1059.52</v>
      </c>
      <c r="U173" s="52" t="s">
        <v>54</v>
      </c>
      <c r="V173" s="57">
        <f t="shared" si="217"/>
        <v>375</v>
      </c>
      <c r="W173" s="58">
        <f t="shared" si="234"/>
        <v>59.879333333333335</v>
      </c>
      <c r="X173" s="59">
        <f t="shared" si="218"/>
        <v>22454.75</v>
      </c>
      <c r="Y173" s="57">
        <f t="shared" si="219"/>
        <v>375</v>
      </c>
      <c r="Z173" s="58">
        <f t="shared" si="255"/>
        <v>59.879333333333335</v>
      </c>
      <c r="AA173" s="59">
        <f t="shared" si="220"/>
        <v>22454.75</v>
      </c>
      <c r="AB173" s="48">
        <f t="shared" si="236"/>
        <v>100</v>
      </c>
      <c r="AC173" s="50">
        <f t="shared" si="256"/>
        <v>21.61</v>
      </c>
      <c r="AD173" s="51">
        <f t="shared" si="238"/>
        <v>2161</v>
      </c>
      <c r="AE173" s="43">
        <v>100</v>
      </c>
      <c r="AF173" s="42">
        <v>21.61</v>
      </c>
      <c r="AG173" s="53">
        <f>AE173*AF173</f>
        <v>2161</v>
      </c>
      <c r="AH173" s="43"/>
      <c r="AI173" s="42"/>
      <c r="AJ173" s="53">
        <f>AH173*AI173</f>
        <v>0</v>
      </c>
      <c r="AK173" s="84"/>
      <c r="AL173" s="85"/>
      <c r="AM173" s="53"/>
      <c r="AN173" s="43"/>
      <c r="AO173" s="42"/>
      <c r="AP173" s="53"/>
      <c r="AQ173" s="84"/>
      <c r="AR173" s="85"/>
      <c r="AS173" s="53"/>
      <c r="AT173" s="84"/>
      <c r="AU173" s="85"/>
      <c r="AV173" s="53"/>
      <c r="AW173" s="84"/>
      <c r="AX173" s="85"/>
      <c r="AY173" s="53">
        <f t="shared" si="221"/>
        <v>0</v>
      </c>
      <c r="AZ173" s="84"/>
      <c r="BA173" s="85"/>
      <c r="BB173" s="53">
        <f t="shared" si="222"/>
        <v>0</v>
      </c>
      <c r="BC173" s="84"/>
      <c r="BD173" s="85"/>
      <c r="BE173" s="53">
        <f t="shared" si="223"/>
        <v>0</v>
      </c>
      <c r="BF173" s="84"/>
      <c r="BG173" s="85"/>
      <c r="BH173" s="53">
        <f t="shared" si="224"/>
        <v>0</v>
      </c>
      <c r="BI173" s="84"/>
      <c r="BJ173" s="85"/>
      <c r="BK173" s="53">
        <f t="shared" si="225"/>
        <v>0</v>
      </c>
      <c r="BL173" s="84"/>
      <c r="BM173" s="85"/>
      <c r="BN173" s="53">
        <f t="shared" si="226"/>
        <v>0</v>
      </c>
      <c r="BO173" s="84"/>
      <c r="BP173" s="85"/>
      <c r="BQ173" s="53">
        <f t="shared" si="227"/>
        <v>0</v>
      </c>
      <c r="BR173" s="60">
        <f t="shared" si="239"/>
        <v>275</v>
      </c>
      <c r="BS173" s="61">
        <f t="shared" si="240"/>
        <v>73.795454545454547</v>
      </c>
      <c r="BT173" s="62">
        <f t="shared" si="241"/>
        <v>20293.75</v>
      </c>
      <c r="BU173" s="48">
        <v>275</v>
      </c>
      <c r="BV173" s="50">
        <f t="shared" si="242"/>
        <v>73.795454545454547</v>
      </c>
      <c r="BW173" s="51">
        <v>20293.75</v>
      </c>
      <c r="BX173" s="48"/>
      <c r="BY173" s="50" t="e">
        <f t="shared" si="243"/>
        <v>#DIV/0!</v>
      </c>
      <c r="BZ173" s="51"/>
      <c r="CA173" s="48"/>
      <c r="CB173" s="50" t="e">
        <f t="shared" si="244"/>
        <v>#DIV/0!</v>
      </c>
      <c r="CC173" s="51"/>
      <c r="CD173" s="48">
        <v>0</v>
      </c>
      <c r="CE173" s="50" t="e">
        <f t="shared" si="245"/>
        <v>#DIV/0!</v>
      </c>
      <c r="CF173" s="51"/>
      <c r="CG173" s="47" t="s">
        <v>54</v>
      </c>
      <c r="CH173" s="47" t="s">
        <v>54</v>
      </c>
      <c r="CI173" s="60">
        <f t="shared" si="246"/>
        <v>0</v>
      </c>
      <c r="CJ173" s="61" t="e">
        <f t="shared" si="247"/>
        <v>#DIV/0!</v>
      </c>
      <c r="CK173" s="62">
        <f t="shared" si="248"/>
        <v>0</v>
      </c>
      <c r="CL173" s="48"/>
      <c r="CM173" s="50" t="e">
        <f t="shared" si="249"/>
        <v>#DIV/0!</v>
      </c>
      <c r="CN173" s="51"/>
      <c r="CO173" s="48"/>
      <c r="CP173" s="50" t="e">
        <f t="shared" si="250"/>
        <v>#DIV/0!</v>
      </c>
      <c r="CQ173" s="51"/>
      <c r="CR173" s="48"/>
      <c r="CS173" s="50" t="e">
        <f t="shared" si="251"/>
        <v>#DIV/0!</v>
      </c>
      <c r="CT173" s="51"/>
      <c r="CU173" s="48">
        <v>0</v>
      </c>
      <c r="CV173" s="50" t="e">
        <f t="shared" si="252"/>
        <v>#DIV/0!</v>
      </c>
      <c r="CW173" s="51"/>
      <c r="CX173" s="47" t="s">
        <v>54</v>
      </c>
      <c r="CY173" s="47" t="s">
        <v>54</v>
      </c>
    </row>
    <row r="174" spans="1:103" s="1" customFormat="1" ht="14.25" thickBot="1" x14ac:dyDescent="0.3">
      <c r="C174" s="96">
        <f>SUM(C150:C173)</f>
        <v>4578</v>
      </c>
      <c r="D174" s="96">
        <f>SUM(D150:D173)</f>
        <v>3364</v>
      </c>
      <c r="E174" s="97">
        <f>SUM(C174:D174)</f>
        <v>7942</v>
      </c>
      <c r="F174" s="96">
        <f>SUM(F150:F173)</f>
        <v>8254.6000000000022</v>
      </c>
      <c r="G174" s="64"/>
      <c r="H174" s="184">
        <f>SUM(H150:H173)</f>
        <v>0</v>
      </c>
      <c r="I174" s="184">
        <f t="shared" ref="I174" si="257">SUM(I150:I173)</f>
        <v>85</v>
      </c>
      <c r="J174" s="184"/>
      <c r="K174" s="184">
        <f t="shared" ref="K174" si="258">SUM(K150:K173)</f>
        <v>96</v>
      </c>
      <c r="L174" s="65">
        <f>SUM(L150:L173)</f>
        <v>298.59999999999997</v>
      </c>
      <c r="M174" s="66">
        <f>N174/L174</f>
        <v>24.990000000000002</v>
      </c>
      <c r="N174" s="67">
        <f>SUM(N150:N173)</f>
        <v>7462.0140000000001</v>
      </c>
      <c r="O174" s="68">
        <f>SUM(O150:O173)</f>
        <v>0</v>
      </c>
      <c r="P174" s="66" t="e">
        <f>Q174/O174</f>
        <v>#DIV/0!</v>
      </c>
      <c r="Q174" s="67">
        <f>SUM(Q150:Q173)+11064.52</f>
        <v>11064.52</v>
      </c>
      <c r="R174" s="68">
        <v>451</v>
      </c>
      <c r="S174" s="66">
        <v>37.840000000000003</v>
      </c>
      <c r="T174" s="67">
        <f>S174*R174</f>
        <v>17065.84</v>
      </c>
      <c r="U174" s="69"/>
      <c r="V174" s="63">
        <f>SUM(V150:V173)</f>
        <v>7425</v>
      </c>
      <c r="W174" s="66">
        <f>X174/V174</f>
        <v>46.476767676767679</v>
      </c>
      <c r="X174" s="67">
        <f>SUM(X150:X173)</f>
        <v>345090</v>
      </c>
      <c r="Y174" s="63">
        <f>SUM(Y150:Y173)</f>
        <v>9251</v>
      </c>
      <c r="Z174" s="66">
        <f>AA174/Y174</f>
        <v>44.074586531185815</v>
      </c>
      <c r="AA174" s="67">
        <f>SUM(AA150:AA173)</f>
        <v>407734</v>
      </c>
      <c r="AB174" s="63">
        <f>SUM(AB150:AB173)</f>
        <v>2000</v>
      </c>
      <c r="AC174" s="66">
        <f>AD174/AB174</f>
        <v>23.734000000000002</v>
      </c>
      <c r="AD174" s="67">
        <f>SUM(AD150:AD173)</f>
        <v>47468</v>
      </c>
      <c r="AE174" s="63">
        <f>SUM(AE150:AE173)</f>
        <v>800</v>
      </c>
      <c r="AF174" s="66">
        <f>AG174/AE174</f>
        <v>21.61</v>
      </c>
      <c r="AG174" s="67">
        <f>SUM(AG150:AG173)</f>
        <v>17288</v>
      </c>
      <c r="AH174" s="63">
        <f>SUM(AH150:AH173)</f>
        <v>1200</v>
      </c>
      <c r="AI174" s="66">
        <f>AJ174/AH174</f>
        <v>25.15</v>
      </c>
      <c r="AJ174" s="67">
        <f>SUM(AJ150:AJ173)</f>
        <v>30180</v>
      </c>
      <c r="AK174" s="63">
        <f>SUM(AK150:AK173)</f>
        <v>0</v>
      </c>
      <c r="AL174" s="66" t="e">
        <f>AM174/AK174</f>
        <v>#DIV/0!</v>
      </c>
      <c r="AM174" s="67">
        <f>SUM(AM150:AM173)</f>
        <v>0</v>
      </c>
      <c r="AN174" s="63">
        <f>SUM(AN150:AN173)</f>
        <v>0</v>
      </c>
      <c r="AO174" s="66" t="e">
        <f>AP174/AN174</f>
        <v>#DIV/0!</v>
      </c>
      <c r="AP174" s="67">
        <f>SUM(AP150:AP173)</f>
        <v>0</v>
      </c>
      <c r="AQ174" s="63">
        <f>SUM(AQ150:AQ173)</f>
        <v>0</v>
      </c>
      <c r="AR174" s="66" t="e">
        <f>AS174/AQ174</f>
        <v>#DIV/0!</v>
      </c>
      <c r="AS174" s="67">
        <f>SUM(AS150:AS173)</f>
        <v>0</v>
      </c>
      <c r="AT174" s="63">
        <f>SUM(AT150:AT173)</f>
        <v>0</v>
      </c>
      <c r="AU174" s="66" t="e">
        <f>AV174/AT174</f>
        <v>#DIV/0!</v>
      </c>
      <c r="AV174" s="67">
        <f>SUM(AV151:AV173)</f>
        <v>0</v>
      </c>
      <c r="AW174" s="63">
        <f>SUM(AW151:AW173)</f>
        <v>0</v>
      </c>
      <c r="AX174" s="66" t="e">
        <f>AY174/AW174</f>
        <v>#DIV/0!</v>
      </c>
      <c r="AY174" s="67">
        <f>SUM(AY151:AY173)</f>
        <v>0</v>
      </c>
      <c r="AZ174" s="63">
        <f>SUM(AZ151:AZ173)</f>
        <v>0</v>
      </c>
      <c r="BA174" s="66" t="e">
        <f>BB174/AZ174</f>
        <v>#DIV/0!</v>
      </c>
      <c r="BB174" s="67">
        <f>SUM(BB151:BB173)</f>
        <v>0</v>
      </c>
      <c r="BC174" s="63">
        <f>SUM(BC151:BC173)</f>
        <v>0</v>
      </c>
      <c r="BD174" s="66" t="e">
        <f>BE174/BC174</f>
        <v>#DIV/0!</v>
      </c>
      <c r="BE174" s="67">
        <f>SUM(BE151:BE173)</f>
        <v>0</v>
      </c>
      <c r="BF174" s="63">
        <f>SUM(BF151:BF173)</f>
        <v>0</v>
      </c>
      <c r="BG174" s="66" t="e">
        <f>BH174/BF174</f>
        <v>#DIV/0!</v>
      </c>
      <c r="BH174" s="67">
        <f>SUM(BH151:BH173)</f>
        <v>0</v>
      </c>
      <c r="BI174" s="63">
        <f>SUM(BI151:BI173)</f>
        <v>0</v>
      </c>
      <c r="BJ174" s="66" t="e">
        <f>BK174/BI174</f>
        <v>#DIV/0!</v>
      </c>
      <c r="BK174" s="67">
        <f>SUM(BK151:BK173)</f>
        <v>0</v>
      </c>
      <c r="BL174" s="63">
        <f>SUM(BL151:BL173)</f>
        <v>0</v>
      </c>
      <c r="BM174" s="66" t="e">
        <f>BN174/BL174</f>
        <v>#DIV/0!</v>
      </c>
      <c r="BN174" s="67">
        <f>SUM(BN151:BN173)</f>
        <v>0</v>
      </c>
      <c r="BO174" s="63">
        <f>SUM(BO151:BO173)</f>
        <v>0</v>
      </c>
      <c r="BP174" s="66" t="e">
        <f>BQ174/BO174</f>
        <v>#DIV/0!</v>
      </c>
      <c r="BQ174" s="67">
        <f>SUM(BQ151:BQ173)</f>
        <v>0</v>
      </c>
      <c r="BR174" s="70">
        <f>SUM(BR150:BR173)</f>
        <v>7251</v>
      </c>
      <c r="BS174" s="71">
        <f>BT174/BR174</f>
        <v>50.179009791752861</v>
      </c>
      <c r="BT174" s="72">
        <f>SUM(BT150:BT173)+CF175</f>
        <v>363848</v>
      </c>
      <c r="BU174" s="63">
        <f>SUM(BU150:BU173)</f>
        <v>5460</v>
      </c>
      <c r="BV174" s="66">
        <f>BW174/BU174</f>
        <v>54.173992673992672</v>
      </c>
      <c r="BW174" s="67">
        <f>SUM(BW150:BW173)</f>
        <v>295790</v>
      </c>
      <c r="BX174" s="63">
        <f>SUM(BX150:BX173)</f>
        <v>0</v>
      </c>
      <c r="BY174" s="66" t="e">
        <f>BZ174/BX174</f>
        <v>#DIV/0!</v>
      </c>
      <c r="BZ174" s="67">
        <f>SUM(BZ150:BZ173)</f>
        <v>0</v>
      </c>
      <c r="CA174" s="63">
        <f>SUM(CA150:CA173)</f>
        <v>0</v>
      </c>
      <c r="CB174" s="66" t="e">
        <f>CC174/CA174</f>
        <v>#DIV/0!</v>
      </c>
      <c r="CC174" s="67">
        <f>SUM(CC150:CC173)</f>
        <v>0</v>
      </c>
      <c r="CD174" s="63">
        <f>SUM(CD150:CD173)</f>
        <v>1791</v>
      </c>
      <c r="CE174" s="66">
        <f>CF174/CD174</f>
        <v>36</v>
      </c>
      <c r="CF174" s="67">
        <f>SUM(CF150:CF173)</f>
        <v>64476</v>
      </c>
      <c r="CI174" s="70">
        <f>SUM(CI150:CI173)</f>
        <v>1826</v>
      </c>
      <c r="CJ174" s="71">
        <f>CK174/CI174</f>
        <v>34.306681270536693</v>
      </c>
      <c r="CK174" s="72">
        <f>SUM(CK150:CK173)</f>
        <v>62644</v>
      </c>
      <c r="CL174" s="63">
        <f>SUM(CL150:CL173)</f>
        <v>0</v>
      </c>
      <c r="CM174" s="66" t="e">
        <f>CN174/CL174</f>
        <v>#DIV/0!</v>
      </c>
      <c r="CN174" s="67">
        <f>SUM(CN150:CN173)</f>
        <v>0</v>
      </c>
      <c r="CO174" s="63">
        <f>SUM(CO150:CO173)</f>
        <v>0</v>
      </c>
      <c r="CP174" s="66" t="e">
        <f>CQ174/CO174</f>
        <v>#DIV/0!</v>
      </c>
      <c r="CQ174" s="67">
        <f>SUM(CQ150:CQ173)</f>
        <v>0</v>
      </c>
      <c r="CR174" s="63">
        <f>SUM(CR150:CR173)</f>
        <v>35</v>
      </c>
      <c r="CS174" s="66">
        <f>CT174/CR174</f>
        <v>50</v>
      </c>
      <c r="CT174" s="67">
        <f>SUM(CT150:CT173)</f>
        <v>1750</v>
      </c>
      <c r="CU174" s="63">
        <f>SUM(CU150:CU173)</f>
        <v>1791</v>
      </c>
      <c r="CV174" s="66">
        <f>CW174/CU174</f>
        <v>34</v>
      </c>
      <c r="CW174" s="67">
        <f>SUM(CW150:CW173)</f>
        <v>60894</v>
      </c>
    </row>
    <row r="175" spans="1:103" ht="15.75" thickBot="1" x14ac:dyDescent="0.3">
      <c r="L175" s="88">
        <f>L174+O174+R174+V174</f>
        <v>8174.6</v>
      </c>
      <c r="M175" s="89">
        <f>N175/L175</f>
        <v>46.568929855895092</v>
      </c>
      <c r="N175" s="90">
        <f>N174+Q174+T174+X174</f>
        <v>380682.37400000001</v>
      </c>
      <c r="O175" s="99">
        <f>SUM(O150:O173)</f>
        <v>0</v>
      </c>
      <c r="P175" s="100" t="e">
        <f>Q175/O175</f>
        <v>#DIV/0!</v>
      </c>
      <c r="Q175" s="101">
        <f>SUM(Q150:Q173)</f>
        <v>0</v>
      </c>
      <c r="CF175" s="91">
        <f>CF174-CW174</f>
        <v>3582</v>
      </c>
    </row>
    <row r="176" spans="1:103" ht="15.75" thickBot="1" x14ac:dyDescent="0.3">
      <c r="B176" s="103"/>
      <c r="AE176" s="104">
        <f>AE147+1</f>
        <v>44688</v>
      </c>
      <c r="AF176" s="105">
        <f>AE176</f>
        <v>44688</v>
      </c>
      <c r="BR176" s="102">
        <f>AE176</f>
        <v>44688</v>
      </c>
    </row>
    <row r="177" spans="1:103" s="1" customFormat="1" ht="14.25" thickBot="1" x14ac:dyDescent="0.3">
      <c r="A177" s="2">
        <f>B177</f>
        <v>44688</v>
      </c>
      <c r="B177" s="3">
        <f>B148+1</f>
        <v>44688</v>
      </c>
      <c r="C177" s="249" t="s">
        <v>0</v>
      </c>
      <c r="D177" s="250"/>
      <c r="E177" s="251"/>
      <c r="F177" s="4" t="s">
        <v>1</v>
      </c>
      <c r="G177" s="5" t="s">
        <v>2</v>
      </c>
      <c r="H177" s="201" t="s">
        <v>86</v>
      </c>
      <c r="I177" s="189" t="s">
        <v>88</v>
      </c>
      <c r="J177" s="204" t="s">
        <v>90</v>
      </c>
      <c r="K177" s="206" t="s">
        <v>84</v>
      </c>
      <c r="L177" s="252" t="s">
        <v>3</v>
      </c>
      <c r="M177" s="253"/>
      <c r="N177" s="253"/>
      <c r="O177" s="253"/>
      <c r="P177" s="253"/>
      <c r="Q177" s="253"/>
      <c r="R177" s="253"/>
      <c r="S177" s="253"/>
      <c r="T177" s="254"/>
      <c r="U177" s="6"/>
      <c r="V177" s="255" t="s">
        <v>4</v>
      </c>
      <c r="W177" s="256"/>
      <c r="X177" s="257"/>
      <c r="Y177" s="258" t="s">
        <v>5</v>
      </c>
      <c r="Z177" s="259"/>
      <c r="AA177" s="260"/>
      <c r="AB177" s="255" t="s">
        <v>6</v>
      </c>
      <c r="AC177" s="256"/>
      <c r="AD177" s="257"/>
      <c r="AE177" s="261" t="s">
        <v>7</v>
      </c>
      <c r="AF177" s="262"/>
      <c r="AG177" s="262"/>
      <c r="AH177" s="262"/>
      <c r="AI177" s="262"/>
      <c r="AJ177" s="262"/>
      <c r="AK177" s="262"/>
      <c r="AL177" s="262"/>
      <c r="AM177" s="262"/>
      <c r="AN177" s="262"/>
      <c r="AO177" s="262"/>
      <c r="AP177" s="262"/>
      <c r="AQ177" s="262"/>
      <c r="AR177" s="262"/>
      <c r="AS177" s="262"/>
      <c r="AT177" s="262"/>
      <c r="AU177" s="262"/>
      <c r="AV177" s="262"/>
      <c r="AW177" s="262"/>
      <c r="AX177" s="262"/>
      <c r="AY177" s="262"/>
      <c r="AZ177" s="262"/>
      <c r="BA177" s="262"/>
      <c r="BB177" s="262"/>
      <c r="BC177" s="262"/>
      <c r="BD177" s="262"/>
      <c r="BE177" s="262"/>
      <c r="BF177" s="262"/>
      <c r="BG177" s="262"/>
      <c r="BH177" s="262"/>
      <c r="BI177" s="262"/>
      <c r="BJ177" s="262"/>
      <c r="BK177" s="262"/>
      <c r="BL177" s="262"/>
      <c r="BM177" s="262"/>
      <c r="BN177" s="263"/>
      <c r="BO177" s="98"/>
      <c r="BP177" s="98"/>
      <c r="BQ177" s="98"/>
      <c r="BR177" s="246" t="s">
        <v>8</v>
      </c>
      <c r="BS177" s="247"/>
      <c r="BT177" s="248"/>
      <c r="BU177" s="243" t="s">
        <v>9</v>
      </c>
      <c r="BV177" s="244"/>
      <c r="BW177" s="245"/>
      <c r="BX177" s="243" t="s">
        <v>10</v>
      </c>
      <c r="BY177" s="244"/>
      <c r="BZ177" s="245"/>
      <c r="CA177" s="243" t="s">
        <v>11</v>
      </c>
      <c r="CB177" s="244"/>
      <c r="CC177" s="245"/>
      <c r="CD177" s="243" t="s">
        <v>69</v>
      </c>
      <c r="CE177" s="244"/>
      <c r="CF177" s="245"/>
      <c r="CG177" s="8"/>
      <c r="CH177" s="8">
        <f>CH148+1</f>
        <v>44688</v>
      </c>
      <c r="CI177" s="246" t="s">
        <v>12</v>
      </c>
      <c r="CJ177" s="247"/>
      <c r="CK177" s="248"/>
      <c r="CL177" s="240" t="s">
        <v>13</v>
      </c>
      <c r="CM177" s="241"/>
      <c r="CN177" s="242"/>
      <c r="CO177" s="240" t="s">
        <v>14</v>
      </c>
      <c r="CP177" s="241"/>
      <c r="CQ177" s="242"/>
      <c r="CR177" s="240" t="s">
        <v>15</v>
      </c>
      <c r="CS177" s="241"/>
      <c r="CT177" s="242"/>
      <c r="CU177" s="240" t="s">
        <v>71</v>
      </c>
      <c r="CV177" s="241"/>
      <c r="CW177" s="242"/>
      <c r="CX177" s="9">
        <f>CY177</f>
        <v>44688</v>
      </c>
      <c r="CY177" s="8">
        <f>CY148+1</f>
        <v>44688</v>
      </c>
    </row>
    <row r="178" spans="1:103" s="1" customFormat="1" ht="14.25" thickBot="1" x14ac:dyDescent="0.3">
      <c r="A178" s="10" t="s">
        <v>17</v>
      </c>
      <c r="B178" s="10" t="s">
        <v>16</v>
      </c>
      <c r="C178" s="11" t="s">
        <v>18</v>
      </c>
      <c r="D178" s="12" t="s">
        <v>19</v>
      </c>
      <c r="E178" s="174" t="s">
        <v>1</v>
      </c>
      <c r="F178" s="14" t="s">
        <v>20</v>
      </c>
      <c r="G178" s="15" t="s">
        <v>20</v>
      </c>
      <c r="H178" s="202" t="s">
        <v>87</v>
      </c>
      <c r="I178" s="203" t="s">
        <v>89</v>
      </c>
      <c r="J178" s="205" t="s">
        <v>91</v>
      </c>
      <c r="K178" s="207" t="s">
        <v>85</v>
      </c>
      <c r="L178" s="16" t="s">
        <v>21</v>
      </c>
      <c r="M178" s="17" t="s">
        <v>22</v>
      </c>
      <c r="N178" s="18" t="s">
        <v>23</v>
      </c>
      <c r="O178" s="19" t="s">
        <v>24</v>
      </c>
      <c r="P178" s="17" t="s">
        <v>22</v>
      </c>
      <c r="Q178" s="18" t="s">
        <v>23</v>
      </c>
      <c r="R178" s="19" t="s">
        <v>25</v>
      </c>
      <c r="S178" s="17" t="s">
        <v>22</v>
      </c>
      <c r="T178" s="18" t="s">
        <v>23</v>
      </c>
      <c r="U178" s="20" t="s">
        <v>16</v>
      </c>
      <c r="V178" s="21" t="s">
        <v>26</v>
      </c>
      <c r="W178" s="22" t="s">
        <v>22</v>
      </c>
      <c r="X178" s="22" t="s">
        <v>23</v>
      </c>
      <c r="Y178" s="23" t="s">
        <v>27</v>
      </c>
      <c r="Z178" s="23" t="s">
        <v>22</v>
      </c>
      <c r="AA178" s="23" t="s">
        <v>23</v>
      </c>
      <c r="AB178" s="22" t="s">
        <v>27</v>
      </c>
      <c r="AC178" s="22" t="s">
        <v>22</v>
      </c>
      <c r="AD178" s="22" t="s">
        <v>23</v>
      </c>
      <c r="AE178" s="187" t="s">
        <v>92</v>
      </c>
      <c r="AF178" s="188" t="s">
        <v>22</v>
      </c>
      <c r="AG178" s="26" t="s">
        <v>23</v>
      </c>
      <c r="AH178" s="187" t="s">
        <v>93</v>
      </c>
      <c r="AI178" s="188" t="s">
        <v>22</v>
      </c>
      <c r="AJ178" s="26" t="s">
        <v>23</v>
      </c>
      <c r="AK178" s="187"/>
      <c r="AL178" s="188" t="s">
        <v>22</v>
      </c>
      <c r="AM178" s="26" t="s">
        <v>23</v>
      </c>
      <c r="AN178" s="187"/>
      <c r="AO178" s="188" t="s">
        <v>22</v>
      </c>
      <c r="AP178" s="26" t="s">
        <v>23</v>
      </c>
      <c r="AQ178" s="187"/>
      <c r="AR178" s="188" t="s">
        <v>22</v>
      </c>
      <c r="AS178" s="26" t="s">
        <v>23</v>
      </c>
      <c r="AT178" s="187"/>
      <c r="AU178" s="188" t="s">
        <v>22</v>
      </c>
      <c r="AV178" s="26" t="s">
        <v>23</v>
      </c>
      <c r="AW178" s="120"/>
      <c r="AX178" s="25" t="s">
        <v>22</v>
      </c>
      <c r="AY178" s="26" t="s">
        <v>23</v>
      </c>
      <c r="AZ178" s="24"/>
      <c r="BA178" s="25" t="s">
        <v>22</v>
      </c>
      <c r="BB178" s="26" t="s">
        <v>23</v>
      </c>
      <c r="BC178" s="24"/>
      <c r="BD178" s="25" t="s">
        <v>22</v>
      </c>
      <c r="BE178" s="26" t="s">
        <v>23</v>
      </c>
      <c r="BF178" s="24"/>
      <c r="BG178" s="25" t="s">
        <v>22</v>
      </c>
      <c r="BH178" s="26" t="s">
        <v>23</v>
      </c>
      <c r="BI178" s="24"/>
      <c r="BJ178" s="25" t="s">
        <v>22</v>
      </c>
      <c r="BK178" s="26" t="s">
        <v>23</v>
      </c>
      <c r="BL178" s="24"/>
      <c r="BM178" s="25" t="s">
        <v>22</v>
      </c>
      <c r="BN178" s="26" t="s">
        <v>23</v>
      </c>
      <c r="BO178" s="24"/>
      <c r="BP178" s="25" t="s">
        <v>22</v>
      </c>
      <c r="BQ178" s="26" t="s">
        <v>23</v>
      </c>
      <c r="BR178" s="27" t="s">
        <v>27</v>
      </c>
      <c r="BS178" s="28" t="s">
        <v>22</v>
      </c>
      <c r="BT178" s="29" t="s">
        <v>23</v>
      </c>
      <c r="BU178" s="30" t="s">
        <v>28</v>
      </c>
      <c r="BV178" s="31" t="s">
        <v>22</v>
      </c>
      <c r="BW178" s="32" t="s">
        <v>23</v>
      </c>
      <c r="BX178" s="30" t="s">
        <v>29</v>
      </c>
      <c r="BY178" s="31" t="s">
        <v>22</v>
      </c>
      <c r="BZ178" s="32" t="s">
        <v>23</v>
      </c>
      <c r="CA178" s="30" t="s">
        <v>30</v>
      </c>
      <c r="CB178" s="31" t="s">
        <v>22</v>
      </c>
      <c r="CC178" s="32" t="s">
        <v>23</v>
      </c>
      <c r="CD178" s="30" t="s">
        <v>70</v>
      </c>
      <c r="CE178" s="31" t="s">
        <v>22</v>
      </c>
      <c r="CF178" s="32" t="s">
        <v>23</v>
      </c>
      <c r="CG178" s="33" t="s">
        <v>17</v>
      </c>
      <c r="CH178" s="33" t="s">
        <v>16</v>
      </c>
      <c r="CI178" s="157" t="s">
        <v>27</v>
      </c>
      <c r="CJ178" s="158" t="s">
        <v>22</v>
      </c>
      <c r="CK178" s="159" t="s">
        <v>23</v>
      </c>
      <c r="CL178" s="34" t="s">
        <v>28</v>
      </c>
      <c r="CM178" s="35" t="s">
        <v>22</v>
      </c>
      <c r="CN178" s="36" t="s">
        <v>23</v>
      </c>
      <c r="CO178" s="34" t="s">
        <v>29</v>
      </c>
      <c r="CP178" s="35" t="s">
        <v>22</v>
      </c>
      <c r="CQ178" s="36" t="s">
        <v>23</v>
      </c>
      <c r="CR178" s="34" t="s">
        <v>30</v>
      </c>
      <c r="CS178" s="35" t="s">
        <v>22</v>
      </c>
      <c r="CT178" s="36" t="s">
        <v>23</v>
      </c>
      <c r="CU178" s="34" t="s">
        <v>70</v>
      </c>
      <c r="CV178" s="35" t="s">
        <v>22</v>
      </c>
      <c r="CW178" s="36" t="s">
        <v>23</v>
      </c>
      <c r="CX178" s="33" t="s">
        <v>76</v>
      </c>
      <c r="CY178" s="33" t="s">
        <v>16</v>
      </c>
    </row>
    <row r="179" spans="1:103" s="1" customFormat="1" ht="14.25" thickBot="1" x14ac:dyDescent="0.3">
      <c r="A179" s="47" t="s">
        <v>32</v>
      </c>
      <c r="B179" s="47" t="s">
        <v>32</v>
      </c>
      <c r="C179" s="37">
        <v>243</v>
      </c>
      <c r="D179" s="94">
        <f>E179-C179</f>
        <v>156</v>
      </c>
      <c r="E179" s="92">
        <v>399</v>
      </c>
      <c r="F179" s="38">
        <f>SUM(O179,R179,V179)-H179-I179-J179-K179+L179</f>
        <v>400</v>
      </c>
      <c r="G179" s="38">
        <f>F179-E179-L179</f>
        <v>1</v>
      </c>
      <c r="H179" s="182"/>
      <c r="I179" s="182"/>
      <c r="J179" s="182"/>
      <c r="K179" s="182">
        <v>0</v>
      </c>
      <c r="L179" s="211"/>
      <c r="M179" s="39">
        <v>24.99</v>
      </c>
      <c r="N179" s="179">
        <f>M179*L179</f>
        <v>0</v>
      </c>
      <c r="O179" s="213">
        <v>0</v>
      </c>
      <c r="P179" s="214">
        <v>50</v>
      </c>
      <c r="Q179" s="215">
        <f>P179*O179</f>
        <v>0</v>
      </c>
      <c r="R179" s="222">
        <v>25</v>
      </c>
      <c r="S179" s="39">
        <v>37.840000000000003</v>
      </c>
      <c r="T179" s="40">
        <f>S179*R179</f>
        <v>946.00000000000011</v>
      </c>
      <c r="U179" s="41" t="s">
        <v>32</v>
      </c>
      <c r="V179" s="37">
        <f t="shared" ref="V179:V201" si="259">Y179-CI179</f>
        <v>375</v>
      </c>
      <c r="W179" s="39">
        <f>X179/V179</f>
        <v>59.879333333333335</v>
      </c>
      <c r="X179" s="40">
        <f t="shared" ref="X179:X202" si="260">AA179-CK179</f>
        <v>22454.75</v>
      </c>
      <c r="Y179" s="37">
        <f t="shared" ref="Y179:Y202" si="261">AB179+BR179</f>
        <v>375</v>
      </c>
      <c r="Z179" s="39">
        <f>AA179/Y179</f>
        <v>59.879333333333335</v>
      </c>
      <c r="AA179" s="40">
        <f t="shared" ref="AA179:AA202" si="262">AD179+BT179</f>
        <v>22454.75</v>
      </c>
      <c r="AB179" s="37">
        <f>SUM(AE179,AH179,AK179,AN179,AQ179,AT179,AW179,AZ179,BC179,BF179,BI179,BL179,BO179)</f>
        <v>100</v>
      </c>
      <c r="AC179" s="39">
        <f>AD179/AB179</f>
        <v>21.61</v>
      </c>
      <c r="AD179" s="40">
        <f>SUM(AG179,AJ179,AM179,AP179,AS179,AV179,AY179,BB179,BE179,BH179,BK179,BN179,BQ179)</f>
        <v>2161</v>
      </c>
      <c r="AE179" s="185">
        <v>100</v>
      </c>
      <c r="AF179" s="186">
        <v>21.61</v>
      </c>
      <c r="AG179" s="53">
        <f>AE179*AF179</f>
        <v>2161</v>
      </c>
      <c r="AH179" s="185"/>
      <c r="AI179" s="186"/>
      <c r="AJ179" s="53">
        <f>AH179*AI179</f>
        <v>0</v>
      </c>
      <c r="AK179" s="185"/>
      <c r="AL179" s="186"/>
      <c r="AM179" s="53"/>
      <c r="AN179" s="185"/>
      <c r="AO179" s="186"/>
      <c r="AP179" s="53"/>
      <c r="AQ179" s="185"/>
      <c r="AR179" s="186"/>
      <c r="AS179" s="53"/>
      <c r="AT179" s="185"/>
      <c r="AU179" s="186"/>
      <c r="AV179" s="53"/>
      <c r="AW179" s="43"/>
      <c r="AX179" s="42"/>
      <c r="AY179" s="53">
        <f t="shared" ref="AY179:AY202" si="263">AX179*AW179</f>
        <v>0</v>
      </c>
      <c r="AZ179" s="43"/>
      <c r="BA179" s="42"/>
      <c r="BB179" s="53">
        <f t="shared" ref="BB179:BB202" si="264">BA179*AZ179</f>
        <v>0</v>
      </c>
      <c r="BC179" s="43"/>
      <c r="BD179" s="42"/>
      <c r="BE179" s="53">
        <f t="shared" ref="BE179:BE202" si="265">BD179*BC179</f>
        <v>0</v>
      </c>
      <c r="BF179" s="43"/>
      <c r="BG179" s="42"/>
      <c r="BH179" s="53">
        <f t="shared" ref="BH179:BH202" si="266">BG179*BF179</f>
        <v>0</v>
      </c>
      <c r="BI179" s="43"/>
      <c r="BJ179" s="42"/>
      <c r="BK179" s="53">
        <f t="shared" ref="BK179:BK202" si="267">BJ179*BI179</f>
        <v>0</v>
      </c>
      <c r="BL179" s="43"/>
      <c r="BM179" s="42"/>
      <c r="BN179" s="53">
        <f t="shared" ref="BN179:BN202" si="268">BM179*BL179</f>
        <v>0</v>
      </c>
      <c r="BO179" s="43"/>
      <c r="BP179" s="42"/>
      <c r="BQ179" s="53">
        <f t="shared" ref="BQ179:BQ202" si="269">BP179*BO179</f>
        <v>0</v>
      </c>
      <c r="BR179" s="44">
        <f>SUM(BU179,BX179,CA179,CD179)</f>
        <v>275</v>
      </c>
      <c r="BS179" s="45">
        <f>BT179/BR179</f>
        <v>73.795454545454547</v>
      </c>
      <c r="BT179" s="46">
        <f>SUM(BW179,BZ179,CC179,CF179)</f>
        <v>20293.75</v>
      </c>
      <c r="BU179" s="37">
        <v>275</v>
      </c>
      <c r="BV179" s="39">
        <f>BW179/BU179</f>
        <v>73.795454545454547</v>
      </c>
      <c r="BW179" s="40">
        <v>20293.75</v>
      </c>
      <c r="BX179" s="37"/>
      <c r="BY179" s="39" t="e">
        <f>BZ179/BX179</f>
        <v>#DIV/0!</v>
      </c>
      <c r="BZ179" s="40"/>
      <c r="CA179" s="37"/>
      <c r="CB179" s="39" t="e">
        <f>CC179/CA179</f>
        <v>#DIV/0!</v>
      </c>
      <c r="CC179" s="40"/>
      <c r="CD179" s="37">
        <v>0</v>
      </c>
      <c r="CE179" s="39" t="e">
        <f>CF179/CD179</f>
        <v>#DIV/0!</v>
      </c>
      <c r="CF179" s="40"/>
      <c r="CG179" s="47" t="s">
        <v>32</v>
      </c>
      <c r="CH179" s="47" t="s">
        <v>32</v>
      </c>
      <c r="CI179" s="44">
        <f>SUM(CL179,CO179,CR179,CU179)</f>
        <v>0</v>
      </c>
      <c r="CJ179" s="45" t="e">
        <f>CK179/CI179</f>
        <v>#DIV/0!</v>
      </c>
      <c r="CK179" s="46">
        <f>SUM(CN179,CQ179,CT179,CW179)</f>
        <v>0</v>
      </c>
      <c r="CL179" s="37"/>
      <c r="CM179" s="39" t="e">
        <f>CN179/CL179</f>
        <v>#DIV/0!</v>
      </c>
      <c r="CN179" s="40"/>
      <c r="CO179" s="37"/>
      <c r="CP179" s="39" t="e">
        <f>CQ179/CO179</f>
        <v>#DIV/0!</v>
      </c>
      <c r="CQ179" s="40"/>
      <c r="CR179" s="37"/>
      <c r="CS179" s="39" t="e">
        <f>CT179/CR179</f>
        <v>#DIV/0!</v>
      </c>
      <c r="CT179" s="40"/>
      <c r="CU179" s="37">
        <v>0</v>
      </c>
      <c r="CV179" s="39" t="e">
        <f>CW179/CU179</f>
        <v>#DIV/0!</v>
      </c>
      <c r="CW179" s="40"/>
      <c r="CX179" s="47" t="s">
        <v>32</v>
      </c>
      <c r="CY179" s="47" t="s">
        <v>32</v>
      </c>
    </row>
    <row r="180" spans="1:103" s="1" customFormat="1" ht="14.25" thickBot="1" x14ac:dyDescent="0.3">
      <c r="A180" s="47" t="s">
        <v>31</v>
      </c>
      <c r="B180" s="47" t="s">
        <v>31</v>
      </c>
      <c r="C180" s="48">
        <v>243</v>
      </c>
      <c r="D180" s="95">
        <f t="shared" ref="D180:D202" si="270">E180-C180</f>
        <v>155</v>
      </c>
      <c r="E180" s="93">
        <v>398</v>
      </c>
      <c r="F180" s="38">
        <f t="shared" ref="F180:F202" si="271">SUM(O180,R180,V180)-H180-I180-J180-K180+L180</f>
        <v>400</v>
      </c>
      <c r="G180" s="49">
        <f t="shared" ref="G180:G202" si="272">F180-E180-L180</f>
        <v>2</v>
      </c>
      <c r="H180" s="183"/>
      <c r="I180" s="183"/>
      <c r="J180" s="183"/>
      <c r="K180" s="183">
        <v>0</v>
      </c>
      <c r="L180" s="212"/>
      <c r="M180" s="50">
        <v>24.99</v>
      </c>
      <c r="N180" s="53">
        <f t="shared" ref="N180:N202" si="273">M180*L180</f>
        <v>0</v>
      </c>
      <c r="O180" s="216">
        <v>0</v>
      </c>
      <c r="P180" s="217">
        <v>50</v>
      </c>
      <c r="Q180" s="218">
        <f t="shared" ref="Q180:Q202" si="274">P180*O180</f>
        <v>0</v>
      </c>
      <c r="R180" s="223">
        <v>25</v>
      </c>
      <c r="S180" s="50">
        <v>37.840000000000003</v>
      </c>
      <c r="T180" s="51">
        <f t="shared" ref="T180:T202" si="275">S180*R180</f>
        <v>946.00000000000011</v>
      </c>
      <c r="U180" s="52" t="s">
        <v>31</v>
      </c>
      <c r="V180" s="48">
        <f t="shared" si="259"/>
        <v>375</v>
      </c>
      <c r="W180" s="50">
        <f t="shared" ref="W180:W202" si="276">X180/V180</f>
        <v>59.879333333333335</v>
      </c>
      <c r="X180" s="51">
        <f t="shared" si="260"/>
        <v>22454.75</v>
      </c>
      <c r="Y180" s="48">
        <f t="shared" si="261"/>
        <v>375</v>
      </c>
      <c r="Z180" s="50">
        <f t="shared" ref="Z180:Z184" si="277">AA180/Y180</f>
        <v>59.879333333333335</v>
      </c>
      <c r="AA180" s="51">
        <f t="shared" si="262"/>
        <v>22454.75</v>
      </c>
      <c r="AB180" s="48">
        <f t="shared" ref="AB180:AB202" si="278">SUM(AE180,AH180,AK180,AN180,AQ180,AT180,AW180,AZ180,BC180,BF180,BI180,BL180,BO180)</f>
        <v>100</v>
      </c>
      <c r="AC180" s="50">
        <f t="shared" ref="AC180:AC184" si="279">AD180/AB180</f>
        <v>21.61</v>
      </c>
      <c r="AD180" s="51">
        <f t="shared" ref="AD180:AD202" si="280">SUM(AG180,AJ180,AM180,AP180,AS180,AV180,AY180,BB180,BE180,BH180,BK180,BN180,BQ180)</f>
        <v>2161</v>
      </c>
      <c r="AE180" s="43">
        <v>100</v>
      </c>
      <c r="AF180" s="42">
        <v>21.61</v>
      </c>
      <c r="AG180" s="53">
        <f>AE180*AF180</f>
        <v>2161</v>
      </c>
      <c r="AH180" s="43"/>
      <c r="AI180" s="42"/>
      <c r="AJ180" s="53">
        <f>AH180*AI180</f>
        <v>0</v>
      </c>
      <c r="AK180" s="43"/>
      <c r="AL180" s="42"/>
      <c r="AM180" s="53"/>
      <c r="AN180" s="43"/>
      <c r="AO180" s="42"/>
      <c r="AP180" s="53"/>
      <c r="AQ180" s="43"/>
      <c r="AR180" s="42"/>
      <c r="AS180" s="53"/>
      <c r="AT180" s="43"/>
      <c r="AU180" s="42"/>
      <c r="AV180" s="53"/>
      <c r="AW180" s="43"/>
      <c r="AX180" s="42"/>
      <c r="AY180" s="53">
        <f t="shared" si="263"/>
        <v>0</v>
      </c>
      <c r="AZ180" s="43"/>
      <c r="BA180" s="42"/>
      <c r="BB180" s="53">
        <f t="shared" si="264"/>
        <v>0</v>
      </c>
      <c r="BC180" s="43"/>
      <c r="BD180" s="42"/>
      <c r="BE180" s="53">
        <f t="shared" si="265"/>
        <v>0</v>
      </c>
      <c r="BF180" s="43"/>
      <c r="BG180" s="42"/>
      <c r="BH180" s="53">
        <f t="shared" si="266"/>
        <v>0</v>
      </c>
      <c r="BI180" s="43"/>
      <c r="BJ180" s="42"/>
      <c r="BK180" s="53">
        <f t="shared" si="267"/>
        <v>0</v>
      </c>
      <c r="BL180" s="43"/>
      <c r="BM180" s="42"/>
      <c r="BN180" s="53">
        <f t="shared" si="268"/>
        <v>0</v>
      </c>
      <c r="BO180" s="43"/>
      <c r="BP180" s="42"/>
      <c r="BQ180" s="53">
        <f t="shared" si="269"/>
        <v>0</v>
      </c>
      <c r="BR180" s="54">
        <f t="shared" ref="BR180:BR202" si="281">SUM(BU180,BX180,CA180,CD180)</f>
        <v>275</v>
      </c>
      <c r="BS180" s="55">
        <f t="shared" ref="BS180:BS202" si="282">BT180/BR180</f>
        <v>73.795454545454547</v>
      </c>
      <c r="BT180" s="56">
        <f t="shared" ref="BT180:BT202" si="283">SUM(BW180,BZ180,CC180,CF180)</f>
        <v>20293.75</v>
      </c>
      <c r="BU180" s="48">
        <v>275</v>
      </c>
      <c r="BV180" s="50">
        <f t="shared" ref="BV180:BV202" si="284">BW180/BU180</f>
        <v>73.795454545454547</v>
      </c>
      <c r="BW180" s="51">
        <v>20293.75</v>
      </c>
      <c r="BX180" s="48"/>
      <c r="BY180" s="50" t="e">
        <f t="shared" ref="BY180:BY202" si="285">BZ180/BX180</f>
        <v>#DIV/0!</v>
      </c>
      <c r="BZ180" s="51"/>
      <c r="CA180" s="48"/>
      <c r="CB180" s="50" t="e">
        <f t="shared" ref="CB180:CB202" si="286">CC180/CA180</f>
        <v>#DIV/0!</v>
      </c>
      <c r="CC180" s="51"/>
      <c r="CD180" s="48">
        <v>0</v>
      </c>
      <c r="CE180" s="50" t="e">
        <f t="shared" ref="CE180:CE202" si="287">CF180/CD180</f>
        <v>#DIV/0!</v>
      </c>
      <c r="CF180" s="51"/>
      <c r="CG180" s="47" t="s">
        <v>31</v>
      </c>
      <c r="CH180" s="47" t="s">
        <v>31</v>
      </c>
      <c r="CI180" s="54">
        <f t="shared" ref="CI180:CI202" si="288">SUM(CL180,CO180,CR180,CU180)</f>
        <v>0</v>
      </c>
      <c r="CJ180" s="55" t="e">
        <f t="shared" ref="CJ180:CJ202" si="289">CK180/CI180</f>
        <v>#DIV/0!</v>
      </c>
      <c r="CK180" s="56">
        <f t="shared" ref="CK180:CK202" si="290">SUM(CN180,CQ180,CT180,CW180)</f>
        <v>0</v>
      </c>
      <c r="CL180" s="48"/>
      <c r="CM180" s="50" t="e">
        <f t="shared" ref="CM180:CM202" si="291">CN180/CL180</f>
        <v>#DIV/0!</v>
      </c>
      <c r="CN180" s="51"/>
      <c r="CO180" s="48"/>
      <c r="CP180" s="50" t="e">
        <f t="shared" ref="CP180:CP202" si="292">CQ180/CO180</f>
        <v>#DIV/0!</v>
      </c>
      <c r="CQ180" s="51"/>
      <c r="CR180" s="48"/>
      <c r="CS180" s="50" t="e">
        <f t="shared" ref="CS180:CS202" si="293">CT180/CR180</f>
        <v>#DIV/0!</v>
      </c>
      <c r="CT180" s="51"/>
      <c r="CU180" s="48">
        <v>0</v>
      </c>
      <c r="CV180" s="50" t="e">
        <f t="shared" ref="CV180:CV202" si="294">CW180/CU180</f>
        <v>#DIV/0!</v>
      </c>
      <c r="CW180" s="51"/>
      <c r="CX180" s="47" t="s">
        <v>31</v>
      </c>
      <c r="CY180" s="47" t="s">
        <v>31</v>
      </c>
    </row>
    <row r="181" spans="1:103" s="1" customFormat="1" ht="14.25" thickBot="1" x14ac:dyDescent="0.3">
      <c r="A181" s="47" t="s">
        <v>33</v>
      </c>
      <c r="B181" s="47" t="s">
        <v>33</v>
      </c>
      <c r="C181" s="48">
        <v>243</v>
      </c>
      <c r="D181" s="95">
        <f t="shared" si="270"/>
        <v>155</v>
      </c>
      <c r="E181" s="93">
        <v>398</v>
      </c>
      <c r="F181" s="38">
        <f t="shared" si="271"/>
        <v>400</v>
      </c>
      <c r="G181" s="49">
        <f t="shared" si="272"/>
        <v>2</v>
      </c>
      <c r="H181" s="183"/>
      <c r="I181" s="183"/>
      <c r="J181" s="183"/>
      <c r="K181" s="183">
        <v>0</v>
      </c>
      <c r="L181" s="212"/>
      <c r="M181" s="50">
        <v>24.99</v>
      </c>
      <c r="N181" s="53">
        <f t="shared" si="273"/>
        <v>0</v>
      </c>
      <c r="O181" s="216">
        <v>0</v>
      </c>
      <c r="P181" s="217">
        <v>50</v>
      </c>
      <c r="Q181" s="218">
        <f t="shared" si="274"/>
        <v>0</v>
      </c>
      <c r="R181" s="223">
        <v>25</v>
      </c>
      <c r="S181" s="50">
        <v>37.840000000000003</v>
      </c>
      <c r="T181" s="51">
        <f t="shared" si="275"/>
        <v>946.00000000000011</v>
      </c>
      <c r="U181" s="52" t="s">
        <v>33</v>
      </c>
      <c r="V181" s="48">
        <f t="shared" si="259"/>
        <v>375</v>
      </c>
      <c r="W181" s="50">
        <f t="shared" si="276"/>
        <v>59.879333333333335</v>
      </c>
      <c r="X181" s="51">
        <f t="shared" si="260"/>
        <v>22454.75</v>
      </c>
      <c r="Y181" s="48">
        <f t="shared" si="261"/>
        <v>375</v>
      </c>
      <c r="Z181" s="50">
        <f t="shared" si="277"/>
        <v>59.879333333333335</v>
      </c>
      <c r="AA181" s="51">
        <f t="shared" si="262"/>
        <v>22454.75</v>
      </c>
      <c r="AB181" s="48">
        <f t="shared" si="278"/>
        <v>100</v>
      </c>
      <c r="AC181" s="50">
        <f t="shared" si="279"/>
        <v>21.61</v>
      </c>
      <c r="AD181" s="51">
        <f t="shared" si="280"/>
        <v>2161</v>
      </c>
      <c r="AE181" s="43">
        <v>100</v>
      </c>
      <c r="AF181" s="42">
        <v>21.61</v>
      </c>
      <c r="AG181" s="53">
        <f t="shared" ref="AG181:AG201" si="295">AE181*AF181</f>
        <v>2161</v>
      </c>
      <c r="AH181" s="43"/>
      <c r="AI181" s="42"/>
      <c r="AJ181" s="53">
        <f t="shared" ref="AJ181:AJ201" si="296">AH181*AI181</f>
        <v>0</v>
      </c>
      <c r="AK181" s="43"/>
      <c r="AL181" s="42"/>
      <c r="AM181" s="53"/>
      <c r="AN181" s="43"/>
      <c r="AO181" s="42"/>
      <c r="AP181" s="53"/>
      <c r="AQ181" s="43"/>
      <c r="AR181" s="42"/>
      <c r="AS181" s="53"/>
      <c r="AT181" s="43"/>
      <c r="AU181" s="42"/>
      <c r="AV181" s="53"/>
      <c r="AW181" s="43"/>
      <c r="AX181" s="42"/>
      <c r="AY181" s="53">
        <f t="shared" si="263"/>
        <v>0</v>
      </c>
      <c r="AZ181" s="43"/>
      <c r="BA181" s="42"/>
      <c r="BB181" s="53">
        <f t="shared" si="264"/>
        <v>0</v>
      </c>
      <c r="BC181" s="43"/>
      <c r="BD181" s="42"/>
      <c r="BE181" s="53">
        <f t="shared" si="265"/>
        <v>0</v>
      </c>
      <c r="BF181" s="43"/>
      <c r="BG181" s="42"/>
      <c r="BH181" s="53">
        <f t="shared" si="266"/>
        <v>0</v>
      </c>
      <c r="BI181" s="43"/>
      <c r="BJ181" s="42"/>
      <c r="BK181" s="53">
        <f t="shared" si="267"/>
        <v>0</v>
      </c>
      <c r="BL181" s="43"/>
      <c r="BM181" s="42"/>
      <c r="BN181" s="53">
        <f t="shared" si="268"/>
        <v>0</v>
      </c>
      <c r="BO181" s="43"/>
      <c r="BP181" s="42"/>
      <c r="BQ181" s="53">
        <f t="shared" si="269"/>
        <v>0</v>
      </c>
      <c r="BR181" s="54">
        <f t="shared" si="281"/>
        <v>275</v>
      </c>
      <c r="BS181" s="55">
        <f t="shared" si="282"/>
        <v>73.795454545454547</v>
      </c>
      <c r="BT181" s="56">
        <f t="shared" si="283"/>
        <v>20293.75</v>
      </c>
      <c r="BU181" s="48">
        <v>275</v>
      </c>
      <c r="BV181" s="50">
        <f t="shared" si="284"/>
        <v>73.795454545454547</v>
      </c>
      <c r="BW181" s="51">
        <v>20293.75</v>
      </c>
      <c r="BX181" s="48"/>
      <c r="BY181" s="50" t="e">
        <f t="shared" si="285"/>
        <v>#DIV/0!</v>
      </c>
      <c r="BZ181" s="51"/>
      <c r="CA181" s="48"/>
      <c r="CB181" s="50" t="e">
        <f t="shared" si="286"/>
        <v>#DIV/0!</v>
      </c>
      <c r="CC181" s="51"/>
      <c r="CD181" s="48">
        <v>0</v>
      </c>
      <c r="CE181" s="50" t="e">
        <f t="shared" si="287"/>
        <v>#DIV/0!</v>
      </c>
      <c r="CF181" s="51"/>
      <c r="CG181" s="47" t="s">
        <v>33</v>
      </c>
      <c r="CH181" s="47" t="s">
        <v>33</v>
      </c>
      <c r="CI181" s="54">
        <f t="shared" si="288"/>
        <v>0</v>
      </c>
      <c r="CJ181" s="55" t="e">
        <f t="shared" si="289"/>
        <v>#DIV/0!</v>
      </c>
      <c r="CK181" s="56">
        <f t="shared" si="290"/>
        <v>0</v>
      </c>
      <c r="CL181" s="48"/>
      <c r="CM181" s="50" t="e">
        <f t="shared" si="291"/>
        <v>#DIV/0!</v>
      </c>
      <c r="CN181" s="51"/>
      <c r="CO181" s="48"/>
      <c r="CP181" s="50" t="e">
        <f t="shared" si="292"/>
        <v>#DIV/0!</v>
      </c>
      <c r="CQ181" s="51"/>
      <c r="CR181" s="48"/>
      <c r="CS181" s="50" t="e">
        <f t="shared" si="293"/>
        <v>#DIV/0!</v>
      </c>
      <c r="CT181" s="51"/>
      <c r="CU181" s="48">
        <v>0</v>
      </c>
      <c r="CV181" s="50" t="e">
        <f t="shared" si="294"/>
        <v>#DIV/0!</v>
      </c>
      <c r="CW181" s="51"/>
      <c r="CX181" s="47" t="s">
        <v>33</v>
      </c>
      <c r="CY181" s="47" t="s">
        <v>33</v>
      </c>
    </row>
    <row r="182" spans="1:103" s="1" customFormat="1" ht="14.25" thickBot="1" x14ac:dyDescent="0.3">
      <c r="A182" s="47" t="s">
        <v>34</v>
      </c>
      <c r="B182" s="47" t="s">
        <v>34</v>
      </c>
      <c r="C182" s="48">
        <v>243</v>
      </c>
      <c r="D182" s="95">
        <f t="shared" si="270"/>
        <v>158</v>
      </c>
      <c r="E182" s="93">
        <v>401</v>
      </c>
      <c r="F182" s="38">
        <f t="shared" si="271"/>
        <v>404</v>
      </c>
      <c r="G182" s="49">
        <f t="shared" si="272"/>
        <v>3</v>
      </c>
      <c r="H182" s="183"/>
      <c r="I182" s="183"/>
      <c r="J182" s="183"/>
      <c r="K182" s="183">
        <v>0</v>
      </c>
      <c r="L182" s="212"/>
      <c r="M182" s="50">
        <v>24.99</v>
      </c>
      <c r="N182" s="53">
        <f t="shared" si="273"/>
        <v>0</v>
      </c>
      <c r="O182" s="216">
        <v>0</v>
      </c>
      <c r="P182" s="217">
        <v>50</v>
      </c>
      <c r="Q182" s="218">
        <f t="shared" si="274"/>
        <v>0</v>
      </c>
      <c r="R182" s="223">
        <v>29</v>
      </c>
      <c r="S182" s="50">
        <v>37.840000000000003</v>
      </c>
      <c r="T182" s="51">
        <f t="shared" si="275"/>
        <v>1097.3600000000001</v>
      </c>
      <c r="U182" s="52" t="s">
        <v>34</v>
      </c>
      <c r="V182" s="48">
        <f t="shared" si="259"/>
        <v>375</v>
      </c>
      <c r="W182" s="50">
        <f t="shared" si="276"/>
        <v>59.879333333333335</v>
      </c>
      <c r="X182" s="51">
        <f t="shared" si="260"/>
        <v>22454.75</v>
      </c>
      <c r="Y182" s="48">
        <f t="shared" si="261"/>
        <v>375</v>
      </c>
      <c r="Z182" s="50">
        <f t="shared" si="277"/>
        <v>59.879333333333335</v>
      </c>
      <c r="AA182" s="51">
        <f t="shared" si="262"/>
        <v>22454.75</v>
      </c>
      <c r="AB182" s="48">
        <f t="shared" si="278"/>
        <v>100</v>
      </c>
      <c r="AC182" s="50">
        <f t="shared" si="279"/>
        <v>21.61</v>
      </c>
      <c r="AD182" s="51">
        <f t="shared" si="280"/>
        <v>2161</v>
      </c>
      <c r="AE182" s="43">
        <v>100</v>
      </c>
      <c r="AF182" s="42">
        <v>21.61</v>
      </c>
      <c r="AG182" s="53">
        <f t="shared" si="295"/>
        <v>2161</v>
      </c>
      <c r="AH182" s="43"/>
      <c r="AI182" s="42"/>
      <c r="AJ182" s="53">
        <f t="shared" si="296"/>
        <v>0</v>
      </c>
      <c r="AK182" s="43"/>
      <c r="AL182" s="42"/>
      <c r="AM182" s="53"/>
      <c r="AN182" s="43"/>
      <c r="AO182" s="42"/>
      <c r="AP182" s="53"/>
      <c r="AQ182" s="43"/>
      <c r="AR182" s="42"/>
      <c r="AS182" s="53"/>
      <c r="AT182" s="43"/>
      <c r="AU182" s="42"/>
      <c r="AV182" s="53"/>
      <c r="AW182" s="43"/>
      <c r="AX182" s="42"/>
      <c r="AY182" s="53">
        <f t="shared" si="263"/>
        <v>0</v>
      </c>
      <c r="AZ182" s="43"/>
      <c r="BA182" s="42"/>
      <c r="BB182" s="53">
        <f t="shared" si="264"/>
        <v>0</v>
      </c>
      <c r="BC182" s="43"/>
      <c r="BD182" s="42"/>
      <c r="BE182" s="53">
        <f t="shared" si="265"/>
        <v>0</v>
      </c>
      <c r="BF182" s="43"/>
      <c r="BG182" s="42"/>
      <c r="BH182" s="53">
        <f t="shared" si="266"/>
        <v>0</v>
      </c>
      <c r="BI182" s="43"/>
      <c r="BJ182" s="42"/>
      <c r="BK182" s="53">
        <f t="shared" si="267"/>
        <v>0</v>
      </c>
      <c r="BL182" s="43"/>
      <c r="BM182" s="42"/>
      <c r="BN182" s="53">
        <f t="shared" si="268"/>
        <v>0</v>
      </c>
      <c r="BO182" s="43"/>
      <c r="BP182" s="42"/>
      <c r="BQ182" s="53">
        <f t="shared" si="269"/>
        <v>0</v>
      </c>
      <c r="BR182" s="54">
        <f t="shared" si="281"/>
        <v>275</v>
      </c>
      <c r="BS182" s="55">
        <f t="shared" si="282"/>
        <v>73.795454545454547</v>
      </c>
      <c r="BT182" s="56">
        <f t="shared" si="283"/>
        <v>20293.75</v>
      </c>
      <c r="BU182" s="48">
        <v>275</v>
      </c>
      <c r="BV182" s="50">
        <f t="shared" si="284"/>
        <v>73.795454545454547</v>
      </c>
      <c r="BW182" s="51">
        <v>20293.75</v>
      </c>
      <c r="BX182" s="48"/>
      <c r="BY182" s="50" t="e">
        <f t="shared" si="285"/>
        <v>#DIV/0!</v>
      </c>
      <c r="BZ182" s="51"/>
      <c r="CA182" s="48"/>
      <c r="CB182" s="50" t="e">
        <f t="shared" si="286"/>
        <v>#DIV/0!</v>
      </c>
      <c r="CC182" s="51"/>
      <c r="CD182" s="48">
        <v>0</v>
      </c>
      <c r="CE182" s="50" t="e">
        <f t="shared" si="287"/>
        <v>#DIV/0!</v>
      </c>
      <c r="CF182" s="51"/>
      <c r="CG182" s="47" t="s">
        <v>34</v>
      </c>
      <c r="CH182" s="47" t="s">
        <v>34</v>
      </c>
      <c r="CI182" s="54">
        <f t="shared" si="288"/>
        <v>0</v>
      </c>
      <c r="CJ182" s="55" t="e">
        <f t="shared" si="289"/>
        <v>#DIV/0!</v>
      </c>
      <c r="CK182" s="56">
        <f t="shared" si="290"/>
        <v>0</v>
      </c>
      <c r="CL182" s="48"/>
      <c r="CM182" s="50" t="e">
        <f t="shared" si="291"/>
        <v>#DIV/0!</v>
      </c>
      <c r="CN182" s="51"/>
      <c r="CO182" s="48"/>
      <c r="CP182" s="50" t="e">
        <f t="shared" si="292"/>
        <v>#DIV/0!</v>
      </c>
      <c r="CQ182" s="51"/>
      <c r="CR182" s="48"/>
      <c r="CS182" s="50" t="e">
        <f t="shared" si="293"/>
        <v>#DIV/0!</v>
      </c>
      <c r="CT182" s="51"/>
      <c r="CU182" s="48">
        <v>0</v>
      </c>
      <c r="CV182" s="50" t="e">
        <f t="shared" si="294"/>
        <v>#DIV/0!</v>
      </c>
      <c r="CW182" s="51"/>
      <c r="CX182" s="47" t="s">
        <v>34</v>
      </c>
      <c r="CY182" s="47" t="s">
        <v>34</v>
      </c>
    </row>
    <row r="183" spans="1:103" s="1" customFormat="1" ht="14.25" thickBot="1" x14ac:dyDescent="0.3">
      <c r="A183" s="47" t="s">
        <v>35</v>
      </c>
      <c r="B183" s="47" t="s">
        <v>35</v>
      </c>
      <c r="C183" s="48">
        <v>243</v>
      </c>
      <c r="D183" s="95">
        <f t="shared" si="270"/>
        <v>158</v>
      </c>
      <c r="E183" s="93">
        <v>401</v>
      </c>
      <c r="F183" s="38">
        <f t="shared" si="271"/>
        <v>404</v>
      </c>
      <c r="G183" s="49">
        <f t="shared" si="272"/>
        <v>3</v>
      </c>
      <c r="H183" s="183"/>
      <c r="I183" s="183"/>
      <c r="J183" s="183"/>
      <c r="K183" s="183">
        <v>0</v>
      </c>
      <c r="L183" s="212"/>
      <c r="M183" s="50">
        <v>24.99</v>
      </c>
      <c r="N183" s="53">
        <f t="shared" si="273"/>
        <v>0</v>
      </c>
      <c r="O183" s="216">
        <v>0</v>
      </c>
      <c r="P183" s="217">
        <v>50</v>
      </c>
      <c r="Q183" s="218">
        <f t="shared" si="274"/>
        <v>0</v>
      </c>
      <c r="R183" s="223">
        <v>29</v>
      </c>
      <c r="S183" s="50">
        <v>37.840000000000003</v>
      </c>
      <c r="T183" s="51">
        <f t="shared" si="275"/>
        <v>1097.3600000000001</v>
      </c>
      <c r="U183" s="52" t="s">
        <v>35</v>
      </c>
      <c r="V183" s="48">
        <f t="shared" si="259"/>
        <v>375</v>
      </c>
      <c r="W183" s="50">
        <f t="shared" si="276"/>
        <v>59.879333333333335</v>
      </c>
      <c r="X183" s="51">
        <f t="shared" si="260"/>
        <v>22454.75</v>
      </c>
      <c r="Y183" s="48">
        <f t="shared" si="261"/>
        <v>375</v>
      </c>
      <c r="Z183" s="50">
        <f t="shared" si="277"/>
        <v>59.879333333333335</v>
      </c>
      <c r="AA183" s="51">
        <f t="shared" si="262"/>
        <v>22454.75</v>
      </c>
      <c r="AB183" s="48">
        <f t="shared" si="278"/>
        <v>100</v>
      </c>
      <c r="AC183" s="50">
        <f t="shared" si="279"/>
        <v>21.61</v>
      </c>
      <c r="AD183" s="51">
        <f t="shared" si="280"/>
        <v>2161</v>
      </c>
      <c r="AE183" s="43">
        <v>100</v>
      </c>
      <c r="AF183" s="42">
        <v>21.61</v>
      </c>
      <c r="AG183" s="53">
        <f t="shared" si="295"/>
        <v>2161</v>
      </c>
      <c r="AH183" s="43"/>
      <c r="AI183" s="42"/>
      <c r="AJ183" s="53">
        <f t="shared" si="296"/>
        <v>0</v>
      </c>
      <c r="AK183" s="43"/>
      <c r="AL183" s="42"/>
      <c r="AM183" s="53"/>
      <c r="AN183" s="43"/>
      <c r="AO183" s="42"/>
      <c r="AP183" s="53"/>
      <c r="AQ183" s="43"/>
      <c r="AR183" s="42"/>
      <c r="AS183" s="53"/>
      <c r="AT183" s="43"/>
      <c r="AU183" s="42"/>
      <c r="AV183" s="53"/>
      <c r="AW183" s="43"/>
      <c r="AX183" s="42"/>
      <c r="AY183" s="53">
        <f t="shared" si="263"/>
        <v>0</v>
      </c>
      <c r="AZ183" s="43"/>
      <c r="BA183" s="42"/>
      <c r="BB183" s="53">
        <f t="shared" si="264"/>
        <v>0</v>
      </c>
      <c r="BC183" s="43"/>
      <c r="BD183" s="42"/>
      <c r="BE183" s="53">
        <f t="shared" si="265"/>
        <v>0</v>
      </c>
      <c r="BF183" s="43"/>
      <c r="BG183" s="42"/>
      <c r="BH183" s="53">
        <f t="shared" si="266"/>
        <v>0</v>
      </c>
      <c r="BI183" s="43"/>
      <c r="BJ183" s="42"/>
      <c r="BK183" s="53">
        <f t="shared" si="267"/>
        <v>0</v>
      </c>
      <c r="BL183" s="43"/>
      <c r="BM183" s="42"/>
      <c r="BN183" s="53">
        <f t="shared" si="268"/>
        <v>0</v>
      </c>
      <c r="BO183" s="43"/>
      <c r="BP183" s="42"/>
      <c r="BQ183" s="53">
        <f t="shared" si="269"/>
        <v>0</v>
      </c>
      <c r="BR183" s="54">
        <f t="shared" si="281"/>
        <v>275</v>
      </c>
      <c r="BS183" s="55">
        <f t="shared" si="282"/>
        <v>73.795454545454547</v>
      </c>
      <c r="BT183" s="56">
        <f t="shared" si="283"/>
        <v>20293.75</v>
      </c>
      <c r="BU183" s="48">
        <v>275</v>
      </c>
      <c r="BV183" s="50">
        <f t="shared" si="284"/>
        <v>73.795454545454547</v>
      </c>
      <c r="BW183" s="51">
        <v>20293.75</v>
      </c>
      <c r="BX183" s="48"/>
      <c r="BY183" s="50" t="e">
        <f t="shared" si="285"/>
        <v>#DIV/0!</v>
      </c>
      <c r="BZ183" s="51"/>
      <c r="CA183" s="48"/>
      <c r="CB183" s="50" t="e">
        <f t="shared" si="286"/>
        <v>#DIV/0!</v>
      </c>
      <c r="CC183" s="51"/>
      <c r="CD183" s="48">
        <v>0</v>
      </c>
      <c r="CE183" s="50" t="e">
        <f t="shared" si="287"/>
        <v>#DIV/0!</v>
      </c>
      <c r="CF183" s="51"/>
      <c r="CG183" s="47" t="s">
        <v>35</v>
      </c>
      <c r="CH183" s="47" t="s">
        <v>35</v>
      </c>
      <c r="CI183" s="54">
        <f t="shared" si="288"/>
        <v>0</v>
      </c>
      <c r="CJ183" s="55" t="e">
        <f t="shared" si="289"/>
        <v>#DIV/0!</v>
      </c>
      <c r="CK183" s="56">
        <f t="shared" si="290"/>
        <v>0</v>
      </c>
      <c r="CL183" s="48"/>
      <c r="CM183" s="50" t="e">
        <f t="shared" si="291"/>
        <v>#DIV/0!</v>
      </c>
      <c r="CN183" s="51"/>
      <c r="CO183" s="48"/>
      <c r="CP183" s="50" t="e">
        <f t="shared" si="292"/>
        <v>#DIV/0!</v>
      </c>
      <c r="CQ183" s="51"/>
      <c r="CR183" s="48"/>
      <c r="CS183" s="50" t="e">
        <f t="shared" si="293"/>
        <v>#DIV/0!</v>
      </c>
      <c r="CT183" s="51"/>
      <c r="CU183" s="48">
        <v>0</v>
      </c>
      <c r="CV183" s="50" t="e">
        <f t="shared" si="294"/>
        <v>#DIV/0!</v>
      </c>
      <c r="CW183" s="51"/>
      <c r="CX183" s="47" t="s">
        <v>35</v>
      </c>
      <c r="CY183" s="47" t="s">
        <v>35</v>
      </c>
    </row>
    <row r="184" spans="1:103" s="1" customFormat="1" ht="14.25" thickBot="1" x14ac:dyDescent="0.3">
      <c r="A184" s="47" t="s">
        <v>36</v>
      </c>
      <c r="B184" s="47" t="s">
        <v>36</v>
      </c>
      <c r="C184" s="48">
        <v>243</v>
      </c>
      <c r="D184" s="95">
        <f t="shared" si="270"/>
        <v>150</v>
      </c>
      <c r="E184" s="93">
        <v>393</v>
      </c>
      <c r="F184" s="38">
        <f t="shared" si="271"/>
        <v>404.11</v>
      </c>
      <c r="G184" s="49">
        <f t="shared" si="272"/>
        <v>11.000000000000014</v>
      </c>
      <c r="H184" s="183"/>
      <c r="I184" s="183"/>
      <c r="J184" s="183"/>
      <c r="K184" s="183">
        <v>0</v>
      </c>
      <c r="L184" s="224">
        <v>0.11</v>
      </c>
      <c r="M184" s="50">
        <v>24.99</v>
      </c>
      <c r="N184" s="53">
        <f t="shared" si="273"/>
        <v>2.7488999999999999</v>
      </c>
      <c r="O184" s="216">
        <v>0</v>
      </c>
      <c r="P184" s="217">
        <v>50</v>
      </c>
      <c r="Q184" s="218">
        <f t="shared" si="274"/>
        <v>0</v>
      </c>
      <c r="R184" s="223">
        <v>29</v>
      </c>
      <c r="S184" s="50">
        <v>37.840000000000003</v>
      </c>
      <c r="T184" s="51">
        <f t="shared" si="275"/>
        <v>1097.3600000000001</v>
      </c>
      <c r="U184" s="52" t="s">
        <v>36</v>
      </c>
      <c r="V184" s="48">
        <f t="shared" si="259"/>
        <v>375</v>
      </c>
      <c r="W184" s="50">
        <f t="shared" si="276"/>
        <v>59.879333333333335</v>
      </c>
      <c r="X184" s="51">
        <f t="shared" si="260"/>
        <v>22454.75</v>
      </c>
      <c r="Y184" s="48">
        <f t="shared" si="261"/>
        <v>375</v>
      </c>
      <c r="Z184" s="50">
        <f t="shared" si="277"/>
        <v>59.879333333333335</v>
      </c>
      <c r="AA184" s="51">
        <f t="shared" si="262"/>
        <v>22454.75</v>
      </c>
      <c r="AB184" s="48">
        <f t="shared" si="278"/>
        <v>100</v>
      </c>
      <c r="AC184" s="50">
        <f t="shared" si="279"/>
        <v>21.61</v>
      </c>
      <c r="AD184" s="51">
        <f t="shared" si="280"/>
        <v>2161</v>
      </c>
      <c r="AE184" s="43">
        <v>100</v>
      </c>
      <c r="AF184" s="42">
        <v>21.61</v>
      </c>
      <c r="AG184" s="53">
        <f t="shared" si="295"/>
        <v>2161</v>
      </c>
      <c r="AH184" s="43"/>
      <c r="AI184" s="42"/>
      <c r="AJ184" s="53">
        <f t="shared" si="296"/>
        <v>0</v>
      </c>
      <c r="AK184" s="43"/>
      <c r="AL184" s="42"/>
      <c r="AM184" s="53"/>
      <c r="AN184" s="43"/>
      <c r="AO184" s="42"/>
      <c r="AP184" s="53"/>
      <c r="AQ184" s="43"/>
      <c r="AR184" s="42"/>
      <c r="AS184" s="53"/>
      <c r="AT184" s="43"/>
      <c r="AU184" s="42"/>
      <c r="AV184" s="53"/>
      <c r="AW184" s="43"/>
      <c r="AX184" s="42"/>
      <c r="AY184" s="53">
        <f t="shared" si="263"/>
        <v>0</v>
      </c>
      <c r="AZ184" s="43"/>
      <c r="BA184" s="42"/>
      <c r="BB184" s="53">
        <f t="shared" si="264"/>
        <v>0</v>
      </c>
      <c r="BC184" s="43"/>
      <c r="BD184" s="42"/>
      <c r="BE184" s="53">
        <f t="shared" si="265"/>
        <v>0</v>
      </c>
      <c r="BF184" s="43"/>
      <c r="BG184" s="42"/>
      <c r="BH184" s="53">
        <f t="shared" si="266"/>
        <v>0</v>
      </c>
      <c r="BI184" s="43"/>
      <c r="BJ184" s="42"/>
      <c r="BK184" s="53">
        <f t="shared" si="267"/>
        <v>0</v>
      </c>
      <c r="BL184" s="43"/>
      <c r="BM184" s="42"/>
      <c r="BN184" s="53">
        <f t="shared" si="268"/>
        <v>0</v>
      </c>
      <c r="BO184" s="43"/>
      <c r="BP184" s="42"/>
      <c r="BQ184" s="53">
        <f t="shared" si="269"/>
        <v>0</v>
      </c>
      <c r="BR184" s="54">
        <f t="shared" si="281"/>
        <v>275</v>
      </c>
      <c r="BS184" s="55">
        <f t="shared" si="282"/>
        <v>73.795454545454547</v>
      </c>
      <c r="BT184" s="56">
        <f t="shared" si="283"/>
        <v>20293.75</v>
      </c>
      <c r="BU184" s="48">
        <v>275</v>
      </c>
      <c r="BV184" s="50">
        <f t="shared" si="284"/>
        <v>73.795454545454547</v>
      </c>
      <c r="BW184" s="51">
        <v>20293.75</v>
      </c>
      <c r="BX184" s="48"/>
      <c r="BY184" s="50" t="e">
        <f t="shared" si="285"/>
        <v>#DIV/0!</v>
      </c>
      <c r="BZ184" s="51"/>
      <c r="CA184" s="48"/>
      <c r="CB184" s="50" t="e">
        <f t="shared" si="286"/>
        <v>#DIV/0!</v>
      </c>
      <c r="CC184" s="51"/>
      <c r="CD184" s="48">
        <v>0</v>
      </c>
      <c r="CE184" s="50" t="e">
        <f t="shared" si="287"/>
        <v>#DIV/0!</v>
      </c>
      <c r="CF184" s="51"/>
      <c r="CG184" s="47" t="s">
        <v>36</v>
      </c>
      <c r="CH184" s="47" t="s">
        <v>36</v>
      </c>
      <c r="CI184" s="54">
        <f t="shared" si="288"/>
        <v>0</v>
      </c>
      <c r="CJ184" s="55" t="e">
        <f t="shared" si="289"/>
        <v>#DIV/0!</v>
      </c>
      <c r="CK184" s="56">
        <f t="shared" si="290"/>
        <v>0</v>
      </c>
      <c r="CL184" s="48"/>
      <c r="CM184" s="50" t="e">
        <f t="shared" si="291"/>
        <v>#DIV/0!</v>
      </c>
      <c r="CN184" s="51"/>
      <c r="CO184" s="48"/>
      <c r="CP184" s="50" t="e">
        <f t="shared" si="292"/>
        <v>#DIV/0!</v>
      </c>
      <c r="CQ184" s="51"/>
      <c r="CR184" s="48"/>
      <c r="CS184" s="50" t="e">
        <f t="shared" si="293"/>
        <v>#DIV/0!</v>
      </c>
      <c r="CT184" s="51"/>
      <c r="CU184" s="48">
        <v>0</v>
      </c>
      <c r="CV184" s="50" t="e">
        <f t="shared" si="294"/>
        <v>#DIV/0!</v>
      </c>
      <c r="CW184" s="51"/>
      <c r="CX184" s="47" t="s">
        <v>36</v>
      </c>
      <c r="CY184" s="47" t="s">
        <v>36</v>
      </c>
    </row>
    <row r="185" spans="1:103" s="1" customFormat="1" ht="14.25" thickBot="1" x14ac:dyDescent="0.3">
      <c r="A185" s="47" t="s">
        <v>37</v>
      </c>
      <c r="B185" s="47" t="s">
        <v>37</v>
      </c>
      <c r="C185" s="48">
        <v>0</v>
      </c>
      <c r="D185" s="95">
        <f t="shared" si="270"/>
        <v>157</v>
      </c>
      <c r="E185" s="93">
        <v>157</v>
      </c>
      <c r="F185" s="38">
        <f t="shared" si="271"/>
        <v>160.76</v>
      </c>
      <c r="G185" s="49">
        <f t="shared" si="272"/>
        <v>-6.0000000000000089</v>
      </c>
      <c r="H185" s="183"/>
      <c r="I185" s="183"/>
      <c r="J185" s="183"/>
      <c r="K185" s="183">
        <v>6</v>
      </c>
      <c r="L185" s="224">
        <v>9.76</v>
      </c>
      <c r="M185" s="50">
        <v>24.99</v>
      </c>
      <c r="N185" s="53">
        <f t="shared" si="273"/>
        <v>243.90239999999997</v>
      </c>
      <c r="O185" s="216">
        <v>0</v>
      </c>
      <c r="P185" s="217">
        <v>50</v>
      </c>
      <c r="Q185" s="218">
        <f t="shared" si="274"/>
        <v>0</v>
      </c>
      <c r="R185" s="223">
        <v>47</v>
      </c>
      <c r="S185" s="50">
        <v>37.840000000000003</v>
      </c>
      <c r="T185" s="51">
        <f t="shared" si="275"/>
        <v>1778.4800000000002</v>
      </c>
      <c r="U185" s="52" t="s">
        <v>37</v>
      </c>
      <c r="V185" s="48">
        <f t="shared" si="259"/>
        <v>110</v>
      </c>
      <c r="W185" s="50">
        <f t="shared" si="276"/>
        <v>38.30681818181818</v>
      </c>
      <c r="X185" s="51">
        <f t="shared" si="260"/>
        <v>4213.75</v>
      </c>
      <c r="Y185" s="48">
        <f t="shared" si="261"/>
        <v>110</v>
      </c>
      <c r="Z185" s="50">
        <f>AA185/Y185</f>
        <v>38.30681818181818</v>
      </c>
      <c r="AA185" s="51">
        <f t="shared" si="262"/>
        <v>4213.75</v>
      </c>
      <c r="AB185" s="48">
        <f t="shared" si="278"/>
        <v>75</v>
      </c>
      <c r="AC185" s="50">
        <f>AD185/AB185</f>
        <v>25.15</v>
      </c>
      <c r="AD185" s="51">
        <f t="shared" si="280"/>
        <v>1886.25</v>
      </c>
      <c r="AE185" s="43"/>
      <c r="AF185" s="42"/>
      <c r="AG185" s="53">
        <f t="shared" si="295"/>
        <v>0</v>
      </c>
      <c r="AH185" s="43">
        <v>75</v>
      </c>
      <c r="AI185" s="42">
        <v>25.15</v>
      </c>
      <c r="AJ185" s="53">
        <f t="shared" si="296"/>
        <v>1886.25</v>
      </c>
      <c r="AK185" s="43"/>
      <c r="AL185" s="42"/>
      <c r="AM185" s="53"/>
      <c r="AN185" s="43"/>
      <c r="AO185" s="42"/>
      <c r="AP185" s="53"/>
      <c r="AQ185" s="43"/>
      <c r="AR185" s="42"/>
      <c r="AS185" s="53"/>
      <c r="AT185" s="43"/>
      <c r="AU185" s="42"/>
      <c r="AV185" s="53"/>
      <c r="AW185" s="43"/>
      <c r="AX185" s="42"/>
      <c r="AY185" s="53">
        <f t="shared" si="263"/>
        <v>0</v>
      </c>
      <c r="AZ185" s="43"/>
      <c r="BA185" s="42"/>
      <c r="BB185" s="53">
        <f t="shared" si="264"/>
        <v>0</v>
      </c>
      <c r="BC185" s="43"/>
      <c r="BD185" s="42"/>
      <c r="BE185" s="53">
        <f t="shared" si="265"/>
        <v>0</v>
      </c>
      <c r="BF185" s="43"/>
      <c r="BG185" s="42"/>
      <c r="BH185" s="53">
        <f t="shared" si="266"/>
        <v>0</v>
      </c>
      <c r="BI185" s="43"/>
      <c r="BJ185" s="42"/>
      <c r="BK185" s="53">
        <f t="shared" si="267"/>
        <v>0</v>
      </c>
      <c r="BL185" s="43"/>
      <c r="BM185" s="42"/>
      <c r="BN185" s="53">
        <f t="shared" si="268"/>
        <v>0</v>
      </c>
      <c r="BO185" s="43"/>
      <c r="BP185" s="42"/>
      <c r="BQ185" s="53">
        <f t="shared" si="269"/>
        <v>0</v>
      </c>
      <c r="BR185" s="54">
        <f t="shared" si="281"/>
        <v>35</v>
      </c>
      <c r="BS185" s="55">
        <f t="shared" si="282"/>
        <v>66.5</v>
      </c>
      <c r="BT185" s="56">
        <f t="shared" si="283"/>
        <v>2327.5</v>
      </c>
      <c r="BU185" s="48">
        <v>35</v>
      </c>
      <c r="BV185" s="50">
        <f t="shared" si="284"/>
        <v>66.5</v>
      </c>
      <c r="BW185" s="51">
        <v>2327.5</v>
      </c>
      <c r="BX185" s="48"/>
      <c r="BY185" s="50" t="e">
        <f t="shared" si="285"/>
        <v>#DIV/0!</v>
      </c>
      <c r="BZ185" s="51"/>
      <c r="CA185" s="48"/>
      <c r="CB185" s="50" t="e">
        <f t="shared" si="286"/>
        <v>#DIV/0!</v>
      </c>
      <c r="CC185" s="51"/>
      <c r="CD185" s="48">
        <v>0</v>
      </c>
      <c r="CE185" s="50" t="e">
        <f t="shared" si="287"/>
        <v>#DIV/0!</v>
      </c>
      <c r="CF185" s="51"/>
      <c r="CG185" s="47" t="s">
        <v>37</v>
      </c>
      <c r="CH185" s="47" t="s">
        <v>37</v>
      </c>
      <c r="CI185" s="54">
        <f t="shared" si="288"/>
        <v>0</v>
      </c>
      <c r="CJ185" s="55" t="e">
        <f t="shared" si="289"/>
        <v>#DIV/0!</v>
      </c>
      <c r="CK185" s="56">
        <f t="shared" si="290"/>
        <v>0</v>
      </c>
      <c r="CL185" s="48"/>
      <c r="CM185" s="50" t="e">
        <f t="shared" si="291"/>
        <v>#DIV/0!</v>
      </c>
      <c r="CN185" s="51"/>
      <c r="CO185" s="48"/>
      <c r="CP185" s="50" t="e">
        <f t="shared" si="292"/>
        <v>#DIV/0!</v>
      </c>
      <c r="CQ185" s="51"/>
      <c r="CR185" s="48"/>
      <c r="CS185" s="50" t="e">
        <f t="shared" si="293"/>
        <v>#DIV/0!</v>
      </c>
      <c r="CT185" s="51"/>
      <c r="CU185" s="48">
        <v>0</v>
      </c>
      <c r="CV185" s="50" t="e">
        <f t="shared" si="294"/>
        <v>#DIV/0!</v>
      </c>
      <c r="CW185" s="51"/>
      <c r="CX185" s="47" t="s">
        <v>37</v>
      </c>
      <c r="CY185" s="47" t="s">
        <v>37</v>
      </c>
    </row>
    <row r="186" spans="1:103" s="1" customFormat="1" ht="14.25" thickBot="1" x14ac:dyDescent="0.3">
      <c r="A186" s="47" t="s">
        <v>38</v>
      </c>
      <c r="B186" s="47" t="s">
        <v>38</v>
      </c>
      <c r="C186" s="48">
        <v>0</v>
      </c>
      <c r="D186" s="95">
        <f t="shared" si="270"/>
        <v>156</v>
      </c>
      <c r="E186" s="93">
        <v>156</v>
      </c>
      <c r="F186" s="38">
        <f t="shared" si="271"/>
        <v>159.86000000000001</v>
      </c>
      <c r="G186" s="49">
        <f t="shared" si="272"/>
        <v>-18.999999999999986</v>
      </c>
      <c r="H186" s="183"/>
      <c r="I186" s="183"/>
      <c r="J186" s="183"/>
      <c r="K186" s="183">
        <v>6</v>
      </c>
      <c r="L186" s="224">
        <v>22.86</v>
      </c>
      <c r="M186" s="50">
        <v>24.99</v>
      </c>
      <c r="N186" s="53">
        <f t="shared" si="273"/>
        <v>571.27139999999997</v>
      </c>
      <c r="O186" s="216">
        <v>0</v>
      </c>
      <c r="P186" s="217">
        <v>50</v>
      </c>
      <c r="Q186" s="218">
        <f t="shared" si="274"/>
        <v>0</v>
      </c>
      <c r="R186" s="223">
        <v>33</v>
      </c>
      <c r="S186" s="50">
        <v>37.840000000000003</v>
      </c>
      <c r="T186" s="51">
        <f t="shared" si="275"/>
        <v>1248.72</v>
      </c>
      <c r="U186" s="52" t="s">
        <v>38</v>
      </c>
      <c r="V186" s="48">
        <f t="shared" si="259"/>
        <v>110</v>
      </c>
      <c r="W186" s="50">
        <f t="shared" si="276"/>
        <v>38.30681818181818</v>
      </c>
      <c r="X186" s="51">
        <f t="shared" si="260"/>
        <v>4213.75</v>
      </c>
      <c r="Y186" s="48">
        <f t="shared" si="261"/>
        <v>110</v>
      </c>
      <c r="Z186" s="50">
        <f t="shared" ref="Z186:Z202" si="297">AA186/Y186</f>
        <v>38.30681818181818</v>
      </c>
      <c r="AA186" s="51">
        <f t="shared" si="262"/>
        <v>4213.75</v>
      </c>
      <c r="AB186" s="48">
        <f t="shared" si="278"/>
        <v>75</v>
      </c>
      <c r="AC186" s="50">
        <f t="shared" ref="AC186:AC202" si="298">AD186/AB186</f>
        <v>25.15</v>
      </c>
      <c r="AD186" s="51">
        <f t="shared" si="280"/>
        <v>1886.25</v>
      </c>
      <c r="AE186" s="43"/>
      <c r="AF186" s="42"/>
      <c r="AG186" s="53">
        <f t="shared" si="295"/>
        <v>0</v>
      </c>
      <c r="AH186" s="43">
        <v>75</v>
      </c>
      <c r="AI186" s="42">
        <v>25.15</v>
      </c>
      <c r="AJ186" s="53">
        <f t="shared" si="296"/>
        <v>1886.25</v>
      </c>
      <c r="AK186" s="43"/>
      <c r="AL186" s="42"/>
      <c r="AM186" s="53"/>
      <c r="AN186" s="43"/>
      <c r="AO186" s="42"/>
      <c r="AP186" s="53"/>
      <c r="AQ186" s="43"/>
      <c r="AR186" s="42"/>
      <c r="AS186" s="53"/>
      <c r="AT186" s="43"/>
      <c r="AU186" s="42"/>
      <c r="AV186" s="53"/>
      <c r="AW186" s="43"/>
      <c r="AX186" s="42"/>
      <c r="AY186" s="53">
        <f t="shared" si="263"/>
        <v>0</v>
      </c>
      <c r="AZ186" s="43"/>
      <c r="BA186" s="42"/>
      <c r="BB186" s="53">
        <f t="shared" si="264"/>
        <v>0</v>
      </c>
      <c r="BC186" s="43"/>
      <c r="BD186" s="42"/>
      <c r="BE186" s="53">
        <f t="shared" si="265"/>
        <v>0</v>
      </c>
      <c r="BF186" s="43"/>
      <c r="BG186" s="42"/>
      <c r="BH186" s="53">
        <f t="shared" si="266"/>
        <v>0</v>
      </c>
      <c r="BI186" s="43"/>
      <c r="BJ186" s="42"/>
      <c r="BK186" s="53">
        <f t="shared" si="267"/>
        <v>0</v>
      </c>
      <c r="BL186" s="43"/>
      <c r="BM186" s="42"/>
      <c r="BN186" s="53">
        <f t="shared" si="268"/>
        <v>0</v>
      </c>
      <c r="BO186" s="43"/>
      <c r="BP186" s="42"/>
      <c r="BQ186" s="53">
        <f t="shared" si="269"/>
        <v>0</v>
      </c>
      <c r="BR186" s="54">
        <f t="shared" si="281"/>
        <v>35</v>
      </c>
      <c r="BS186" s="55">
        <f t="shared" si="282"/>
        <v>66.5</v>
      </c>
      <c r="BT186" s="56">
        <f t="shared" si="283"/>
        <v>2327.5</v>
      </c>
      <c r="BU186" s="48">
        <v>35</v>
      </c>
      <c r="BV186" s="50">
        <f t="shared" si="284"/>
        <v>66.5</v>
      </c>
      <c r="BW186" s="51">
        <v>2327.5</v>
      </c>
      <c r="BX186" s="48"/>
      <c r="BY186" s="50" t="e">
        <f t="shared" si="285"/>
        <v>#DIV/0!</v>
      </c>
      <c r="BZ186" s="51"/>
      <c r="CA186" s="48"/>
      <c r="CB186" s="50" t="e">
        <f t="shared" si="286"/>
        <v>#DIV/0!</v>
      </c>
      <c r="CC186" s="51"/>
      <c r="CD186" s="48">
        <v>0</v>
      </c>
      <c r="CE186" s="50" t="e">
        <f t="shared" si="287"/>
        <v>#DIV/0!</v>
      </c>
      <c r="CF186" s="51"/>
      <c r="CG186" s="47" t="s">
        <v>38</v>
      </c>
      <c r="CH186" s="47" t="s">
        <v>38</v>
      </c>
      <c r="CI186" s="54">
        <f t="shared" si="288"/>
        <v>0</v>
      </c>
      <c r="CJ186" s="55" t="e">
        <f t="shared" si="289"/>
        <v>#DIV/0!</v>
      </c>
      <c r="CK186" s="56">
        <f t="shared" si="290"/>
        <v>0</v>
      </c>
      <c r="CL186" s="48"/>
      <c r="CM186" s="50" t="e">
        <f t="shared" si="291"/>
        <v>#DIV/0!</v>
      </c>
      <c r="CN186" s="51"/>
      <c r="CO186" s="48"/>
      <c r="CP186" s="50" t="e">
        <f t="shared" si="292"/>
        <v>#DIV/0!</v>
      </c>
      <c r="CQ186" s="51"/>
      <c r="CR186" s="48"/>
      <c r="CS186" s="50" t="e">
        <f t="shared" si="293"/>
        <v>#DIV/0!</v>
      </c>
      <c r="CT186" s="51"/>
      <c r="CU186" s="48">
        <v>0</v>
      </c>
      <c r="CV186" s="50" t="e">
        <f t="shared" si="294"/>
        <v>#DIV/0!</v>
      </c>
      <c r="CW186" s="51"/>
      <c r="CX186" s="47" t="s">
        <v>38</v>
      </c>
      <c r="CY186" s="47" t="s">
        <v>38</v>
      </c>
    </row>
    <row r="187" spans="1:103" s="1" customFormat="1" ht="14.25" thickBot="1" x14ac:dyDescent="0.3">
      <c r="A187" s="47" t="s">
        <v>39</v>
      </c>
      <c r="B187" s="47" t="s">
        <v>39</v>
      </c>
      <c r="C187" s="48">
        <v>292</v>
      </c>
      <c r="D187" s="95">
        <f t="shared" si="270"/>
        <v>116</v>
      </c>
      <c r="E187" s="93">
        <v>408</v>
      </c>
      <c r="F187" s="38">
        <f t="shared" si="271"/>
        <v>447.04</v>
      </c>
      <c r="G187" s="49">
        <f t="shared" si="272"/>
        <v>15.000000000000021</v>
      </c>
      <c r="H187" s="183"/>
      <c r="I187" s="183"/>
      <c r="J187" s="183"/>
      <c r="K187" s="183">
        <v>6</v>
      </c>
      <c r="L187" s="224">
        <v>24.04</v>
      </c>
      <c r="M187" s="50">
        <v>24.99</v>
      </c>
      <c r="N187" s="53">
        <f t="shared" si="273"/>
        <v>600.75959999999998</v>
      </c>
      <c r="O187" s="216">
        <v>0</v>
      </c>
      <c r="P187" s="217">
        <v>50</v>
      </c>
      <c r="Q187" s="218">
        <f t="shared" si="274"/>
        <v>0</v>
      </c>
      <c r="R187" s="223">
        <v>19</v>
      </c>
      <c r="S187" s="50">
        <v>37.840000000000003</v>
      </c>
      <c r="T187" s="51">
        <f t="shared" si="275"/>
        <v>718.96</v>
      </c>
      <c r="U187" s="52" t="s">
        <v>39</v>
      </c>
      <c r="V187" s="48">
        <f t="shared" si="259"/>
        <v>410</v>
      </c>
      <c r="W187" s="50">
        <f t="shared" si="276"/>
        <v>36.126219512195121</v>
      </c>
      <c r="X187" s="51">
        <f t="shared" si="260"/>
        <v>14811.75</v>
      </c>
      <c r="Y187" s="48">
        <f t="shared" si="261"/>
        <v>609</v>
      </c>
      <c r="Z187" s="50">
        <f t="shared" si="297"/>
        <v>35.431444991789817</v>
      </c>
      <c r="AA187" s="51">
        <f t="shared" si="262"/>
        <v>21577.75</v>
      </c>
      <c r="AB187" s="48">
        <f t="shared" si="278"/>
        <v>75</v>
      </c>
      <c r="AC187" s="50">
        <f t="shared" si="298"/>
        <v>25.15</v>
      </c>
      <c r="AD187" s="51">
        <f t="shared" si="280"/>
        <v>1886.25</v>
      </c>
      <c r="AE187" s="43"/>
      <c r="AF187" s="42"/>
      <c r="AG187" s="53">
        <f t="shared" si="295"/>
        <v>0</v>
      </c>
      <c r="AH187" s="43">
        <v>75</v>
      </c>
      <c r="AI187" s="42">
        <v>25.15</v>
      </c>
      <c r="AJ187" s="53">
        <f t="shared" si="296"/>
        <v>1886.25</v>
      </c>
      <c r="AK187" s="43"/>
      <c r="AL187" s="42"/>
      <c r="AM187" s="53"/>
      <c r="AN187" s="43"/>
      <c r="AO187" s="42"/>
      <c r="AP187" s="53"/>
      <c r="AQ187" s="43"/>
      <c r="AR187" s="42"/>
      <c r="AS187" s="53"/>
      <c r="AT187" s="43"/>
      <c r="AU187" s="42"/>
      <c r="AV187" s="53"/>
      <c r="AW187" s="43"/>
      <c r="AX187" s="42"/>
      <c r="AY187" s="53">
        <f t="shared" si="263"/>
        <v>0</v>
      </c>
      <c r="AZ187" s="43"/>
      <c r="BA187" s="42"/>
      <c r="BB187" s="53">
        <f t="shared" si="264"/>
        <v>0</v>
      </c>
      <c r="BC187" s="43"/>
      <c r="BD187" s="42"/>
      <c r="BE187" s="53">
        <f t="shared" si="265"/>
        <v>0</v>
      </c>
      <c r="BF187" s="43"/>
      <c r="BG187" s="42"/>
      <c r="BH187" s="53">
        <f t="shared" si="266"/>
        <v>0</v>
      </c>
      <c r="BI187" s="43"/>
      <c r="BJ187" s="42"/>
      <c r="BK187" s="53">
        <f t="shared" si="267"/>
        <v>0</v>
      </c>
      <c r="BL187" s="43"/>
      <c r="BM187" s="42"/>
      <c r="BN187" s="53">
        <f t="shared" si="268"/>
        <v>0</v>
      </c>
      <c r="BO187" s="43"/>
      <c r="BP187" s="42"/>
      <c r="BQ187" s="53">
        <f t="shared" si="269"/>
        <v>0</v>
      </c>
      <c r="BR187" s="54">
        <f t="shared" si="281"/>
        <v>534</v>
      </c>
      <c r="BS187" s="55">
        <f t="shared" si="282"/>
        <v>36.875468164794007</v>
      </c>
      <c r="BT187" s="56">
        <f t="shared" si="283"/>
        <v>19691.5</v>
      </c>
      <c r="BU187" s="48">
        <v>335</v>
      </c>
      <c r="BV187" s="50">
        <f t="shared" si="284"/>
        <v>37.395522388059703</v>
      </c>
      <c r="BW187" s="51">
        <v>12527.5</v>
      </c>
      <c r="BX187" s="48"/>
      <c r="BY187" s="50" t="e">
        <f t="shared" si="285"/>
        <v>#DIV/0!</v>
      </c>
      <c r="BZ187" s="51"/>
      <c r="CA187" s="48"/>
      <c r="CB187" s="50" t="e">
        <f t="shared" si="286"/>
        <v>#DIV/0!</v>
      </c>
      <c r="CC187" s="51"/>
      <c r="CD187" s="48">
        <v>199</v>
      </c>
      <c r="CE187" s="50">
        <f t="shared" si="287"/>
        <v>36</v>
      </c>
      <c r="CF187" s="51">
        <v>7164</v>
      </c>
      <c r="CG187" s="47" t="s">
        <v>39</v>
      </c>
      <c r="CH187" s="47" t="s">
        <v>39</v>
      </c>
      <c r="CI187" s="54">
        <f t="shared" si="288"/>
        <v>199</v>
      </c>
      <c r="CJ187" s="55">
        <f t="shared" si="289"/>
        <v>34</v>
      </c>
      <c r="CK187" s="56">
        <f t="shared" si="290"/>
        <v>6766</v>
      </c>
      <c r="CL187" s="48"/>
      <c r="CM187" s="50" t="e">
        <f t="shared" si="291"/>
        <v>#DIV/0!</v>
      </c>
      <c r="CN187" s="51"/>
      <c r="CO187" s="48"/>
      <c r="CP187" s="50" t="e">
        <f t="shared" si="292"/>
        <v>#DIV/0!</v>
      </c>
      <c r="CQ187" s="51"/>
      <c r="CR187" s="48"/>
      <c r="CS187" s="50" t="e">
        <f t="shared" si="293"/>
        <v>#DIV/0!</v>
      </c>
      <c r="CT187" s="51"/>
      <c r="CU187" s="48">
        <v>199</v>
      </c>
      <c r="CV187" s="50">
        <f t="shared" si="294"/>
        <v>34</v>
      </c>
      <c r="CW187" s="51">
        <v>6766</v>
      </c>
      <c r="CX187" s="47" t="s">
        <v>39</v>
      </c>
      <c r="CY187" s="47" t="s">
        <v>39</v>
      </c>
    </row>
    <row r="188" spans="1:103" s="1" customFormat="1" ht="14.25" thickBot="1" x14ac:dyDescent="0.3">
      <c r="A188" s="47" t="s">
        <v>40</v>
      </c>
      <c r="B188" s="47" t="s">
        <v>40</v>
      </c>
      <c r="C188" s="48">
        <v>292</v>
      </c>
      <c r="D188" s="95">
        <f t="shared" si="270"/>
        <v>131</v>
      </c>
      <c r="E188" s="93">
        <v>423</v>
      </c>
      <c r="F188" s="38">
        <f t="shared" si="271"/>
        <v>447.93</v>
      </c>
      <c r="G188" s="49">
        <f t="shared" si="272"/>
        <v>0</v>
      </c>
      <c r="H188" s="183"/>
      <c r="I188" s="183"/>
      <c r="J188" s="183"/>
      <c r="K188" s="183">
        <v>6</v>
      </c>
      <c r="L188" s="224">
        <v>24.93</v>
      </c>
      <c r="M188" s="50">
        <v>24.99</v>
      </c>
      <c r="N188" s="53">
        <f t="shared" si="273"/>
        <v>623.00069999999994</v>
      </c>
      <c r="O188" s="216">
        <v>0</v>
      </c>
      <c r="P188" s="217">
        <v>50</v>
      </c>
      <c r="Q188" s="218">
        <f t="shared" si="274"/>
        <v>0</v>
      </c>
      <c r="R188" s="223">
        <v>9</v>
      </c>
      <c r="S188" s="50">
        <v>37.840000000000003</v>
      </c>
      <c r="T188" s="51">
        <f t="shared" si="275"/>
        <v>340.56000000000006</v>
      </c>
      <c r="U188" s="52" t="s">
        <v>40</v>
      </c>
      <c r="V188" s="48">
        <f t="shared" si="259"/>
        <v>420</v>
      </c>
      <c r="W188" s="50">
        <f t="shared" si="276"/>
        <v>35.980357142857144</v>
      </c>
      <c r="X188" s="51">
        <f t="shared" si="260"/>
        <v>15111.75</v>
      </c>
      <c r="Y188" s="48">
        <f t="shared" si="261"/>
        <v>619</v>
      </c>
      <c r="Z188" s="50">
        <f t="shared" si="297"/>
        <v>35.343699515347332</v>
      </c>
      <c r="AA188" s="51">
        <f t="shared" si="262"/>
        <v>21877.75</v>
      </c>
      <c r="AB188" s="48">
        <f t="shared" si="278"/>
        <v>75</v>
      </c>
      <c r="AC188" s="50">
        <f t="shared" si="298"/>
        <v>25.15</v>
      </c>
      <c r="AD188" s="51">
        <f t="shared" si="280"/>
        <v>1886.25</v>
      </c>
      <c r="AE188" s="43"/>
      <c r="AF188" s="42"/>
      <c r="AG188" s="53">
        <f t="shared" si="295"/>
        <v>0</v>
      </c>
      <c r="AH188" s="43">
        <v>75</v>
      </c>
      <c r="AI188" s="42">
        <v>25.15</v>
      </c>
      <c r="AJ188" s="53">
        <f t="shared" si="296"/>
        <v>1886.25</v>
      </c>
      <c r="AK188" s="43"/>
      <c r="AL188" s="42"/>
      <c r="AM188" s="53"/>
      <c r="AN188" s="43"/>
      <c r="AO188" s="42"/>
      <c r="AP188" s="53"/>
      <c r="AQ188" s="43"/>
      <c r="AR188" s="42"/>
      <c r="AS188" s="53"/>
      <c r="AT188" s="43"/>
      <c r="AU188" s="42"/>
      <c r="AV188" s="53"/>
      <c r="AW188" s="43"/>
      <c r="AX188" s="42"/>
      <c r="AY188" s="53">
        <f t="shared" si="263"/>
        <v>0</v>
      </c>
      <c r="AZ188" s="43"/>
      <c r="BA188" s="42"/>
      <c r="BB188" s="53">
        <f t="shared" si="264"/>
        <v>0</v>
      </c>
      <c r="BC188" s="43"/>
      <c r="BD188" s="42"/>
      <c r="BE188" s="53">
        <f t="shared" si="265"/>
        <v>0</v>
      </c>
      <c r="BF188" s="43"/>
      <c r="BG188" s="42"/>
      <c r="BH188" s="53">
        <f t="shared" si="266"/>
        <v>0</v>
      </c>
      <c r="BI188" s="43"/>
      <c r="BJ188" s="42"/>
      <c r="BK188" s="53">
        <f t="shared" si="267"/>
        <v>0</v>
      </c>
      <c r="BL188" s="43"/>
      <c r="BM188" s="42"/>
      <c r="BN188" s="53">
        <f t="shared" si="268"/>
        <v>0</v>
      </c>
      <c r="BO188" s="43"/>
      <c r="BP188" s="42"/>
      <c r="BQ188" s="53">
        <f t="shared" si="269"/>
        <v>0</v>
      </c>
      <c r="BR188" s="54">
        <f t="shared" si="281"/>
        <v>544</v>
      </c>
      <c r="BS188" s="55">
        <f t="shared" si="282"/>
        <v>36.749080882352942</v>
      </c>
      <c r="BT188" s="56">
        <f t="shared" si="283"/>
        <v>19991.5</v>
      </c>
      <c r="BU188" s="48">
        <v>335</v>
      </c>
      <c r="BV188" s="50">
        <f t="shared" si="284"/>
        <v>37.395522388059703</v>
      </c>
      <c r="BW188" s="51">
        <v>12527.5</v>
      </c>
      <c r="BX188" s="48"/>
      <c r="BY188" s="50" t="e">
        <f t="shared" si="285"/>
        <v>#DIV/0!</v>
      </c>
      <c r="BZ188" s="51"/>
      <c r="CA188" s="48">
        <v>10</v>
      </c>
      <c r="CB188" s="50">
        <f t="shared" si="286"/>
        <v>30</v>
      </c>
      <c r="CC188" s="51">
        <v>300</v>
      </c>
      <c r="CD188" s="48">
        <v>199</v>
      </c>
      <c r="CE188" s="50">
        <f t="shared" si="287"/>
        <v>36</v>
      </c>
      <c r="CF188" s="51">
        <v>7164</v>
      </c>
      <c r="CG188" s="47" t="s">
        <v>40</v>
      </c>
      <c r="CH188" s="47" t="s">
        <v>40</v>
      </c>
      <c r="CI188" s="54">
        <f t="shared" si="288"/>
        <v>199</v>
      </c>
      <c r="CJ188" s="55">
        <f t="shared" si="289"/>
        <v>34</v>
      </c>
      <c r="CK188" s="56">
        <f t="shared" si="290"/>
        <v>6766</v>
      </c>
      <c r="CL188" s="48"/>
      <c r="CM188" s="50" t="e">
        <f t="shared" si="291"/>
        <v>#DIV/0!</v>
      </c>
      <c r="CN188" s="51"/>
      <c r="CO188" s="48"/>
      <c r="CP188" s="50" t="e">
        <f t="shared" si="292"/>
        <v>#DIV/0!</v>
      </c>
      <c r="CQ188" s="51"/>
      <c r="CR188" s="48"/>
      <c r="CS188" s="50" t="e">
        <f t="shared" si="293"/>
        <v>#DIV/0!</v>
      </c>
      <c r="CT188" s="51"/>
      <c r="CU188" s="48">
        <v>199</v>
      </c>
      <c r="CV188" s="50">
        <f t="shared" si="294"/>
        <v>34</v>
      </c>
      <c r="CW188" s="51">
        <v>6766</v>
      </c>
      <c r="CX188" s="47" t="s">
        <v>40</v>
      </c>
      <c r="CY188" s="47" t="s">
        <v>40</v>
      </c>
    </row>
    <row r="189" spans="1:103" s="1" customFormat="1" ht="14.25" thickBot="1" x14ac:dyDescent="0.3">
      <c r="A189" s="47" t="s">
        <v>41</v>
      </c>
      <c r="B189" s="47" t="s">
        <v>41</v>
      </c>
      <c r="C189" s="48">
        <v>292</v>
      </c>
      <c r="D189" s="95">
        <f t="shared" si="270"/>
        <v>130</v>
      </c>
      <c r="E189" s="93">
        <v>422</v>
      </c>
      <c r="F189" s="38">
        <f t="shared" si="271"/>
        <v>449.38</v>
      </c>
      <c r="G189" s="49">
        <f t="shared" si="272"/>
        <v>0</v>
      </c>
      <c r="H189" s="183"/>
      <c r="I189" s="183">
        <v>-4</v>
      </c>
      <c r="J189" s="183"/>
      <c r="K189" s="183">
        <v>6</v>
      </c>
      <c r="L189" s="224">
        <v>27.38</v>
      </c>
      <c r="M189" s="50">
        <v>24.99</v>
      </c>
      <c r="N189" s="53">
        <f t="shared" si="273"/>
        <v>684.22619999999995</v>
      </c>
      <c r="O189" s="216">
        <v>0</v>
      </c>
      <c r="P189" s="217">
        <v>50</v>
      </c>
      <c r="Q189" s="218">
        <f t="shared" si="274"/>
        <v>0</v>
      </c>
      <c r="R189" s="223">
        <v>4</v>
      </c>
      <c r="S189" s="50">
        <v>37.840000000000003</v>
      </c>
      <c r="T189" s="51">
        <f t="shared" si="275"/>
        <v>151.36000000000001</v>
      </c>
      <c r="U189" s="52" t="s">
        <v>41</v>
      </c>
      <c r="V189" s="48">
        <f t="shared" si="259"/>
        <v>420</v>
      </c>
      <c r="W189" s="50">
        <f t="shared" si="276"/>
        <v>36.69464285714286</v>
      </c>
      <c r="X189" s="51">
        <f t="shared" si="260"/>
        <v>15411.75</v>
      </c>
      <c r="Y189" s="48">
        <f t="shared" si="261"/>
        <v>619</v>
      </c>
      <c r="Z189" s="50">
        <f t="shared" si="297"/>
        <v>35.828352180936996</v>
      </c>
      <c r="AA189" s="51">
        <f t="shared" si="262"/>
        <v>22177.75</v>
      </c>
      <c r="AB189" s="48">
        <f t="shared" si="278"/>
        <v>75</v>
      </c>
      <c r="AC189" s="50">
        <f t="shared" si="298"/>
        <v>25.15</v>
      </c>
      <c r="AD189" s="51">
        <f t="shared" si="280"/>
        <v>1886.25</v>
      </c>
      <c r="AE189" s="43"/>
      <c r="AF189" s="42"/>
      <c r="AG189" s="53">
        <f t="shared" si="295"/>
        <v>0</v>
      </c>
      <c r="AH189" s="43">
        <v>75</v>
      </c>
      <c r="AI189" s="42">
        <v>25.15</v>
      </c>
      <c r="AJ189" s="53">
        <f t="shared" si="296"/>
        <v>1886.25</v>
      </c>
      <c r="AK189" s="43"/>
      <c r="AL189" s="42"/>
      <c r="AM189" s="53"/>
      <c r="AN189" s="43"/>
      <c r="AO189" s="42"/>
      <c r="AP189" s="53"/>
      <c r="AQ189" s="43"/>
      <c r="AR189" s="42"/>
      <c r="AS189" s="53"/>
      <c r="AT189" s="43"/>
      <c r="AU189" s="42"/>
      <c r="AV189" s="53"/>
      <c r="AW189" s="43"/>
      <c r="AX189" s="42"/>
      <c r="AY189" s="53">
        <f t="shared" si="263"/>
        <v>0</v>
      </c>
      <c r="AZ189" s="43"/>
      <c r="BA189" s="42"/>
      <c r="BB189" s="53">
        <f t="shared" si="264"/>
        <v>0</v>
      </c>
      <c r="BC189" s="43"/>
      <c r="BD189" s="42"/>
      <c r="BE189" s="53">
        <f t="shared" si="265"/>
        <v>0</v>
      </c>
      <c r="BF189" s="43"/>
      <c r="BG189" s="42"/>
      <c r="BH189" s="53">
        <f t="shared" si="266"/>
        <v>0</v>
      </c>
      <c r="BI189" s="43"/>
      <c r="BJ189" s="42"/>
      <c r="BK189" s="53">
        <f t="shared" si="267"/>
        <v>0</v>
      </c>
      <c r="BL189" s="43"/>
      <c r="BM189" s="42"/>
      <c r="BN189" s="53">
        <f t="shared" si="268"/>
        <v>0</v>
      </c>
      <c r="BO189" s="43"/>
      <c r="BP189" s="42"/>
      <c r="BQ189" s="53">
        <f t="shared" si="269"/>
        <v>0</v>
      </c>
      <c r="BR189" s="54">
        <f t="shared" si="281"/>
        <v>544</v>
      </c>
      <c r="BS189" s="55">
        <f t="shared" si="282"/>
        <v>37.300551470588232</v>
      </c>
      <c r="BT189" s="56">
        <f t="shared" si="283"/>
        <v>20291.5</v>
      </c>
      <c r="BU189" s="48">
        <v>335</v>
      </c>
      <c r="BV189" s="50">
        <f t="shared" si="284"/>
        <v>37.395522388059703</v>
      </c>
      <c r="BW189" s="51">
        <v>12527.5</v>
      </c>
      <c r="BX189" s="48">
        <v>10</v>
      </c>
      <c r="BY189" s="50">
        <f t="shared" si="285"/>
        <v>60</v>
      </c>
      <c r="BZ189" s="51">
        <v>600</v>
      </c>
      <c r="CA189" s="48"/>
      <c r="CB189" s="50" t="e">
        <f t="shared" si="286"/>
        <v>#DIV/0!</v>
      </c>
      <c r="CC189" s="51"/>
      <c r="CD189" s="48">
        <v>199</v>
      </c>
      <c r="CE189" s="50">
        <f t="shared" si="287"/>
        <v>36</v>
      </c>
      <c r="CF189" s="51">
        <v>7164</v>
      </c>
      <c r="CG189" s="47" t="s">
        <v>41</v>
      </c>
      <c r="CH189" s="47" t="s">
        <v>41</v>
      </c>
      <c r="CI189" s="54">
        <f t="shared" si="288"/>
        <v>199</v>
      </c>
      <c r="CJ189" s="55">
        <f t="shared" si="289"/>
        <v>34</v>
      </c>
      <c r="CK189" s="56">
        <f t="shared" si="290"/>
        <v>6766</v>
      </c>
      <c r="CL189" s="48"/>
      <c r="CM189" s="50" t="e">
        <f t="shared" si="291"/>
        <v>#DIV/0!</v>
      </c>
      <c r="CN189" s="51"/>
      <c r="CO189" s="48"/>
      <c r="CP189" s="50" t="e">
        <f t="shared" si="292"/>
        <v>#DIV/0!</v>
      </c>
      <c r="CQ189" s="51"/>
      <c r="CR189" s="48"/>
      <c r="CS189" s="50" t="e">
        <f t="shared" si="293"/>
        <v>#DIV/0!</v>
      </c>
      <c r="CT189" s="51"/>
      <c r="CU189" s="48">
        <v>199</v>
      </c>
      <c r="CV189" s="50">
        <f t="shared" si="294"/>
        <v>34</v>
      </c>
      <c r="CW189" s="51">
        <v>6766</v>
      </c>
      <c r="CX189" s="47" t="s">
        <v>41</v>
      </c>
      <c r="CY189" s="47" t="s">
        <v>41</v>
      </c>
    </row>
    <row r="190" spans="1:103" s="1" customFormat="1" ht="14.25" thickBot="1" x14ac:dyDescent="0.3">
      <c r="A190" s="47" t="s">
        <v>42</v>
      </c>
      <c r="B190" s="47" t="s">
        <v>42</v>
      </c>
      <c r="C190" s="48">
        <v>292</v>
      </c>
      <c r="D190" s="95">
        <f t="shared" si="270"/>
        <v>131</v>
      </c>
      <c r="E190" s="93">
        <v>423</v>
      </c>
      <c r="F190" s="38">
        <f t="shared" si="271"/>
        <v>451.06</v>
      </c>
      <c r="G190" s="49">
        <f t="shared" si="272"/>
        <v>1.0000000000000036</v>
      </c>
      <c r="H190" s="183"/>
      <c r="I190" s="183"/>
      <c r="J190" s="183"/>
      <c r="K190" s="183">
        <v>6</v>
      </c>
      <c r="L190" s="224">
        <v>27.06</v>
      </c>
      <c r="M190" s="50">
        <v>24.99</v>
      </c>
      <c r="N190" s="53">
        <f t="shared" si="273"/>
        <v>676.22939999999994</v>
      </c>
      <c r="O190" s="216">
        <v>0</v>
      </c>
      <c r="P190" s="217">
        <v>50</v>
      </c>
      <c r="Q190" s="218">
        <f t="shared" si="274"/>
        <v>0</v>
      </c>
      <c r="R190" s="223">
        <v>10</v>
      </c>
      <c r="S190" s="50">
        <v>37.840000000000003</v>
      </c>
      <c r="T190" s="51">
        <f t="shared" si="275"/>
        <v>378.40000000000003</v>
      </c>
      <c r="U190" s="52" t="s">
        <v>42</v>
      </c>
      <c r="V190" s="48">
        <f t="shared" si="259"/>
        <v>420</v>
      </c>
      <c r="W190" s="50">
        <f t="shared" si="276"/>
        <v>36.69464285714286</v>
      </c>
      <c r="X190" s="51">
        <f t="shared" si="260"/>
        <v>15411.75</v>
      </c>
      <c r="Y190" s="48">
        <f t="shared" si="261"/>
        <v>619</v>
      </c>
      <c r="Z190" s="50">
        <f t="shared" si="297"/>
        <v>35.828352180936996</v>
      </c>
      <c r="AA190" s="51">
        <f t="shared" si="262"/>
        <v>22177.75</v>
      </c>
      <c r="AB190" s="48">
        <f t="shared" si="278"/>
        <v>75</v>
      </c>
      <c r="AC190" s="50">
        <f t="shared" si="298"/>
        <v>25.15</v>
      </c>
      <c r="AD190" s="51">
        <f t="shared" si="280"/>
        <v>1886.25</v>
      </c>
      <c r="AE190" s="43"/>
      <c r="AF190" s="42"/>
      <c r="AG190" s="53">
        <f t="shared" si="295"/>
        <v>0</v>
      </c>
      <c r="AH190" s="43">
        <v>75</v>
      </c>
      <c r="AI190" s="42">
        <v>25.15</v>
      </c>
      <c r="AJ190" s="53">
        <f t="shared" si="296"/>
        <v>1886.25</v>
      </c>
      <c r="AK190" s="43"/>
      <c r="AL190" s="42"/>
      <c r="AM190" s="53"/>
      <c r="AN190" s="43"/>
      <c r="AO190" s="42"/>
      <c r="AP190" s="53"/>
      <c r="AQ190" s="43"/>
      <c r="AR190" s="42"/>
      <c r="AS190" s="53"/>
      <c r="AT190" s="43"/>
      <c r="AU190" s="42"/>
      <c r="AV190" s="53"/>
      <c r="AW190" s="43"/>
      <c r="AX190" s="42"/>
      <c r="AY190" s="53">
        <f t="shared" si="263"/>
        <v>0</v>
      </c>
      <c r="AZ190" s="43"/>
      <c r="BA190" s="42"/>
      <c r="BB190" s="53">
        <f t="shared" si="264"/>
        <v>0</v>
      </c>
      <c r="BC190" s="43"/>
      <c r="BD190" s="42"/>
      <c r="BE190" s="53">
        <f t="shared" si="265"/>
        <v>0</v>
      </c>
      <c r="BF190" s="43"/>
      <c r="BG190" s="42"/>
      <c r="BH190" s="53">
        <f t="shared" si="266"/>
        <v>0</v>
      </c>
      <c r="BI190" s="43"/>
      <c r="BJ190" s="42"/>
      <c r="BK190" s="53">
        <f t="shared" si="267"/>
        <v>0</v>
      </c>
      <c r="BL190" s="43"/>
      <c r="BM190" s="42"/>
      <c r="BN190" s="53">
        <f t="shared" si="268"/>
        <v>0</v>
      </c>
      <c r="BO190" s="43"/>
      <c r="BP190" s="42"/>
      <c r="BQ190" s="53">
        <f t="shared" si="269"/>
        <v>0</v>
      </c>
      <c r="BR190" s="54">
        <f t="shared" si="281"/>
        <v>544</v>
      </c>
      <c r="BS190" s="55">
        <f t="shared" si="282"/>
        <v>37.300551470588232</v>
      </c>
      <c r="BT190" s="56">
        <f t="shared" si="283"/>
        <v>20291.5</v>
      </c>
      <c r="BU190" s="48">
        <v>335</v>
      </c>
      <c r="BV190" s="50">
        <f t="shared" si="284"/>
        <v>37.395522388059703</v>
      </c>
      <c r="BW190" s="51">
        <v>12527.5</v>
      </c>
      <c r="BX190" s="48">
        <v>10</v>
      </c>
      <c r="BY190" s="50">
        <f t="shared" si="285"/>
        <v>60</v>
      </c>
      <c r="BZ190" s="51">
        <v>600</v>
      </c>
      <c r="CA190" s="48"/>
      <c r="CB190" s="50" t="e">
        <f t="shared" si="286"/>
        <v>#DIV/0!</v>
      </c>
      <c r="CC190" s="51"/>
      <c r="CD190" s="48">
        <v>199</v>
      </c>
      <c r="CE190" s="50">
        <f t="shared" si="287"/>
        <v>36</v>
      </c>
      <c r="CF190" s="51">
        <v>7164</v>
      </c>
      <c r="CG190" s="47" t="s">
        <v>42</v>
      </c>
      <c r="CH190" s="47" t="s">
        <v>42</v>
      </c>
      <c r="CI190" s="54">
        <f t="shared" si="288"/>
        <v>199</v>
      </c>
      <c r="CJ190" s="55">
        <f t="shared" si="289"/>
        <v>34</v>
      </c>
      <c r="CK190" s="56">
        <f t="shared" si="290"/>
        <v>6766</v>
      </c>
      <c r="CL190" s="48"/>
      <c r="CM190" s="50" t="e">
        <f t="shared" si="291"/>
        <v>#DIV/0!</v>
      </c>
      <c r="CN190" s="51"/>
      <c r="CO190" s="48"/>
      <c r="CP190" s="50" t="e">
        <f t="shared" si="292"/>
        <v>#DIV/0!</v>
      </c>
      <c r="CQ190" s="51"/>
      <c r="CR190" s="48"/>
      <c r="CS190" s="50" t="e">
        <f t="shared" si="293"/>
        <v>#DIV/0!</v>
      </c>
      <c r="CT190" s="51"/>
      <c r="CU190" s="48">
        <v>199</v>
      </c>
      <c r="CV190" s="50">
        <f t="shared" si="294"/>
        <v>34</v>
      </c>
      <c r="CW190" s="51">
        <v>6766</v>
      </c>
      <c r="CX190" s="47" t="s">
        <v>42</v>
      </c>
      <c r="CY190" s="47" t="s">
        <v>42</v>
      </c>
    </row>
    <row r="191" spans="1:103" s="1" customFormat="1" ht="14.25" thickBot="1" x14ac:dyDescent="0.3">
      <c r="A191" s="47" t="s">
        <v>43</v>
      </c>
      <c r="B191" s="47" t="s">
        <v>43</v>
      </c>
      <c r="C191" s="48">
        <v>292</v>
      </c>
      <c r="D191" s="95">
        <f t="shared" si="270"/>
        <v>141</v>
      </c>
      <c r="E191" s="93">
        <v>433</v>
      </c>
      <c r="F191" s="38">
        <f t="shared" si="271"/>
        <v>462.16</v>
      </c>
      <c r="G191" s="49">
        <f t="shared" si="272"/>
        <v>2.0000000000000249</v>
      </c>
      <c r="H191" s="183"/>
      <c r="I191" s="183">
        <v>-15</v>
      </c>
      <c r="J191" s="183"/>
      <c r="K191" s="183">
        <v>6</v>
      </c>
      <c r="L191" s="224">
        <v>27.16</v>
      </c>
      <c r="M191" s="50">
        <v>24.99</v>
      </c>
      <c r="N191" s="53">
        <f t="shared" si="273"/>
        <v>678.72839999999997</v>
      </c>
      <c r="O191" s="216">
        <v>0</v>
      </c>
      <c r="P191" s="217">
        <v>50</v>
      </c>
      <c r="Q191" s="218">
        <f t="shared" si="274"/>
        <v>0</v>
      </c>
      <c r="R191" s="223">
        <v>16</v>
      </c>
      <c r="S191" s="50">
        <v>37.840000000000003</v>
      </c>
      <c r="T191" s="51">
        <f t="shared" si="275"/>
        <v>605.44000000000005</v>
      </c>
      <c r="U191" s="52" t="s">
        <v>43</v>
      </c>
      <c r="V191" s="48">
        <f t="shared" si="259"/>
        <v>410</v>
      </c>
      <c r="W191" s="50">
        <f t="shared" si="276"/>
        <v>36.126219512195121</v>
      </c>
      <c r="X191" s="51">
        <f t="shared" si="260"/>
        <v>14811.75</v>
      </c>
      <c r="Y191" s="48">
        <f t="shared" si="261"/>
        <v>609</v>
      </c>
      <c r="Z191" s="50">
        <f t="shared" si="297"/>
        <v>35.431444991789817</v>
      </c>
      <c r="AA191" s="51">
        <f t="shared" si="262"/>
        <v>21577.75</v>
      </c>
      <c r="AB191" s="48">
        <f t="shared" si="278"/>
        <v>75</v>
      </c>
      <c r="AC191" s="50">
        <f t="shared" si="298"/>
        <v>25.15</v>
      </c>
      <c r="AD191" s="51">
        <f t="shared" si="280"/>
        <v>1886.25</v>
      </c>
      <c r="AE191" s="43"/>
      <c r="AF191" s="42"/>
      <c r="AG191" s="53">
        <f t="shared" si="295"/>
        <v>0</v>
      </c>
      <c r="AH191" s="43">
        <v>75</v>
      </c>
      <c r="AI191" s="42">
        <v>25.15</v>
      </c>
      <c r="AJ191" s="53">
        <f t="shared" si="296"/>
        <v>1886.25</v>
      </c>
      <c r="AK191" s="43"/>
      <c r="AL191" s="42"/>
      <c r="AM191" s="53"/>
      <c r="AN191" s="43"/>
      <c r="AO191" s="42"/>
      <c r="AP191" s="53"/>
      <c r="AQ191" s="43"/>
      <c r="AR191" s="42"/>
      <c r="AS191" s="53"/>
      <c r="AT191" s="43"/>
      <c r="AU191" s="42"/>
      <c r="AV191" s="53"/>
      <c r="AW191" s="43"/>
      <c r="AX191" s="42"/>
      <c r="AY191" s="53">
        <f t="shared" si="263"/>
        <v>0</v>
      </c>
      <c r="AZ191" s="43"/>
      <c r="BA191" s="42"/>
      <c r="BB191" s="53">
        <f t="shared" si="264"/>
        <v>0</v>
      </c>
      <c r="BC191" s="43"/>
      <c r="BD191" s="42"/>
      <c r="BE191" s="53">
        <f t="shared" si="265"/>
        <v>0</v>
      </c>
      <c r="BF191" s="43"/>
      <c r="BG191" s="42"/>
      <c r="BH191" s="53">
        <f t="shared" si="266"/>
        <v>0</v>
      </c>
      <c r="BI191" s="43"/>
      <c r="BJ191" s="42"/>
      <c r="BK191" s="53">
        <f t="shared" si="267"/>
        <v>0</v>
      </c>
      <c r="BL191" s="43"/>
      <c r="BM191" s="42"/>
      <c r="BN191" s="53">
        <f t="shared" si="268"/>
        <v>0</v>
      </c>
      <c r="BO191" s="43"/>
      <c r="BP191" s="42"/>
      <c r="BQ191" s="53">
        <f t="shared" si="269"/>
        <v>0</v>
      </c>
      <c r="BR191" s="54">
        <f t="shared" si="281"/>
        <v>534</v>
      </c>
      <c r="BS191" s="55">
        <f t="shared" si="282"/>
        <v>36.875468164794007</v>
      </c>
      <c r="BT191" s="56">
        <f t="shared" si="283"/>
        <v>19691.5</v>
      </c>
      <c r="BU191" s="48">
        <v>335</v>
      </c>
      <c r="BV191" s="50">
        <f t="shared" si="284"/>
        <v>37.395522388059703</v>
      </c>
      <c r="BW191" s="51">
        <v>12527.5</v>
      </c>
      <c r="BX191" s="48"/>
      <c r="BY191" s="50" t="e">
        <f t="shared" si="285"/>
        <v>#DIV/0!</v>
      </c>
      <c r="BZ191" s="51"/>
      <c r="CA191" s="48"/>
      <c r="CB191" s="50" t="e">
        <f t="shared" si="286"/>
        <v>#DIV/0!</v>
      </c>
      <c r="CC191" s="51"/>
      <c r="CD191" s="48">
        <v>199</v>
      </c>
      <c r="CE191" s="50">
        <f t="shared" si="287"/>
        <v>36</v>
      </c>
      <c r="CF191" s="51">
        <v>7164</v>
      </c>
      <c r="CG191" s="47" t="s">
        <v>43</v>
      </c>
      <c r="CH191" s="47" t="s">
        <v>43</v>
      </c>
      <c r="CI191" s="54">
        <f t="shared" si="288"/>
        <v>199</v>
      </c>
      <c r="CJ191" s="55">
        <f t="shared" si="289"/>
        <v>34</v>
      </c>
      <c r="CK191" s="56">
        <f t="shared" si="290"/>
        <v>6766</v>
      </c>
      <c r="CL191" s="48"/>
      <c r="CM191" s="50" t="e">
        <f t="shared" si="291"/>
        <v>#DIV/0!</v>
      </c>
      <c r="CN191" s="51"/>
      <c r="CO191" s="48"/>
      <c r="CP191" s="50" t="e">
        <f t="shared" si="292"/>
        <v>#DIV/0!</v>
      </c>
      <c r="CQ191" s="51"/>
      <c r="CR191" s="48"/>
      <c r="CS191" s="50" t="e">
        <f t="shared" si="293"/>
        <v>#DIV/0!</v>
      </c>
      <c r="CT191" s="51"/>
      <c r="CU191" s="48">
        <v>199</v>
      </c>
      <c r="CV191" s="50">
        <f t="shared" si="294"/>
        <v>34</v>
      </c>
      <c r="CW191" s="51">
        <v>6766</v>
      </c>
      <c r="CX191" s="47" t="s">
        <v>43</v>
      </c>
      <c r="CY191" s="47" t="s">
        <v>43</v>
      </c>
    </row>
    <row r="192" spans="1:103" s="1" customFormat="1" ht="14.25" thickBot="1" x14ac:dyDescent="0.3">
      <c r="A192" s="47" t="s">
        <v>44</v>
      </c>
      <c r="B192" s="47" t="s">
        <v>44</v>
      </c>
      <c r="C192" s="48">
        <v>292</v>
      </c>
      <c r="D192" s="95">
        <f t="shared" si="270"/>
        <v>141</v>
      </c>
      <c r="E192" s="93">
        <v>433</v>
      </c>
      <c r="F192" s="38">
        <f t="shared" si="271"/>
        <v>462.12</v>
      </c>
      <c r="G192" s="49">
        <f t="shared" si="272"/>
        <v>2.0000000000000036</v>
      </c>
      <c r="H192" s="183"/>
      <c r="I192" s="183">
        <v>-15</v>
      </c>
      <c r="J192" s="183"/>
      <c r="K192" s="183">
        <v>6</v>
      </c>
      <c r="L192" s="224">
        <v>27.12</v>
      </c>
      <c r="M192" s="50">
        <v>24.99</v>
      </c>
      <c r="N192" s="53">
        <f t="shared" si="273"/>
        <v>677.72879999999998</v>
      </c>
      <c r="O192" s="216">
        <v>0</v>
      </c>
      <c r="P192" s="217">
        <v>50</v>
      </c>
      <c r="Q192" s="218">
        <f t="shared" si="274"/>
        <v>0</v>
      </c>
      <c r="R192" s="223">
        <v>16</v>
      </c>
      <c r="S192" s="50">
        <v>37.840000000000003</v>
      </c>
      <c r="T192" s="51">
        <f t="shared" si="275"/>
        <v>605.44000000000005</v>
      </c>
      <c r="U192" s="52" t="s">
        <v>44</v>
      </c>
      <c r="V192" s="48">
        <f t="shared" si="259"/>
        <v>410</v>
      </c>
      <c r="W192" s="50">
        <f t="shared" si="276"/>
        <v>36.126219512195121</v>
      </c>
      <c r="X192" s="51">
        <f t="shared" si="260"/>
        <v>14811.75</v>
      </c>
      <c r="Y192" s="48">
        <f t="shared" si="261"/>
        <v>609</v>
      </c>
      <c r="Z192" s="50">
        <f t="shared" si="297"/>
        <v>35.431444991789817</v>
      </c>
      <c r="AA192" s="51">
        <f t="shared" si="262"/>
        <v>21577.75</v>
      </c>
      <c r="AB192" s="48">
        <f t="shared" si="278"/>
        <v>75</v>
      </c>
      <c r="AC192" s="50">
        <f t="shared" si="298"/>
        <v>25.15</v>
      </c>
      <c r="AD192" s="51">
        <f t="shared" si="280"/>
        <v>1886.25</v>
      </c>
      <c r="AE192" s="43"/>
      <c r="AF192" s="42"/>
      <c r="AG192" s="53">
        <f t="shared" si="295"/>
        <v>0</v>
      </c>
      <c r="AH192" s="43">
        <v>75</v>
      </c>
      <c r="AI192" s="42">
        <v>25.15</v>
      </c>
      <c r="AJ192" s="53">
        <f t="shared" si="296"/>
        <v>1886.25</v>
      </c>
      <c r="AK192" s="43"/>
      <c r="AL192" s="42"/>
      <c r="AM192" s="53"/>
      <c r="AN192" s="43"/>
      <c r="AO192" s="42"/>
      <c r="AP192" s="53"/>
      <c r="AQ192" s="43"/>
      <c r="AR192" s="42"/>
      <c r="AS192" s="53"/>
      <c r="AT192" s="43"/>
      <c r="AU192" s="42"/>
      <c r="AV192" s="53"/>
      <c r="AW192" s="43"/>
      <c r="AX192" s="42"/>
      <c r="AY192" s="53">
        <f t="shared" si="263"/>
        <v>0</v>
      </c>
      <c r="AZ192" s="43"/>
      <c r="BA192" s="42"/>
      <c r="BB192" s="53">
        <f t="shared" si="264"/>
        <v>0</v>
      </c>
      <c r="BC192" s="43"/>
      <c r="BD192" s="42"/>
      <c r="BE192" s="53">
        <f t="shared" si="265"/>
        <v>0</v>
      </c>
      <c r="BF192" s="43"/>
      <c r="BG192" s="42"/>
      <c r="BH192" s="53">
        <f t="shared" si="266"/>
        <v>0</v>
      </c>
      <c r="BI192" s="43"/>
      <c r="BJ192" s="42"/>
      <c r="BK192" s="53">
        <f t="shared" si="267"/>
        <v>0</v>
      </c>
      <c r="BL192" s="43"/>
      <c r="BM192" s="42"/>
      <c r="BN192" s="53">
        <f t="shared" si="268"/>
        <v>0</v>
      </c>
      <c r="BO192" s="43"/>
      <c r="BP192" s="42"/>
      <c r="BQ192" s="53">
        <f t="shared" si="269"/>
        <v>0</v>
      </c>
      <c r="BR192" s="54">
        <f t="shared" si="281"/>
        <v>534</v>
      </c>
      <c r="BS192" s="55">
        <f t="shared" si="282"/>
        <v>36.875468164794007</v>
      </c>
      <c r="BT192" s="56">
        <f t="shared" si="283"/>
        <v>19691.5</v>
      </c>
      <c r="BU192" s="48">
        <v>335</v>
      </c>
      <c r="BV192" s="50">
        <f t="shared" si="284"/>
        <v>37.395522388059703</v>
      </c>
      <c r="BW192" s="51">
        <v>12527.5</v>
      </c>
      <c r="BX192" s="48"/>
      <c r="BY192" s="50" t="e">
        <f t="shared" si="285"/>
        <v>#DIV/0!</v>
      </c>
      <c r="BZ192" s="51"/>
      <c r="CA192" s="48"/>
      <c r="CB192" s="50" t="e">
        <f t="shared" si="286"/>
        <v>#DIV/0!</v>
      </c>
      <c r="CC192" s="51"/>
      <c r="CD192" s="48">
        <v>199</v>
      </c>
      <c r="CE192" s="50">
        <f t="shared" si="287"/>
        <v>36</v>
      </c>
      <c r="CF192" s="51">
        <v>7164</v>
      </c>
      <c r="CG192" s="47" t="s">
        <v>44</v>
      </c>
      <c r="CH192" s="47" t="s">
        <v>44</v>
      </c>
      <c r="CI192" s="54">
        <f t="shared" si="288"/>
        <v>199</v>
      </c>
      <c r="CJ192" s="55">
        <f t="shared" si="289"/>
        <v>34</v>
      </c>
      <c r="CK192" s="56">
        <f t="shared" si="290"/>
        <v>6766</v>
      </c>
      <c r="CL192" s="48"/>
      <c r="CM192" s="50" t="e">
        <f t="shared" si="291"/>
        <v>#DIV/0!</v>
      </c>
      <c r="CN192" s="51"/>
      <c r="CO192" s="48"/>
      <c r="CP192" s="50" t="e">
        <f t="shared" si="292"/>
        <v>#DIV/0!</v>
      </c>
      <c r="CQ192" s="51"/>
      <c r="CR192" s="48"/>
      <c r="CS192" s="50" t="e">
        <f t="shared" si="293"/>
        <v>#DIV/0!</v>
      </c>
      <c r="CT192" s="51"/>
      <c r="CU192" s="48">
        <v>199</v>
      </c>
      <c r="CV192" s="50">
        <f t="shared" si="294"/>
        <v>34</v>
      </c>
      <c r="CW192" s="51">
        <v>6766</v>
      </c>
      <c r="CX192" s="47" t="s">
        <v>44</v>
      </c>
      <c r="CY192" s="47" t="s">
        <v>44</v>
      </c>
    </row>
    <row r="193" spans="1:103" s="1" customFormat="1" ht="14.25" thickBot="1" x14ac:dyDescent="0.3">
      <c r="A193" s="47" t="s">
        <v>45</v>
      </c>
      <c r="B193" s="47" t="s">
        <v>45</v>
      </c>
      <c r="C193" s="48">
        <v>292</v>
      </c>
      <c r="D193" s="95">
        <f t="shared" si="270"/>
        <v>141</v>
      </c>
      <c r="E193" s="93">
        <v>433</v>
      </c>
      <c r="F193" s="38">
        <f t="shared" si="271"/>
        <v>462.16</v>
      </c>
      <c r="G193" s="49">
        <f t="shared" si="272"/>
        <v>2.0000000000000249</v>
      </c>
      <c r="H193" s="183"/>
      <c r="I193" s="183">
        <v>-15</v>
      </c>
      <c r="J193" s="183"/>
      <c r="K193" s="183">
        <v>6</v>
      </c>
      <c r="L193" s="224">
        <v>27.16</v>
      </c>
      <c r="M193" s="50">
        <v>24.99</v>
      </c>
      <c r="N193" s="53">
        <f t="shared" si="273"/>
        <v>678.72839999999997</v>
      </c>
      <c r="O193" s="216">
        <v>0</v>
      </c>
      <c r="P193" s="217">
        <v>50</v>
      </c>
      <c r="Q193" s="218">
        <f t="shared" si="274"/>
        <v>0</v>
      </c>
      <c r="R193" s="223">
        <v>16</v>
      </c>
      <c r="S193" s="50">
        <v>37.840000000000003</v>
      </c>
      <c r="T193" s="51">
        <f t="shared" si="275"/>
        <v>605.44000000000005</v>
      </c>
      <c r="U193" s="52" t="s">
        <v>45</v>
      </c>
      <c r="V193" s="48">
        <f t="shared" si="259"/>
        <v>410</v>
      </c>
      <c r="W193" s="50">
        <f t="shared" si="276"/>
        <v>36.126219512195121</v>
      </c>
      <c r="X193" s="51">
        <f t="shared" si="260"/>
        <v>14811.75</v>
      </c>
      <c r="Y193" s="48">
        <f t="shared" si="261"/>
        <v>609</v>
      </c>
      <c r="Z193" s="50">
        <f t="shared" si="297"/>
        <v>35.431444991789817</v>
      </c>
      <c r="AA193" s="51">
        <f t="shared" si="262"/>
        <v>21577.75</v>
      </c>
      <c r="AB193" s="48">
        <f t="shared" si="278"/>
        <v>75</v>
      </c>
      <c r="AC193" s="50">
        <f t="shared" si="298"/>
        <v>25.15</v>
      </c>
      <c r="AD193" s="51">
        <f t="shared" si="280"/>
        <v>1886.25</v>
      </c>
      <c r="AE193" s="43"/>
      <c r="AF193" s="42"/>
      <c r="AG193" s="53">
        <f t="shared" si="295"/>
        <v>0</v>
      </c>
      <c r="AH193" s="43">
        <v>75</v>
      </c>
      <c r="AI193" s="42">
        <v>25.15</v>
      </c>
      <c r="AJ193" s="53">
        <f t="shared" si="296"/>
        <v>1886.25</v>
      </c>
      <c r="AK193" s="43"/>
      <c r="AL193" s="42"/>
      <c r="AM193" s="53"/>
      <c r="AN193" s="43"/>
      <c r="AO193" s="42"/>
      <c r="AP193" s="53"/>
      <c r="AQ193" s="43"/>
      <c r="AR193" s="42"/>
      <c r="AS193" s="53"/>
      <c r="AT193" s="43"/>
      <c r="AU193" s="42"/>
      <c r="AV193" s="53"/>
      <c r="AW193" s="43"/>
      <c r="AX193" s="42"/>
      <c r="AY193" s="53">
        <f t="shared" si="263"/>
        <v>0</v>
      </c>
      <c r="AZ193" s="43"/>
      <c r="BA193" s="42"/>
      <c r="BB193" s="53">
        <f t="shared" si="264"/>
        <v>0</v>
      </c>
      <c r="BC193" s="43"/>
      <c r="BD193" s="42"/>
      <c r="BE193" s="53">
        <f t="shared" si="265"/>
        <v>0</v>
      </c>
      <c r="BF193" s="43"/>
      <c r="BG193" s="42"/>
      <c r="BH193" s="53">
        <f t="shared" si="266"/>
        <v>0</v>
      </c>
      <c r="BI193" s="43"/>
      <c r="BJ193" s="42"/>
      <c r="BK193" s="53">
        <f t="shared" si="267"/>
        <v>0</v>
      </c>
      <c r="BL193" s="43"/>
      <c r="BM193" s="42"/>
      <c r="BN193" s="53">
        <f t="shared" si="268"/>
        <v>0</v>
      </c>
      <c r="BO193" s="43"/>
      <c r="BP193" s="42"/>
      <c r="BQ193" s="53">
        <f t="shared" si="269"/>
        <v>0</v>
      </c>
      <c r="BR193" s="54">
        <f t="shared" si="281"/>
        <v>534</v>
      </c>
      <c r="BS193" s="55">
        <f t="shared" si="282"/>
        <v>36.875468164794007</v>
      </c>
      <c r="BT193" s="56">
        <f t="shared" si="283"/>
        <v>19691.5</v>
      </c>
      <c r="BU193" s="48">
        <v>335</v>
      </c>
      <c r="BV193" s="50">
        <f t="shared" si="284"/>
        <v>37.395522388059703</v>
      </c>
      <c r="BW193" s="51">
        <v>12527.5</v>
      </c>
      <c r="BX193" s="48"/>
      <c r="BY193" s="50" t="e">
        <f t="shared" si="285"/>
        <v>#DIV/0!</v>
      </c>
      <c r="BZ193" s="51"/>
      <c r="CA193" s="48"/>
      <c r="CB193" s="50" t="e">
        <f t="shared" si="286"/>
        <v>#DIV/0!</v>
      </c>
      <c r="CC193" s="51"/>
      <c r="CD193" s="48">
        <v>199</v>
      </c>
      <c r="CE193" s="50">
        <f t="shared" si="287"/>
        <v>36</v>
      </c>
      <c r="CF193" s="51">
        <v>7164</v>
      </c>
      <c r="CG193" s="47" t="s">
        <v>45</v>
      </c>
      <c r="CH193" s="47" t="s">
        <v>45</v>
      </c>
      <c r="CI193" s="54">
        <f t="shared" si="288"/>
        <v>199</v>
      </c>
      <c r="CJ193" s="55">
        <f t="shared" si="289"/>
        <v>34</v>
      </c>
      <c r="CK193" s="56">
        <f t="shared" si="290"/>
        <v>6766</v>
      </c>
      <c r="CL193" s="48"/>
      <c r="CM193" s="50" t="e">
        <f t="shared" si="291"/>
        <v>#DIV/0!</v>
      </c>
      <c r="CN193" s="51"/>
      <c r="CO193" s="48"/>
      <c r="CP193" s="50" t="e">
        <f t="shared" si="292"/>
        <v>#DIV/0!</v>
      </c>
      <c r="CQ193" s="51"/>
      <c r="CR193" s="48"/>
      <c r="CS193" s="50" t="e">
        <f t="shared" si="293"/>
        <v>#DIV/0!</v>
      </c>
      <c r="CT193" s="51"/>
      <c r="CU193" s="48">
        <v>199</v>
      </c>
      <c r="CV193" s="50">
        <f t="shared" si="294"/>
        <v>34</v>
      </c>
      <c r="CW193" s="51">
        <v>6766</v>
      </c>
      <c r="CX193" s="47" t="s">
        <v>45</v>
      </c>
      <c r="CY193" s="47" t="s">
        <v>45</v>
      </c>
    </row>
    <row r="194" spans="1:103" s="1" customFormat="1" ht="14.25" thickBot="1" x14ac:dyDescent="0.3">
      <c r="A194" s="47" t="s">
        <v>46</v>
      </c>
      <c r="B194" s="47" t="s">
        <v>46</v>
      </c>
      <c r="C194" s="48">
        <v>292</v>
      </c>
      <c r="D194" s="95">
        <f t="shared" si="270"/>
        <v>140</v>
      </c>
      <c r="E194" s="93">
        <v>432</v>
      </c>
      <c r="F194" s="38">
        <f t="shared" si="271"/>
        <v>457.99</v>
      </c>
      <c r="G194" s="49">
        <f t="shared" si="272"/>
        <v>-0.99999999999998934</v>
      </c>
      <c r="H194" s="183"/>
      <c r="I194" s="183">
        <v>-15</v>
      </c>
      <c r="J194" s="183"/>
      <c r="K194" s="183">
        <v>6</v>
      </c>
      <c r="L194" s="224">
        <v>26.99</v>
      </c>
      <c r="M194" s="50">
        <v>24.99</v>
      </c>
      <c r="N194" s="53">
        <f t="shared" si="273"/>
        <v>674.48009999999988</v>
      </c>
      <c r="O194" s="216">
        <v>0</v>
      </c>
      <c r="P194" s="217">
        <v>50</v>
      </c>
      <c r="Q194" s="218">
        <f t="shared" si="274"/>
        <v>0</v>
      </c>
      <c r="R194" s="223">
        <v>12</v>
      </c>
      <c r="S194" s="50">
        <v>37.840000000000003</v>
      </c>
      <c r="T194" s="51">
        <f t="shared" si="275"/>
        <v>454.08000000000004</v>
      </c>
      <c r="U194" s="52" t="s">
        <v>46</v>
      </c>
      <c r="V194" s="48">
        <f t="shared" si="259"/>
        <v>410</v>
      </c>
      <c r="W194" s="50">
        <f t="shared" si="276"/>
        <v>36.126219512195121</v>
      </c>
      <c r="X194" s="51">
        <f t="shared" si="260"/>
        <v>14811.75</v>
      </c>
      <c r="Y194" s="48">
        <f t="shared" si="261"/>
        <v>609</v>
      </c>
      <c r="Z194" s="50">
        <f t="shared" si="297"/>
        <v>35.431444991789817</v>
      </c>
      <c r="AA194" s="51">
        <f t="shared" si="262"/>
        <v>21577.75</v>
      </c>
      <c r="AB194" s="48">
        <f t="shared" si="278"/>
        <v>75</v>
      </c>
      <c r="AC194" s="50">
        <f t="shared" si="298"/>
        <v>25.15</v>
      </c>
      <c r="AD194" s="51">
        <f t="shared" si="280"/>
        <v>1886.25</v>
      </c>
      <c r="AE194" s="43"/>
      <c r="AF194" s="42"/>
      <c r="AG194" s="53">
        <f t="shared" si="295"/>
        <v>0</v>
      </c>
      <c r="AH194" s="43">
        <v>75</v>
      </c>
      <c r="AI194" s="42">
        <v>25.15</v>
      </c>
      <c r="AJ194" s="53">
        <f t="shared" si="296"/>
        <v>1886.25</v>
      </c>
      <c r="AK194" s="43"/>
      <c r="AL194" s="42"/>
      <c r="AM194" s="53"/>
      <c r="AN194" s="43"/>
      <c r="AO194" s="42"/>
      <c r="AP194" s="53"/>
      <c r="AQ194" s="43"/>
      <c r="AR194" s="42"/>
      <c r="AS194" s="53"/>
      <c r="AT194" s="43"/>
      <c r="AU194" s="42"/>
      <c r="AV194" s="53"/>
      <c r="AW194" s="43"/>
      <c r="AX194" s="42"/>
      <c r="AY194" s="53">
        <f t="shared" si="263"/>
        <v>0</v>
      </c>
      <c r="AZ194" s="43"/>
      <c r="BA194" s="42"/>
      <c r="BB194" s="53">
        <f t="shared" si="264"/>
        <v>0</v>
      </c>
      <c r="BC194" s="43"/>
      <c r="BD194" s="42"/>
      <c r="BE194" s="53">
        <f t="shared" si="265"/>
        <v>0</v>
      </c>
      <c r="BF194" s="43"/>
      <c r="BG194" s="42"/>
      <c r="BH194" s="53">
        <f t="shared" si="266"/>
        <v>0</v>
      </c>
      <c r="BI194" s="43"/>
      <c r="BJ194" s="42"/>
      <c r="BK194" s="53">
        <f t="shared" si="267"/>
        <v>0</v>
      </c>
      <c r="BL194" s="43"/>
      <c r="BM194" s="42"/>
      <c r="BN194" s="53">
        <f t="shared" si="268"/>
        <v>0</v>
      </c>
      <c r="BO194" s="43"/>
      <c r="BP194" s="42"/>
      <c r="BQ194" s="53">
        <f t="shared" si="269"/>
        <v>0</v>
      </c>
      <c r="BR194" s="54">
        <f t="shared" si="281"/>
        <v>534</v>
      </c>
      <c r="BS194" s="55">
        <f t="shared" si="282"/>
        <v>36.875468164794007</v>
      </c>
      <c r="BT194" s="56">
        <f t="shared" si="283"/>
        <v>19691.5</v>
      </c>
      <c r="BU194" s="48">
        <v>335</v>
      </c>
      <c r="BV194" s="50">
        <f t="shared" si="284"/>
        <v>37.395522388059703</v>
      </c>
      <c r="BW194" s="51">
        <v>12527.5</v>
      </c>
      <c r="BX194" s="48"/>
      <c r="BY194" s="50" t="e">
        <f t="shared" si="285"/>
        <v>#DIV/0!</v>
      </c>
      <c r="BZ194" s="51"/>
      <c r="CA194" s="48"/>
      <c r="CB194" s="50" t="e">
        <f t="shared" si="286"/>
        <v>#DIV/0!</v>
      </c>
      <c r="CC194" s="51"/>
      <c r="CD194" s="48">
        <v>199</v>
      </c>
      <c r="CE194" s="50">
        <f t="shared" si="287"/>
        <v>36</v>
      </c>
      <c r="CF194" s="51">
        <v>7164</v>
      </c>
      <c r="CG194" s="47" t="s">
        <v>46</v>
      </c>
      <c r="CH194" s="47" t="s">
        <v>46</v>
      </c>
      <c r="CI194" s="54">
        <f t="shared" si="288"/>
        <v>199</v>
      </c>
      <c r="CJ194" s="55">
        <f t="shared" si="289"/>
        <v>34</v>
      </c>
      <c r="CK194" s="56">
        <f t="shared" si="290"/>
        <v>6766</v>
      </c>
      <c r="CL194" s="48"/>
      <c r="CM194" s="50" t="e">
        <f t="shared" si="291"/>
        <v>#DIV/0!</v>
      </c>
      <c r="CN194" s="51"/>
      <c r="CO194" s="48"/>
      <c r="CP194" s="50" t="e">
        <f t="shared" si="292"/>
        <v>#DIV/0!</v>
      </c>
      <c r="CQ194" s="51"/>
      <c r="CR194" s="48"/>
      <c r="CS194" s="50" t="e">
        <f t="shared" si="293"/>
        <v>#DIV/0!</v>
      </c>
      <c r="CT194" s="51"/>
      <c r="CU194" s="48">
        <v>199</v>
      </c>
      <c r="CV194" s="50">
        <f t="shared" si="294"/>
        <v>34</v>
      </c>
      <c r="CW194" s="51">
        <v>6766</v>
      </c>
      <c r="CX194" s="47" t="s">
        <v>46</v>
      </c>
      <c r="CY194" s="47" t="s">
        <v>46</v>
      </c>
    </row>
    <row r="195" spans="1:103" s="1" customFormat="1" ht="14.25" thickBot="1" x14ac:dyDescent="0.3">
      <c r="A195" s="47" t="s">
        <v>47</v>
      </c>
      <c r="B195" s="47" t="s">
        <v>47</v>
      </c>
      <c r="C195" s="48">
        <v>292</v>
      </c>
      <c r="D195" s="95">
        <f t="shared" si="270"/>
        <v>128</v>
      </c>
      <c r="E195" s="93">
        <v>420</v>
      </c>
      <c r="F195" s="38">
        <f t="shared" si="271"/>
        <v>455.95</v>
      </c>
      <c r="G195" s="49">
        <f t="shared" si="272"/>
        <v>9.9999999999999893</v>
      </c>
      <c r="H195" s="183"/>
      <c r="I195" s="183">
        <v>-11</v>
      </c>
      <c r="J195" s="183"/>
      <c r="K195" s="183">
        <v>6</v>
      </c>
      <c r="L195" s="224">
        <v>25.95</v>
      </c>
      <c r="M195" s="50">
        <v>24.99</v>
      </c>
      <c r="N195" s="53">
        <f t="shared" si="273"/>
        <v>648.4905</v>
      </c>
      <c r="O195" s="216">
        <v>0</v>
      </c>
      <c r="P195" s="217">
        <v>50</v>
      </c>
      <c r="Q195" s="218">
        <f t="shared" si="274"/>
        <v>0</v>
      </c>
      <c r="R195" s="223">
        <v>15</v>
      </c>
      <c r="S195" s="50">
        <v>37.840000000000003</v>
      </c>
      <c r="T195" s="51">
        <f t="shared" si="275"/>
        <v>567.6</v>
      </c>
      <c r="U195" s="52" t="s">
        <v>47</v>
      </c>
      <c r="V195" s="48">
        <f t="shared" si="259"/>
        <v>410</v>
      </c>
      <c r="W195" s="50">
        <f t="shared" si="276"/>
        <v>46.857926829268294</v>
      </c>
      <c r="X195" s="51">
        <f t="shared" si="260"/>
        <v>19211.75</v>
      </c>
      <c r="Y195" s="48">
        <f t="shared" si="261"/>
        <v>609</v>
      </c>
      <c r="Z195" s="50">
        <f t="shared" si="297"/>
        <v>42.656403940886698</v>
      </c>
      <c r="AA195" s="51">
        <f t="shared" si="262"/>
        <v>25977.75</v>
      </c>
      <c r="AB195" s="48">
        <f t="shared" si="278"/>
        <v>75</v>
      </c>
      <c r="AC195" s="50">
        <f t="shared" si="298"/>
        <v>25.15</v>
      </c>
      <c r="AD195" s="51">
        <f t="shared" si="280"/>
        <v>1886.25</v>
      </c>
      <c r="AE195" s="43"/>
      <c r="AF195" s="42"/>
      <c r="AG195" s="53">
        <f t="shared" si="295"/>
        <v>0</v>
      </c>
      <c r="AH195" s="43">
        <v>75</v>
      </c>
      <c r="AI195" s="42">
        <v>25.15</v>
      </c>
      <c r="AJ195" s="53">
        <f t="shared" si="296"/>
        <v>1886.25</v>
      </c>
      <c r="AK195" s="43"/>
      <c r="AL195" s="42"/>
      <c r="AM195" s="53"/>
      <c r="AN195" s="43"/>
      <c r="AO195" s="42"/>
      <c r="AP195" s="53"/>
      <c r="AQ195" s="43"/>
      <c r="AR195" s="42"/>
      <c r="AS195" s="53"/>
      <c r="AT195" s="43"/>
      <c r="AU195" s="42"/>
      <c r="AV195" s="53"/>
      <c r="AW195" s="43"/>
      <c r="AX195" s="42"/>
      <c r="AY195" s="53">
        <f t="shared" si="263"/>
        <v>0</v>
      </c>
      <c r="AZ195" s="43"/>
      <c r="BA195" s="42"/>
      <c r="BB195" s="53">
        <f t="shared" si="264"/>
        <v>0</v>
      </c>
      <c r="BC195" s="43"/>
      <c r="BD195" s="42"/>
      <c r="BE195" s="53">
        <f t="shared" si="265"/>
        <v>0</v>
      </c>
      <c r="BF195" s="43"/>
      <c r="BG195" s="42"/>
      <c r="BH195" s="53">
        <f t="shared" si="266"/>
        <v>0</v>
      </c>
      <c r="BI195" s="43"/>
      <c r="BJ195" s="42"/>
      <c r="BK195" s="53">
        <f t="shared" si="267"/>
        <v>0</v>
      </c>
      <c r="BL195" s="43"/>
      <c r="BM195" s="42"/>
      <c r="BN195" s="53">
        <f t="shared" si="268"/>
        <v>0</v>
      </c>
      <c r="BO195" s="43"/>
      <c r="BP195" s="42"/>
      <c r="BQ195" s="53">
        <f t="shared" si="269"/>
        <v>0</v>
      </c>
      <c r="BR195" s="54">
        <f t="shared" si="281"/>
        <v>534</v>
      </c>
      <c r="BS195" s="55">
        <f t="shared" si="282"/>
        <v>45.115168539325843</v>
      </c>
      <c r="BT195" s="56">
        <f t="shared" si="283"/>
        <v>24091.5</v>
      </c>
      <c r="BU195" s="48">
        <v>335</v>
      </c>
      <c r="BV195" s="50">
        <f t="shared" si="284"/>
        <v>50.529850746268657</v>
      </c>
      <c r="BW195" s="51">
        <v>16927.5</v>
      </c>
      <c r="BX195" s="48"/>
      <c r="BY195" s="50" t="e">
        <f t="shared" si="285"/>
        <v>#DIV/0!</v>
      </c>
      <c r="BZ195" s="51"/>
      <c r="CA195" s="48"/>
      <c r="CB195" s="50" t="e">
        <f t="shared" si="286"/>
        <v>#DIV/0!</v>
      </c>
      <c r="CC195" s="51"/>
      <c r="CD195" s="48">
        <v>199</v>
      </c>
      <c r="CE195" s="50">
        <f t="shared" si="287"/>
        <v>36</v>
      </c>
      <c r="CF195" s="51">
        <v>7164</v>
      </c>
      <c r="CG195" s="47" t="s">
        <v>47</v>
      </c>
      <c r="CH195" s="47" t="s">
        <v>47</v>
      </c>
      <c r="CI195" s="54">
        <f t="shared" si="288"/>
        <v>199</v>
      </c>
      <c r="CJ195" s="55">
        <f t="shared" si="289"/>
        <v>34</v>
      </c>
      <c r="CK195" s="56">
        <f t="shared" si="290"/>
        <v>6766</v>
      </c>
      <c r="CL195" s="48"/>
      <c r="CM195" s="50" t="e">
        <f t="shared" si="291"/>
        <v>#DIV/0!</v>
      </c>
      <c r="CN195" s="51"/>
      <c r="CO195" s="48"/>
      <c r="CP195" s="50" t="e">
        <f t="shared" si="292"/>
        <v>#DIV/0!</v>
      </c>
      <c r="CQ195" s="51"/>
      <c r="CR195" s="48"/>
      <c r="CS195" s="50" t="e">
        <f t="shared" si="293"/>
        <v>#DIV/0!</v>
      </c>
      <c r="CT195" s="51"/>
      <c r="CU195" s="48">
        <v>199</v>
      </c>
      <c r="CV195" s="50">
        <f t="shared" si="294"/>
        <v>34</v>
      </c>
      <c r="CW195" s="51">
        <v>6766</v>
      </c>
      <c r="CX195" s="47" t="s">
        <v>47</v>
      </c>
      <c r="CY195" s="47" t="s">
        <v>47</v>
      </c>
    </row>
    <row r="196" spans="1:103" s="1" customFormat="1" ht="14.25" thickBot="1" x14ac:dyDescent="0.3">
      <c r="A196" s="47" t="s">
        <v>48</v>
      </c>
      <c r="B196" s="47" t="s">
        <v>48</v>
      </c>
      <c r="C196" s="48">
        <v>0</v>
      </c>
      <c r="D196" s="95">
        <f t="shared" si="270"/>
        <v>155</v>
      </c>
      <c r="E196" s="93">
        <v>155</v>
      </c>
      <c r="F196" s="38">
        <f t="shared" si="271"/>
        <v>169.66363962185289</v>
      </c>
      <c r="G196" s="49">
        <f t="shared" si="272"/>
        <v>-10.999999999999989</v>
      </c>
      <c r="H196" s="183"/>
      <c r="I196" s="183"/>
      <c r="J196" s="183"/>
      <c r="K196" s="183">
        <v>6</v>
      </c>
      <c r="L196" s="224">
        <v>25.663639621852884</v>
      </c>
      <c r="M196" s="50">
        <v>24.99</v>
      </c>
      <c r="N196" s="53">
        <f t="shared" si="273"/>
        <v>641.33435415010354</v>
      </c>
      <c r="O196" s="216">
        <v>0</v>
      </c>
      <c r="P196" s="217">
        <v>50</v>
      </c>
      <c r="Q196" s="218">
        <f t="shared" si="274"/>
        <v>0</v>
      </c>
      <c r="R196" s="223">
        <v>40</v>
      </c>
      <c r="S196" s="50">
        <v>37.840000000000003</v>
      </c>
      <c r="T196" s="51">
        <f t="shared" si="275"/>
        <v>1513.6000000000001</v>
      </c>
      <c r="U196" s="52" t="s">
        <v>48</v>
      </c>
      <c r="V196" s="48">
        <f t="shared" si="259"/>
        <v>110</v>
      </c>
      <c r="W196" s="50">
        <f t="shared" si="276"/>
        <v>38.30681818181818</v>
      </c>
      <c r="X196" s="51">
        <f t="shared" si="260"/>
        <v>4213.75</v>
      </c>
      <c r="Y196" s="48">
        <f t="shared" si="261"/>
        <v>110</v>
      </c>
      <c r="Z196" s="50">
        <f t="shared" si="297"/>
        <v>38.30681818181818</v>
      </c>
      <c r="AA196" s="51">
        <f t="shared" si="262"/>
        <v>4213.75</v>
      </c>
      <c r="AB196" s="48">
        <f t="shared" si="278"/>
        <v>75</v>
      </c>
      <c r="AC196" s="50">
        <f t="shared" si="298"/>
        <v>25.15</v>
      </c>
      <c r="AD196" s="51">
        <f t="shared" si="280"/>
        <v>1886.25</v>
      </c>
      <c r="AE196" s="43"/>
      <c r="AF196" s="42"/>
      <c r="AG196" s="53">
        <f t="shared" si="295"/>
        <v>0</v>
      </c>
      <c r="AH196" s="43">
        <v>75</v>
      </c>
      <c r="AI196" s="42">
        <v>25.15</v>
      </c>
      <c r="AJ196" s="53">
        <f t="shared" si="296"/>
        <v>1886.25</v>
      </c>
      <c r="AK196" s="43"/>
      <c r="AL196" s="42"/>
      <c r="AM196" s="53"/>
      <c r="AN196" s="43"/>
      <c r="AO196" s="42"/>
      <c r="AP196" s="53"/>
      <c r="AQ196" s="43"/>
      <c r="AR196" s="42"/>
      <c r="AS196" s="53"/>
      <c r="AT196" s="43"/>
      <c r="AU196" s="42"/>
      <c r="AV196" s="53"/>
      <c r="AW196" s="43"/>
      <c r="AX196" s="42"/>
      <c r="AY196" s="53">
        <f t="shared" si="263"/>
        <v>0</v>
      </c>
      <c r="AZ196" s="43"/>
      <c r="BA196" s="42"/>
      <c r="BB196" s="53">
        <f t="shared" si="264"/>
        <v>0</v>
      </c>
      <c r="BC196" s="43"/>
      <c r="BD196" s="42"/>
      <c r="BE196" s="53">
        <f t="shared" si="265"/>
        <v>0</v>
      </c>
      <c r="BF196" s="43"/>
      <c r="BG196" s="42"/>
      <c r="BH196" s="53">
        <f t="shared" si="266"/>
        <v>0</v>
      </c>
      <c r="BI196" s="43"/>
      <c r="BJ196" s="42"/>
      <c r="BK196" s="53">
        <f t="shared" si="267"/>
        <v>0</v>
      </c>
      <c r="BL196" s="43"/>
      <c r="BM196" s="42"/>
      <c r="BN196" s="53">
        <f t="shared" si="268"/>
        <v>0</v>
      </c>
      <c r="BO196" s="43"/>
      <c r="BP196" s="42"/>
      <c r="BQ196" s="53">
        <f t="shared" si="269"/>
        <v>0</v>
      </c>
      <c r="BR196" s="54">
        <f t="shared" si="281"/>
        <v>35</v>
      </c>
      <c r="BS196" s="55">
        <f t="shared" si="282"/>
        <v>66.5</v>
      </c>
      <c r="BT196" s="56">
        <f t="shared" si="283"/>
        <v>2327.5</v>
      </c>
      <c r="BU196" s="48">
        <v>35</v>
      </c>
      <c r="BV196" s="50">
        <f t="shared" si="284"/>
        <v>66.5</v>
      </c>
      <c r="BW196" s="51">
        <v>2327.5</v>
      </c>
      <c r="BX196" s="48"/>
      <c r="BY196" s="50" t="e">
        <f t="shared" si="285"/>
        <v>#DIV/0!</v>
      </c>
      <c r="BZ196" s="51"/>
      <c r="CA196" s="48"/>
      <c r="CB196" s="50" t="e">
        <f t="shared" si="286"/>
        <v>#DIV/0!</v>
      </c>
      <c r="CC196" s="51"/>
      <c r="CD196" s="48">
        <v>0</v>
      </c>
      <c r="CE196" s="50" t="e">
        <f t="shared" si="287"/>
        <v>#DIV/0!</v>
      </c>
      <c r="CF196" s="51"/>
      <c r="CG196" s="47" t="s">
        <v>48</v>
      </c>
      <c r="CH196" s="47" t="s">
        <v>48</v>
      </c>
      <c r="CI196" s="54">
        <f t="shared" si="288"/>
        <v>0</v>
      </c>
      <c r="CJ196" s="55" t="e">
        <f t="shared" si="289"/>
        <v>#DIV/0!</v>
      </c>
      <c r="CK196" s="56">
        <f t="shared" si="290"/>
        <v>0</v>
      </c>
      <c r="CL196" s="48"/>
      <c r="CM196" s="50" t="e">
        <f t="shared" si="291"/>
        <v>#DIV/0!</v>
      </c>
      <c r="CN196" s="51"/>
      <c r="CO196" s="48"/>
      <c r="CP196" s="50" t="e">
        <f t="shared" si="292"/>
        <v>#DIV/0!</v>
      </c>
      <c r="CQ196" s="51"/>
      <c r="CR196" s="48"/>
      <c r="CS196" s="50" t="e">
        <f t="shared" si="293"/>
        <v>#DIV/0!</v>
      </c>
      <c r="CT196" s="51"/>
      <c r="CU196" s="48">
        <v>0</v>
      </c>
      <c r="CV196" s="50" t="e">
        <f t="shared" si="294"/>
        <v>#DIV/0!</v>
      </c>
      <c r="CW196" s="51"/>
      <c r="CX196" s="47" t="s">
        <v>48</v>
      </c>
      <c r="CY196" s="47" t="s">
        <v>48</v>
      </c>
    </row>
    <row r="197" spans="1:103" s="1" customFormat="1" ht="14.25" thickBot="1" x14ac:dyDescent="0.3">
      <c r="A197" s="47" t="s">
        <v>49</v>
      </c>
      <c r="B197" s="47" t="s">
        <v>49</v>
      </c>
      <c r="C197" s="48">
        <v>0</v>
      </c>
      <c r="D197" s="95">
        <f t="shared" si="270"/>
        <v>158</v>
      </c>
      <c r="E197" s="93">
        <v>158</v>
      </c>
      <c r="F197" s="38">
        <f t="shared" si="271"/>
        <v>168.30983887377749</v>
      </c>
      <c r="G197" s="49">
        <f t="shared" si="272"/>
        <v>1.0000000000000053</v>
      </c>
      <c r="H197" s="183"/>
      <c r="I197" s="183"/>
      <c r="J197" s="183"/>
      <c r="K197" s="183">
        <v>6</v>
      </c>
      <c r="L197" s="224">
        <v>9.3098388737774886</v>
      </c>
      <c r="M197" s="50">
        <v>24.99</v>
      </c>
      <c r="N197" s="53">
        <f t="shared" si="273"/>
        <v>232.65287345569942</v>
      </c>
      <c r="O197" s="216">
        <v>0</v>
      </c>
      <c r="P197" s="217">
        <v>50</v>
      </c>
      <c r="Q197" s="218">
        <f t="shared" si="274"/>
        <v>0</v>
      </c>
      <c r="R197" s="223">
        <v>55</v>
      </c>
      <c r="S197" s="50">
        <v>37.840000000000003</v>
      </c>
      <c r="T197" s="51">
        <f t="shared" si="275"/>
        <v>2081.2000000000003</v>
      </c>
      <c r="U197" s="52" t="s">
        <v>49</v>
      </c>
      <c r="V197" s="48">
        <f t="shared" si="259"/>
        <v>110</v>
      </c>
      <c r="W197" s="50">
        <f t="shared" si="276"/>
        <v>38.30681818181818</v>
      </c>
      <c r="X197" s="51">
        <f t="shared" si="260"/>
        <v>4213.75</v>
      </c>
      <c r="Y197" s="48">
        <f t="shared" si="261"/>
        <v>110</v>
      </c>
      <c r="Z197" s="50">
        <f t="shared" si="297"/>
        <v>38.30681818181818</v>
      </c>
      <c r="AA197" s="51">
        <f t="shared" si="262"/>
        <v>4213.75</v>
      </c>
      <c r="AB197" s="48">
        <f t="shared" si="278"/>
        <v>75</v>
      </c>
      <c r="AC197" s="50">
        <f t="shared" si="298"/>
        <v>25.15</v>
      </c>
      <c r="AD197" s="51">
        <f t="shared" si="280"/>
        <v>1886.25</v>
      </c>
      <c r="AE197" s="43"/>
      <c r="AF197" s="42"/>
      <c r="AG197" s="53">
        <f t="shared" si="295"/>
        <v>0</v>
      </c>
      <c r="AH197" s="43">
        <v>75</v>
      </c>
      <c r="AI197" s="42">
        <v>25.15</v>
      </c>
      <c r="AJ197" s="53">
        <f t="shared" si="296"/>
        <v>1886.25</v>
      </c>
      <c r="AK197" s="43"/>
      <c r="AL197" s="42"/>
      <c r="AM197" s="53"/>
      <c r="AN197" s="43"/>
      <c r="AO197" s="42"/>
      <c r="AP197" s="53"/>
      <c r="AQ197" s="43"/>
      <c r="AR197" s="42"/>
      <c r="AS197" s="53"/>
      <c r="AT197" s="43"/>
      <c r="AU197" s="42"/>
      <c r="AV197" s="53"/>
      <c r="AW197" s="43"/>
      <c r="AX197" s="42"/>
      <c r="AY197" s="53">
        <f t="shared" si="263"/>
        <v>0</v>
      </c>
      <c r="AZ197" s="43"/>
      <c r="BA197" s="42"/>
      <c r="BB197" s="53">
        <f t="shared" si="264"/>
        <v>0</v>
      </c>
      <c r="BC197" s="43"/>
      <c r="BD197" s="42"/>
      <c r="BE197" s="53">
        <f t="shared" si="265"/>
        <v>0</v>
      </c>
      <c r="BF197" s="43"/>
      <c r="BG197" s="42"/>
      <c r="BH197" s="53">
        <f t="shared" si="266"/>
        <v>0</v>
      </c>
      <c r="BI197" s="43"/>
      <c r="BJ197" s="42"/>
      <c r="BK197" s="53">
        <f t="shared" si="267"/>
        <v>0</v>
      </c>
      <c r="BL197" s="43"/>
      <c r="BM197" s="42"/>
      <c r="BN197" s="53">
        <f t="shared" si="268"/>
        <v>0</v>
      </c>
      <c r="BO197" s="43"/>
      <c r="BP197" s="42"/>
      <c r="BQ197" s="53">
        <f t="shared" si="269"/>
        <v>0</v>
      </c>
      <c r="BR197" s="54">
        <f t="shared" si="281"/>
        <v>35</v>
      </c>
      <c r="BS197" s="55">
        <f t="shared" si="282"/>
        <v>66.5</v>
      </c>
      <c r="BT197" s="56">
        <f t="shared" si="283"/>
        <v>2327.5</v>
      </c>
      <c r="BU197" s="48">
        <v>35</v>
      </c>
      <c r="BV197" s="50">
        <f t="shared" si="284"/>
        <v>66.5</v>
      </c>
      <c r="BW197" s="51">
        <v>2327.5</v>
      </c>
      <c r="BX197" s="48"/>
      <c r="BY197" s="50" t="e">
        <f t="shared" si="285"/>
        <v>#DIV/0!</v>
      </c>
      <c r="BZ197" s="51"/>
      <c r="CA197" s="48"/>
      <c r="CB197" s="50" t="e">
        <f t="shared" si="286"/>
        <v>#DIV/0!</v>
      </c>
      <c r="CC197" s="51"/>
      <c r="CD197" s="48">
        <v>0</v>
      </c>
      <c r="CE197" s="50" t="e">
        <f t="shared" si="287"/>
        <v>#DIV/0!</v>
      </c>
      <c r="CF197" s="51"/>
      <c r="CG197" s="47" t="s">
        <v>49</v>
      </c>
      <c r="CH197" s="47" t="s">
        <v>49</v>
      </c>
      <c r="CI197" s="54">
        <f t="shared" si="288"/>
        <v>0</v>
      </c>
      <c r="CJ197" s="55" t="e">
        <f t="shared" si="289"/>
        <v>#DIV/0!</v>
      </c>
      <c r="CK197" s="56">
        <f t="shared" si="290"/>
        <v>0</v>
      </c>
      <c r="CL197" s="48"/>
      <c r="CM197" s="50" t="e">
        <f t="shared" si="291"/>
        <v>#DIV/0!</v>
      </c>
      <c r="CN197" s="51"/>
      <c r="CO197" s="48"/>
      <c r="CP197" s="50" t="e">
        <f t="shared" si="292"/>
        <v>#DIV/0!</v>
      </c>
      <c r="CQ197" s="51"/>
      <c r="CR197" s="48"/>
      <c r="CS197" s="50" t="e">
        <f t="shared" si="293"/>
        <v>#DIV/0!</v>
      </c>
      <c r="CT197" s="51"/>
      <c r="CU197" s="48">
        <v>0</v>
      </c>
      <c r="CV197" s="50" t="e">
        <f t="shared" si="294"/>
        <v>#DIV/0!</v>
      </c>
      <c r="CW197" s="51"/>
      <c r="CX197" s="47" t="s">
        <v>49</v>
      </c>
      <c r="CY197" s="47" t="s">
        <v>49</v>
      </c>
    </row>
    <row r="198" spans="1:103" s="1" customFormat="1" ht="14.25" thickBot="1" x14ac:dyDescent="0.3">
      <c r="A198" s="47" t="s">
        <v>50</v>
      </c>
      <c r="B198" s="47" t="s">
        <v>50</v>
      </c>
      <c r="C198" s="48">
        <v>0</v>
      </c>
      <c r="D198" s="95">
        <f t="shared" si="270"/>
        <v>167</v>
      </c>
      <c r="E198" s="93">
        <v>167</v>
      </c>
      <c r="F198" s="38">
        <f t="shared" si="271"/>
        <v>168</v>
      </c>
      <c r="G198" s="49">
        <f t="shared" si="272"/>
        <v>1</v>
      </c>
      <c r="H198" s="183"/>
      <c r="I198" s="183">
        <v>-9</v>
      </c>
      <c r="J198" s="183"/>
      <c r="K198" s="183">
        <v>6</v>
      </c>
      <c r="L198" s="212"/>
      <c r="M198" s="50">
        <v>24.99</v>
      </c>
      <c r="N198" s="53">
        <f t="shared" si="273"/>
        <v>0</v>
      </c>
      <c r="O198" s="216">
        <v>0</v>
      </c>
      <c r="P198" s="217">
        <v>50</v>
      </c>
      <c r="Q198" s="218">
        <f t="shared" si="274"/>
        <v>0</v>
      </c>
      <c r="R198" s="223">
        <v>55</v>
      </c>
      <c r="S198" s="50">
        <v>37.840000000000003</v>
      </c>
      <c r="T198" s="51">
        <f t="shared" si="275"/>
        <v>2081.2000000000003</v>
      </c>
      <c r="U198" s="52" t="s">
        <v>50</v>
      </c>
      <c r="V198" s="48">
        <f t="shared" si="259"/>
        <v>110</v>
      </c>
      <c r="W198" s="50">
        <f t="shared" si="276"/>
        <v>38.30681818181818</v>
      </c>
      <c r="X198" s="51">
        <f t="shared" si="260"/>
        <v>4213.75</v>
      </c>
      <c r="Y198" s="48">
        <f t="shared" si="261"/>
        <v>110</v>
      </c>
      <c r="Z198" s="50">
        <f t="shared" si="297"/>
        <v>38.30681818181818</v>
      </c>
      <c r="AA198" s="51">
        <f t="shared" si="262"/>
        <v>4213.75</v>
      </c>
      <c r="AB198" s="48">
        <f t="shared" si="278"/>
        <v>75</v>
      </c>
      <c r="AC198" s="50">
        <f t="shared" si="298"/>
        <v>25.15</v>
      </c>
      <c r="AD198" s="51">
        <f t="shared" si="280"/>
        <v>1886.25</v>
      </c>
      <c r="AE198" s="43"/>
      <c r="AF198" s="42"/>
      <c r="AG198" s="53">
        <f t="shared" si="295"/>
        <v>0</v>
      </c>
      <c r="AH198" s="43">
        <v>75</v>
      </c>
      <c r="AI198" s="42">
        <v>25.15</v>
      </c>
      <c r="AJ198" s="53">
        <f t="shared" si="296"/>
        <v>1886.25</v>
      </c>
      <c r="AK198" s="43"/>
      <c r="AL198" s="42"/>
      <c r="AM198" s="53"/>
      <c r="AN198" s="43"/>
      <c r="AO198" s="42"/>
      <c r="AP198" s="53"/>
      <c r="AQ198" s="43"/>
      <c r="AR198" s="42"/>
      <c r="AS198" s="53"/>
      <c r="AT198" s="43"/>
      <c r="AU198" s="42"/>
      <c r="AV198" s="53"/>
      <c r="AW198" s="43"/>
      <c r="AX198" s="42"/>
      <c r="AY198" s="53">
        <f t="shared" si="263"/>
        <v>0</v>
      </c>
      <c r="AZ198" s="43"/>
      <c r="BA198" s="42"/>
      <c r="BB198" s="53">
        <f t="shared" si="264"/>
        <v>0</v>
      </c>
      <c r="BC198" s="43"/>
      <c r="BD198" s="42"/>
      <c r="BE198" s="53">
        <f t="shared" si="265"/>
        <v>0</v>
      </c>
      <c r="BF198" s="43"/>
      <c r="BG198" s="42"/>
      <c r="BH198" s="53">
        <f t="shared" si="266"/>
        <v>0</v>
      </c>
      <c r="BI198" s="43"/>
      <c r="BJ198" s="42"/>
      <c r="BK198" s="53">
        <f t="shared" si="267"/>
        <v>0</v>
      </c>
      <c r="BL198" s="43"/>
      <c r="BM198" s="42"/>
      <c r="BN198" s="53">
        <f t="shared" si="268"/>
        <v>0</v>
      </c>
      <c r="BO198" s="43"/>
      <c r="BP198" s="42"/>
      <c r="BQ198" s="53">
        <f t="shared" si="269"/>
        <v>0</v>
      </c>
      <c r="BR198" s="54">
        <f t="shared" si="281"/>
        <v>35</v>
      </c>
      <c r="BS198" s="55">
        <f t="shared" si="282"/>
        <v>66.5</v>
      </c>
      <c r="BT198" s="56">
        <f t="shared" si="283"/>
        <v>2327.5</v>
      </c>
      <c r="BU198" s="48">
        <v>35</v>
      </c>
      <c r="BV198" s="50">
        <f t="shared" si="284"/>
        <v>66.5</v>
      </c>
      <c r="BW198" s="51">
        <v>2327.5</v>
      </c>
      <c r="BX198" s="48"/>
      <c r="BY198" s="50" t="e">
        <f t="shared" si="285"/>
        <v>#DIV/0!</v>
      </c>
      <c r="BZ198" s="51"/>
      <c r="CA198" s="48"/>
      <c r="CB198" s="50" t="e">
        <f t="shared" si="286"/>
        <v>#DIV/0!</v>
      </c>
      <c r="CC198" s="51"/>
      <c r="CD198" s="48">
        <v>0</v>
      </c>
      <c r="CE198" s="50" t="e">
        <f t="shared" si="287"/>
        <v>#DIV/0!</v>
      </c>
      <c r="CF198" s="51"/>
      <c r="CG198" s="47" t="s">
        <v>50</v>
      </c>
      <c r="CH198" s="47" t="s">
        <v>50</v>
      </c>
      <c r="CI198" s="54">
        <f t="shared" si="288"/>
        <v>0</v>
      </c>
      <c r="CJ198" s="55" t="e">
        <f t="shared" si="289"/>
        <v>#DIV/0!</v>
      </c>
      <c r="CK198" s="56">
        <f t="shared" si="290"/>
        <v>0</v>
      </c>
      <c r="CL198" s="48"/>
      <c r="CM198" s="50" t="e">
        <f t="shared" si="291"/>
        <v>#DIV/0!</v>
      </c>
      <c r="CN198" s="51"/>
      <c r="CO198" s="48"/>
      <c r="CP198" s="50" t="e">
        <f t="shared" si="292"/>
        <v>#DIV/0!</v>
      </c>
      <c r="CQ198" s="51"/>
      <c r="CR198" s="48"/>
      <c r="CS198" s="50" t="e">
        <f t="shared" si="293"/>
        <v>#DIV/0!</v>
      </c>
      <c r="CT198" s="51"/>
      <c r="CU198" s="48">
        <v>0</v>
      </c>
      <c r="CV198" s="50" t="e">
        <f t="shared" si="294"/>
        <v>#DIV/0!</v>
      </c>
      <c r="CW198" s="51"/>
      <c r="CX198" s="47" t="s">
        <v>50</v>
      </c>
      <c r="CY198" s="47" t="s">
        <v>50</v>
      </c>
    </row>
    <row r="199" spans="1:103" s="1" customFormat="1" ht="14.25" thickBot="1" x14ac:dyDescent="0.3">
      <c r="A199" s="47" t="s">
        <v>51</v>
      </c>
      <c r="B199" s="47" t="s">
        <v>51</v>
      </c>
      <c r="C199" s="48">
        <v>0</v>
      </c>
      <c r="D199" s="95">
        <f t="shared" si="270"/>
        <v>166</v>
      </c>
      <c r="E199" s="93">
        <v>166</v>
      </c>
      <c r="F199" s="38">
        <f t="shared" si="271"/>
        <v>167</v>
      </c>
      <c r="G199" s="49">
        <f t="shared" si="272"/>
        <v>1</v>
      </c>
      <c r="H199" s="183"/>
      <c r="I199" s="183">
        <v>-8</v>
      </c>
      <c r="J199" s="183"/>
      <c r="K199" s="183">
        <v>6</v>
      </c>
      <c r="L199" s="212"/>
      <c r="M199" s="50">
        <v>24.99</v>
      </c>
      <c r="N199" s="53">
        <f t="shared" si="273"/>
        <v>0</v>
      </c>
      <c r="O199" s="216">
        <v>0</v>
      </c>
      <c r="P199" s="217">
        <v>50</v>
      </c>
      <c r="Q199" s="218">
        <f t="shared" si="274"/>
        <v>0</v>
      </c>
      <c r="R199" s="223">
        <v>55</v>
      </c>
      <c r="S199" s="50">
        <v>37.840000000000003</v>
      </c>
      <c r="T199" s="51">
        <f t="shared" si="275"/>
        <v>2081.2000000000003</v>
      </c>
      <c r="U199" s="52" t="s">
        <v>51</v>
      </c>
      <c r="V199" s="48">
        <f t="shared" si="259"/>
        <v>110</v>
      </c>
      <c r="W199" s="50">
        <f t="shared" si="276"/>
        <v>38.30681818181818</v>
      </c>
      <c r="X199" s="51">
        <f t="shared" si="260"/>
        <v>4213.75</v>
      </c>
      <c r="Y199" s="48">
        <f t="shared" si="261"/>
        <v>110</v>
      </c>
      <c r="Z199" s="50">
        <f t="shared" si="297"/>
        <v>38.30681818181818</v>
      </c>
      <c r="AA199" s="51">
        <f t="shared" si="262"/>
        <v>4213.75</v>
      </c>
      <c r="AB199" s="48">
        <f t="shared" si="278"/>
        <v>75</v>
      </c>
      <c r="AC199" s="50">
        <f t="shared" si="298"/>
        <v>25.15</v>
      </c>
      <c r="AD199" s="51">
        <f t="shared" si="280"/>
        <v>1886.25</v>
      </c>
      <c r="AE199" s="43"/>
      <c r="AF199" s="42"/>
      <c r="AG199" s="53">
        <f t="shared" si="295"/>
        <v>0</v>
      </c>
      <c r="AH199" s="43">
        <v>75</v>
      </c>
      <c r="AI199" s="42">
        <v>25.15</v>
      </c>
      <c r="AJ199" s="53">
        <f t="shared" si="296"/>
        <v>1886.25</v>
      </c>
      <c r="AK199" s="43"/>
      <c r="AL199" s="42"/>
      <c r="AM199" s="53"/>
      <c r="AN199" s="43"/>
      <c r="AO199" s="42"/>
      <c r="AP199" s="53"/>
      <c r="AQ199" s="43"/>
      <c r="AR199" s="42"/>
      <c r="AS199" s="53"/>
      <c r="AT199" s="43"/>
      <c r="AU199" s="42"/>
      <c r="AV199" s="53"/>
      <c r="AW199" s="43"/>
      <c r="AX199" s="42"/>
      <c r="AY199" s="53">
        <f t="shared" si="263"/>
        <v>0</v>
      </c>
      <c r="AZ199" s="43"/>
      <c r="BA199" s="42"/>
      <c r="BB199" s="53">
        <f t="shared" si="264"/>
        <v>0</v>
      </c>
      <c r="BC199" s="43"/>
      <c r="BD199" s="42"/>
      <c r="BE199" s="53">
        <f t="shared" si="265"/>
        <v>0</v>
      </c>
      <c r="BF199" s="43"/>
      <c r="BG199" s="42"/>
      <c r="BH199" s="53">
        <f t="shared" si="266"/>
        <v>0</v>
      </c>
      <c r="BI199" s="43"/>
      <c r="BJ199" s="42"/>
      <c r="BK199" s="53">
        <f t="shared" si="267"/>
        <v>0</v>
      </c>
      <c r="BL199" s="43"/>
      <c r="BM199" s="42"/>
      <c r="BN199" s="53">
        <f t="shared" si="268"/>
        <v>0</v>
      </c>
      <c r="BO199" s="43"/>
      <c r="BP199" s="42"/>
      <c r="BQ199" s="53">
        <f t="shared" si="269"/>
        <v>0</v>
      </c>
      <c r="BR199" s="54">
        <f t="shared" si="281"/>
        <v>35</v>
      </c>
      <c r="BS199" s="55">
        <f t="shared" si="282"/>
        <v>66.5</v>
      </c>
      <c r="BT199" s="56">
        <f t="shared" si="283"/>
        <v>2327.5</v>
      </c>
      <c r="BU199" s="48">
        <v>35</v>
      </c>
      <c r="BV199" s="50">
        <f t="shared" si="284"/>
        <v>66.5</v>
      </c>
      <c r="BW199" s="51">
        <v>2327.5</v>
      </c>
      <c r="BX199" s="48"/>
      <c r="BY199" s="50" t="e">
        <f t="shared" si="285"/>
        <v>#DIV/0!</v>
      </c>
      <c r="BZ199" s="51"/>
      <c r="CA199" s="48"/>
      <c r="CB199" s="50" t="e">
        <f t="shared" si="286"/>
        <v>#DIV/0!</v>
      </c>
      <c r="CC199" s="51"/>
      <c r="CD199" s="48">
        <v>0</v>
      </c>
      <c r="CE199" s="50" t="e">
        <f t="shared" si="287"/>
        <v>#DIV/0!</v>
      </c>
      <c r="CF199" s="51"/>
      <c r="CG199" s="47" t="s">
        <v>51</v>
      </c>
      <c r="CH199" s="47" t="s">
        <v>51</v>
      </c>
      <c r="CI199" s="54">
        <f t="shared" si="288"/>
        <v>0</v>
      </c>
      <c r="CJ199" s="55" t="e">
        <f t="shared" si="289"/>
        <v>#DIV/0!</v>
      </c>
      <c r="CK199" s="56">
        <f t="shared" si="290"/>
        <v>0</v>
      </c>
      <c r="CL199" s="48"/>
      <c r="CM199" s="50" t="e">
        <f t="shared" si="291"/>
        <v>#DIV/0!</v>
      </c>
      <c r="CN199" s="51"/>
      <c r="CO199" s="48"/>
      <c r="CP199" s="50" t="e">
        <f t="shared" si="292"/>
        <v>#DIV/0!</v>
      </c>
      <c r="CQ199" s="51"/>
      <c r="CR199" s="48"/>
      <c r="CS199" s="50" t="e">
        <f t="shared" si="293"/>
        <v>#DIV/0!</v>
      </c>
      <c r="CT199" s="51"/>
      <c r="CU199" s="48">
        <v>0</v>
      </c>
      <c r="CV199" s="50" t="e">
        <f t="shared" si="294"/>
        <v>#DIV/0!</v>
      </c>
      <c r="CW199" s="51"/>
      <c r="CX199" s="47" t="s">
        <v>51</v>
      </c>
      <c r="CY199" s="47" t="s">
        <v>51</v>
      </c>
    </row>
    <row r="200" spans="1:103" s="1" customFormat="1" ht="14.25" thickBot="1" x14ac:dyDescent="0.3">
      <c r="A200" s="47" t="s">
        <v>52</v>
      </c>
      <c r="B200" s="47" t="s">
        <v>52</v>
      </c>
      <c r="C200" s="48">
        <v>0</v>
      </c>
      <c r="D200" s="95">
        <f t="shared" si="270"/>
        <v>184</v>
      </c>
      <c r="E200" s="93">
        <v>184</v>
      </c>
      <c r="F200" s="38">
        <f t="shared" si="271"/>
        <v>167</v>
      </c>
      <c r="G200" s="49">
        <f t="shared" si="272"/>
        <v>-17</v>
      </c>
      <c r="H200" s="183"/>
      <c r="I200" s="183">
        <v>-8</v>
      </c>
      <c r="J200" s="183"/>
      <c r="K200" s="183">
        <v>6</v>
      </c>
      <c r="L200" s="212"/>
      <c r="M200" s="50">
        <v>24.99</v>
      </c>
      <c r="N200" s="53">
        <f t="shared" si="273"/>
        <v>0</v>
      </c>
      <c r="O200" s="216">
        <v>0</v>
      </c>
      <c r="P200" s="217">
        <v>50</v>
      </c>
      <c r="Q200" s="218">
        <f t="shared" si="274"/>
        <v>0</v>
      </c>
      <c r="R200" s="223">
        <v>55</v>
      </c>
      <c r="S200" s="50">
        <v>37.840000000000003</v>
      </c>
      <c r="T200" s="51">
        <f t="shared" si="275"/>
        <v>2081.2000000000003</v>
      </c>
      <c r="U200" s="52" t="s">
        <v>52</v>
      </c>
      <c r="V200" s="48">
        <f t="shared" si="259"/>
        <v>110</v>
      </c>
      <c r="W200" s="50">
        <f t="shared" si="276"/>
        <v>38.30681818181818</v>
      </c>
      <c r="X200" s="51">
        <f t="shared" si="260"/>
        <v>4213.75</v>
      </c>
      <c r="Y200" s="48">
        <f t="shared" si="261"/>
        <v>110</v>
      </c>
      <c r="Z200" s="50">
        <f t="shared" si="297"/>
        <v>38.30681818181818</v>
      </c>
      <c r="AA200" s="51">
        <f t="shared" si="262"/>
        <v>4213.75</v>
      </c>
      <c r="AB200" s="48">
        <f t="shared" si="278"/>
        <v>75</v>
      </c>
      <c r="AC200" s="50">
        <f t="shared" si="298"/>
        <v>25.15</v>
      </c>
      <c r="AD200" s="51">
        <f t="shared" si="280"/>
        <v>1886.25</v>
      </c>
      <c r="AE200" s="43"/>
      <c r="AF200" s="42"/>
      <c r="AG200" s="53">
        <f t="shared" si="295"/>
        <v>0</v>
      </c>
      <c r="AH200" s="43">
        <v>75</v>
      </c>
      <c r="AI200" s="42">
        <v>25.15</v>
      </c>
      <c r="AJ200" s="53">
        <f t="shared" si="296"/>
        <v>1886.25</v>
      </c>
      <c r="AK200" s="43"/>
      <c r="AL200" s="42"/>
      <c r="AM200" s="53"/>
      <c r="AN200" s="43"/>
      <c r="AO200" s="42"/>
      <c r="AP200" s="53"/>
      <c r="AQ200" s="43"/>
      <c r="AR200" s="42"/>
      <c r="AS200" s="53"/>
      <c r="AT200" s="43"/>
      <c r="AU200" s="42"/>
      <c r="AV200" s="53"/>
      <c r="AW200" s="43"/>
      <c r="AX200" s="42"/>
      <c r="AY200" s="53">
        <f t="shared" si="263"/>
        <v>0</v>
      </c>
      <c r="AZ200" s="43"/>
      <c r="BA200" s="42"/>
      <c r="BB200" s="53">
        <f t="shared" si="264"/>
        <v>0</v>
      </c>
      <c r="BC200" s="43"/>
      <c r="BD200" s="42"/>
      <c r="BE200" s="53">
        <f t="shared" si="265"/>
        <v>0</v>
      </c>
      <c r="BF200" s="43"/>
      <c r="BG200" s="42"/>
      <c r="BH200" s="53">
        <f t="shared" si="266"/>
        <v>0</v>
      </c>
      <c r="BI200" s="43"/>
      <c r="BJ200" s="42"/>
      <c r="BK200" s="53">
        <f t="shared" si="267"/>
        <v>0</v>
      </c>
      <c r="BL200" s="43"/>
      <c r="BM200" s="42"/>
      <c r="BN200" s="53">
        <f t="shared" si="268"/>
        <v>0</v>
      </c>
      <c r="BO200" s="43"/>
      <c r="BP200" s="42"/>
      <c r="BQ200" s="53">
        <f t="shared" si="269"/>
        <v>0</v>
      </c>
      <c r="BR200" s="54">
        <f t="shared" si="281"/>
        <v>35</v>
      </c>
      <c r="BS200" s="55">
        <f t="shared" si="282"/>
        <v>66.5</v>
      </c>
      <c r="BT200" s="56">
        <f t="shared" si="283"/>
        <v>2327.5</v>
      </c>
      <c r="BU200" s="48">
        <v>35</v>
      </c>
      <c r="BV200" s="50">
        <f t="shared" si="284"/>
        <v>66.5</v>
      </c>
      <c r="BW200" s="51">
        <v>2327.5</v>
      </c>
      <c r="BX200" s="48"/>
      <c r="BY200" s="50" t="e">
        <f t="shared" si="285"/>
        <v>#DIV/0!</v>
      </c>
      <c r="BZ200" s="51"/>
      <c r="CA200" s="48"/>
      <c r="CB200" s="50" t="e">
        <f t="shared" si="286"/>
        <v>#DIV/0!</v>
      </c>
      <c r="CC200" s="51"/>
      <c r="CD200" s="48">
        <v>0</v>
      </c>
      <c r="CE200" s="50" t="e">
        <f t="shared" si="287"/>
        <v>#DIV/0!</v>
      </c>
      <c r="CF200" s="51"/>
      <c r="CG200" s="47" t="s">
        <v>52</v>
      </c>
      <c r="CH200" s="47" t="s">
        <v>52</v>
      </c>
      <c r="CI200" s="54">
        <f t="shared" si="288"/>
        <v>0</v>
      </c>
      <c r="CJ200" s="55" t="e">
        <f t="shared" si="289"/>
        <v>#DIV/0!</v>
      </c>
      <c r="CK200" s="56">
        <f t="shared" si="290"/>
        <v>0</v>
      </c>
      <c r="CL200" s="48"/>
      <c r="CM200" s="50" t="e">
        <f t="shared" si="291"/>
        <v>#DIV/0!</v>
      </c>
      <c r="CN200" s="51"/>
      <c r="CO200" s="48"/>
      <c r="CP200" s="50" t="e">
        <f t="shared" si="292"/>
        <v>#DIV/0!</v>
      </c>
      <c r="CQ200" s="51"/>
      <c r="CR200" s="48"/>
      <c r="CS200" s="50" t="e">
        <f t="shared" si="293"/>
        <v>#DIV/0!</v>
      </c>
      <c r="CT200" s="51"/>
      <c r="CU200" s="48">
        <v>0</v>
      </c>
      <c r="CV200" s="50" t="e">
        <f t="shared" si="294"/>
        <v>#DIV/0!</v>
      </c>
      <c r="CW200" s="51"/>
      <c r="CX200" s="47" t="s">
        <v>52</v>
      </c>
      <c r="CY200" s="47" t="s">
        <v>52</v>
      </c>
    </row>
    <row r="201" spans="1:103" s="1" customFormat="1" ht="14.25" thickBot="1" x14ac:dyDescent="0.3">
      <c r="A201" s="47" t="s">
        <v>53</v>
      </c>
      <c r="B201" s="47" t="s">
        <v>53</v>
      </c>
      <c r="C201" s="48">
        <v>292</v>
      </c>
      <c r="D201" s="95">
        <f t="shared" si="270"/>
        <v>146</v>
      </c>
      <c r="E201" s="93">
        <v>438</v>
      </c>
      <c r="F201" s="38">
        <f t="shared" si="271"/>
        <v>460</v>
      </c>
      <c r="G201" s="49">
        <f t="shared" si="272"/>
        <v>22</v>
      </c>
      <c r="H201" s="183"/>
      <c r="I201" s="183"/>
      <c r="J201" s="183"/>
      <c r="K201" s="183">
        <v>0</v>
      </c>
      <c r="L201" s="212"/>
      <c r="M201" s="50">
        <v>24.99</v>
      </c>
      <c r="N201" s="53">
        <f t="shared" si="273"/>
        <v>0</v>
      </c>
      <c r="O201" s="216">
        <v>0</v>
      </c>
      <c r="P201" s="217">
        <v>50</v>
      </c>
      <c r="Q201" s="218">
        <f t="shared" si="274"/>
        <v>0</v>
      </c>
      <c r="R201" s="223">
        <v>55</v>
      </c>
      <c r="S201" s="50">
        <v>37.840000000000003</v>
      </c>
      <c r="T201" s="51">
        <f t="shared" si="275"/>
        <v>2081.2000000000003</v>
      </c>
      <c r="U201" s="52" t="s">
        <v>53</v>
      </c>
      <c r="V201" s="48">
        <f t="shared" si="259"/>
        <v>405</v>
      </c>
      <c r="W201" s="50">
        <f t="shared" si="276"/>
        <v>60.999382716049382</v>
      </c>
      <c r="X201" s="51">
        <f t="shared" si="260"/>
        <v>24704.75</v>
      </c>
      <c r="Y201" s="48">
        <f t="shared" si="261"/>
        <v>405</v>
      </c>
      <c r="Z201" s="50">
        <f t="shared" si="297"/>
        <v>60.999382716049382</v>
      </c>
      <c r="AA201" s="51">
        <f t="shared" si="262"/>
        <v>24704.75</v>
      </c>
      <c r="AB201" s="48">
        <f t="shared" si="278"/>
        <v>100</v>
      </c>
      <c r="AC201" s="50">
        <f t="shared" si="298"/>
        <v>21.61</v>
      </c>
      <c r="AD201" s="51">
        <f t="shared" si="280"/>
        <v>2161</v>
      </c>
      <c r="AE201" s="43">
        <v>100</v>
      </c>
      <c r="AF201" s="42">
        <v>21.61</v>
      </c>
      <c r="AG201" s="53">
        <f t="shared" si="295"/>
        <v>2161</v>
      </c>
      <c r="AH201" s="43"/>
      <c r="AI201" s="42"/>
      <c r="AJ201" s="53">
        <f t="shared" si="296"/>
        <v>0</v>
      </c>
      <c r="AK201" s="43"/>
      <c r="AL201" s="42"/>
      <c r="AM201" s="53"/>
      <c r="AN201" s="43"/>
      <c r="AO201" s="42"/>
      <c r="AP201" s="53"/>
      <c r="AQ201" s="43"/>
      <c r="AR201" s="42"/>
      <c r="AS201" s="53"/>
      <c r="AT201" s="43"/>
      <c r="AU201" s="42"/>
      <c r="AV201" s="53"/>
      <c r="AW201" s="43"/>
      <c r="AX201" s="42"/>
      <c r="AY201" s="53">
        <f t="shared" si="263"/>
        <v>0</v>
      </c>
      <c r="AZ201" s="43"/>
      <c r="BA201" s="42"/>
      <c r="BB201" s="53">
        <f t="shared" si="264"/>
        <v>0</v>
      </c>
      <c r="BC201" s="43"/>
      <c r="BD201" s="42"/>
      <c r="BE201" s="53">
        <f t="shared" si="265"/>
        <v>0</v>
      </c>
      <c r="BF201" s="43"/>
      <c r="BG201" s="42"/>
      <c r="BH201" s="53">
        <f t="shared" si="266"/>
        <v>0</v>
      </c>
      <c r="BI201" s="43"/>
      <c r="BJ201" s="42"/>
      <c r="BK201" s="53">
        <f t="shared" si="267"/>
        <v>0</v>
      </c>
      <c r="BL201" s="43"/>
      <c r="BM201" s="42"/>
      <c r="BN201" s="53">
        <f t="shared" si="268"/>
        <v>0</v>
      </c>
      <c r="BO201" s="43"/>
      <c r="BP201" s="42"/>
      <c r="BQ201" s="53">
        <f t="shared" si="269"/>
        <v>0</v>
      </c>
      <c r="BR201" s="54">
        <f t="shared" si="281"/>
        <v>305</v>
      </c>
      <c r="BS201" s="55">
        <f t="shared" si="282"/>
        <v>73.913934426229503</v>
      </c>
      <c r="BT201" s="56">
        <f t="shared" si="283"/>
        <v>22543.75</v>
      </c>
      <c r="BU201" s="48">
        <v>275</v>
      </c>
      <c r="BV201" s="50">
        <f t="shared" si="284"/>
        <v>73.795454545454547</v>
      </c>
      <c r="BW201" s="51">
        <v>20293.75</v>
      </c>
      <c r="BX201" s="48">
        <v>30</v>
      </c>
      <c r="BY201" s="50">
        <f t="shared" si="285"/>
        <v>75</v>
      </c>
      <c r="BZ201" s="51">
        <v>2250</v>
      </c>
      <c r="CA201" s="48"/>
      <c r="CB201" s="50" t="e">
        <f t="shared" si="286"/>
        <v>#DIV/0!</v>
      </c>
      <c r="CC201" s="51"/>
      <c r="CD201" s="48">
        <v>0</v>
      </c>
      <c r="CE201" s="50" t="e">
        <f t="shared" si="287"/>
        <v>#DIV/0!</v>
      </c>
      <c r="CF201" s="51"/>
      <c r="CG201" s="47" t="s">
        <v>53</v>
      </c>
      <c r="CH201" s="47" t="s">
        <v>53</v>
      </c>
      <c r="CI201" s="54">
        <f t="shared" si="288"/>
        <v>0</v>
      </c>
      <c r="CJ201" s="55" t="e">
        <f t="shared" si="289"/>
        <v>#DIV/0!</v>
      </c>
      <c r="CK201" s="56">
        <f t="shared" si="290"/>
        <v>0</v>
      </c>
      <c r="CL201" s="48"/>
      <c r="CM201" s="50" t="e">
        <f t="shared" si="291"/>
        <v>#DIV/0!</v>
      </c>
      <c r="CN201" s="51"/>
      <c r="CO201" s="48"/>
      <c r="CP201" s="50" t="e">
        <f t="shared" si="292"/>
        <v>#DIV/0!</v>
      </c>
      <c r="CQ201" s="51"/>
      <c r="CR201" s="48"/>
      <c r="CS201" s="50" t="e">
        <f t="shared" si="293"/>
        <v>#DIV/0!</v>
      </c>
      <c r="CT201" s="51"/>
      <c r="CU201" s="48">
        <v>0</v>
      </c>
      <c r="CV201" s="50" t="e">
        <f t="shared" si="294"/>
        <v>#DIV/0!</v>
      </c>
      <c r="CW201" s="51"/>
      <c r="CX201" s="47" t="s">
        <v>53</v>
      </c>
      <c r="CY201" s="47" t="s">
        <v>53</v>
      </c>
    </row>
    <row r="202" spans="1:103" s="1" customFormat="1" ht="14.25" thickBot="1" x14ac:dyDescent="0.3">
      <c r="A202" s="47" t="s">
        <v>54</v>
      </c>
      <c r="B202" s="47" t="s">
        <v>54</v>
      </c>
      <c r="C202" s="48">
        <v>292</v>
      </c>
      <c r="D202" s="95">
        <f t="shared" si="270"/>
        <v>161</v>
      </c>
      <c r="E202" s="93">
        <v>453</v>
      </c>
      <c r="F202" s="38">
        <f t="shared" si="271"/>
        <v>460</v>
      </c>
      <c r="G202" s="49">
        <f t="shared" si="272"/>
        <v>7</v>
      </c>
      <c r="H202" s="183"/>
      <c r="I202" s="183"/>
      <c r="J202" s="183"/>
      <c r="K202" s="183">
        <v>0</v>
      </c>
      <c r="L202" s="212"/>
      <c r="M202" s="50">
        <v>24.99</v>
      </c>
      <c r="N202" s="53">
        <f t="shared" si="273"/>
        <v>0</v>
      </c>
      <c r="O202" s="219">
        <v>0</v>
      </c>
      <c r="P202" s="220">
        <v>50</v>
      </c>
      <c r="Q202" s="221">
        <f t="shared" si="274"/>
        <v>0</v>
      </c>
      <c r="R202" s="223">
        <v>55</v>
      </c>
      <c r="S202" s="50">
        <v>37.840000000000003</v>
      </c>
      <c r="T202" s="51">
        <f t="shared" si="275"/>
        <v>2081.2000000000003</v>
      </c>
      <c r="U202" s="52" t="s">
        <v>54</v>
      </c>
      <c r="V202" s="57">
        <f>Y202-CI202</f>
        <v>405</v>
      </c>
      <c r="W202" s="58">
        <f t="shared" si="276"/>
        <v>60.999382716049382</v>
      </c>
      <c r="X202" s="59">
        <f t="shared" si="260"/>
        <v>24704.75</v>
      </c>
      <c r="Y202" s="57">
        <f t="shared" si="261"/>
        <v>405</v>
      </c>
      <c r="Z202" s="58">
        <f t="shared" si="297"/>
        <v>60.999382716049382</v>
      </c>
      <c r="AA202" s="59">
        <f t="shared" si="262"/>
        <v>24704.75</v>
      </c>
      <c r="AB202" s="48">
        <f t="shared" si="278"/>
        <v>100</v>
      </c>
      <c r="AC202" s="50">
        <f t="shared" si="298"/>
        <v>21.61</v>
      </c>
      <c r="AD202" s="51">
        <f t="shared" si="280"/>
        <v>2161</v>
      </c>
      <c r="AE202" s="43">
        <v>100</v>
      </c>
      <c r="AF202" s="42">
        <v>21.61</v>
      </c>
      <c r="AG202" s="53">
        <f>AE202*AF202</f>
        <v>2161</v>
      </c>
      <c r="AH202" s="43"/>
      <c r="AI202" s="42"/>
      <c r="AJ202" s="53">
        <f>AH202*AI202</f>
        <v>0</v>
      </c>
      <c r="AK202" s="84"/>
      <c r="AL202" s="85"/>
      <c r="AM202" s="53"/>
      <c r="AN202" s="43"/>
      <c r="AO202" s="42"/>
      <c r="AP202" s="53"/>
      <c r="AQ202" s="84"/>
      <c r="AR202" s="85"/>
      <c r="AS202" s="53"/>
      <c r="AT202" s="84"/>
      <c r="AU202" s="85"/>
      <c r="AV202" s="53"/>
      <c r="AW202" s="84"/>
      <c r="AX202" s="85"/>
      <c r="AY202" s="53">
        <f t="shared" si="263"/>
        <v>0</v>
      </c>
      <c r="AZ202" s="84"/>
      <c r="BA202" s="85"/>
      <c r="BB202" s="53">
        <f t="shared" si="264"/>
        <v>0</v>
      </c>
      <c r="BC202" s="84"/>
      <c r="BD202" s="85"/>
      <c r="BE202" s="53">
        <f t="shared" si="265"/>
        <v>0</v>
      </c>
      <c r="BF202" s="84"/>
      <c r="BG202" s="85"/>
      <c r="BH202" s="53">
        <f t="shared" si="266"/>
        <v>0</v>
      </c>
      <c r="BI202" s="84"/>
      <c r="BJ202" s="85"/>
      <c r="BK202" s="53">
        <f t="shared" si="267"/>
        <v>0</v>
      </c>
      <c r="BL202" s="84"/>
      <c r="BM202" s="85"/>
      <c r="BN202" s="53">
        <f t="shared" si="268"/>
        <v>0</v>
      </c>
      <c r="BO202" s="84"/>
      <c r="BP202" s="85"/>
      <c r="BQ202" s="53">
        <f t="shared" si="269"/>
        <v>0</v>
      </c>
      <c r="BR202" s="60">
        <f t="shared" si="281"/>
        <v>305</v>
      </c>
      <c r="BS202" s="61">
        <f t="shared" si="282"/>
        <v>73.913934426229503</v>
      </c>
      <c r="BT202" s="62">
        <f t="shared" si="283"/>
        <v>22543.75</v>
      </c>
      <c r="BU202" s="48">
        <v>275</v>
      </c>
      <c r="BV202" s="50">
        <f t="shared" si="284"/>
        <v>73.795454545454547</v>
      </c>
      <c r="BW202" s="51">
        <v>20293.75</v>
      </c>
      <c r="BX202" s="48">
        <v>30</v>
      </c>
      <c r="BY202" s="50">
        <f t="shared" si="285"/>
        <v>75</v>
      </c>
      <c r="BZ202" s="51">
        <v>2250</v>
      </c>
      <c r="CA202" s="48"/>
      <c r="CB202" s="50" t="e">
        <f t="shared" si="286"/>
        <v>#DIV/0!</v>
      </c>
      <c r="CC202" s="51"/>
      <c r="CD202" s="48">
        <v>0</v>
      </c>
      <c r="CE202" s="50" t="e">
        <f t="shared" si="287"/>
        <v>#DIV/0!</v>
      </c>
      <c r="CF202" s="51"/>
      <c r="CG202" s="47" t="s">
        <v>54</v>
      </c>
      <c r="CH202" s="47" t="s">
        <v>54</v>
      </c>
      <c r="CI202" s="60">
        <f t="shared" si="288"/>
        <v>0</v>
      </c>
      <c r="CJ202" s="61" t="e">
        <f t="shared" si="289"/>
        <v>#DIV/0!</v>
      </c>
      <c r="CK202" s="62">
        <f t="shared" si="290"/>
        <v>0</v>
      </c>
      <c r="CL202" s="48"/>
      <c r="CM202" s="50" t="e">
        <f t="shared" si="291"/>
        <v>#DIV/0!</v>
      </c>
      <c r="CN202" s="51"/>
      <c r="CO202" s="48"/>
      <c r="CP202" s="50" t="e">
        <f t="shared" si="292"/>
        <v>#DIV/0!</v>
      </c>
      <c r="CQ202" s="51"/>
      <c r="CR202" s="48"/>
      <c r="CS202" s="50" t="e">
        <f t="shared" si="293"/>
        <v>#DIV/0!</v>
      </c>
      <c r="CT202" s="51"/>
      <c r="CU202" s="48">
        <v>0</v>
      </c>
      <c r="CV202" s="50" t="e">
        <f t="shared" si="294"/>
        <v>#DIV/0!</v>
      </c>
      <c r="CW202" s="51"/>
      <c r="CX202" s="47" t="s">
        <v>54</v>
      </c>
      <c r="CY202" s="47" t="s">
        <v>54</v>
      </c>
    </row>
    <row r="203" spans="1:103" s="1" customFormat="1" ht="14.25" thickBot="1" x14ac:dyDescent="0.3">
      <c r="C203" s="96">
        <f>SUM(C179:C202)</f>
        <v>4670</v>
      </c>
      <c r="D203" s="96">
        <f>SUM(D179:D202)</f>
        <v>3581</v>
      </c>
      <c r="E203" s="97">
        <f>SUM(C203:D203)</f>
        <v>8251</v>
      </c>
      <c r="F203" s="96">
        <f>SUM(F179:F202)</f>
        <v>8588.4934784956295</v>
      </c>
      <c r="G203" s="64"/>
      <c r="H203" s="184">
        <f>SUM(H179:H202)</f>
        <v>0</v>
      </c>
      <c r="I203" s="184">
        <f t="shared" ref="I203" si="299">SUM(I179:I202)</f>
        <v>-100</v>
      </c>
      <c r="J203" s="184"/>
      <c r="K203" s="184">
        <f t="shared" ref="K203" si="300">SUM(K179:K202)</f>
        <v>96</v>
      </c>
      <c r="L203" s="65">
        <f>SUM(L179:L202)</f>
        <v>305.49347849563037</v>
      </c>
      <c r="M203" s="66">
        <f>N203/L203</f>
        <v>24.99</v>
      </c>
      <c r="N203" s="67">
        <f>SUM(N179:N202)</f>
        <v>7634.2820276058028</v>
      </c>
      <c r="O203" s="68">
        <f>SUM(O179:O202)</f>
        <v>0</v>
      </c>
      <c r="P203" s="66" t="e">
        <f>Q203/O203</f>
        <v>#DIV/0!</v>
      </c>
      <c r="Q203" s="67">
        <f>SUM(Q179:Q202)+11064.52</f>
        <v>11064.52</v>
      </c>
      <c r="R203" s="68">
        <v>451</v>
      </c>
      <c r="S203" s="66">
        <v>37.840000000000003</v>
      </c>
      <c r="T203" s="67">
        <f>S203*R203</f>
        <v>17065.84</v>
      </c>
      <c r="U203" s="69"/>
      <c r="V203" s="63">
        <f>SUM(V179:V202)</f>
        <v>7550</v>
      </c>
      <c r="W203" s="66">
        <f>X203/V203</f>
        <v>46.733774834437085</v>
      </c>
      <c r="X203" s="67">
        <f>SUM(X179:X202)</f>
        <v>352840</v>
      </c>
      <c r="Y203" s="63">
        <f>SUM(Y179:Y202)</f>
        <v>9341</v>
      </c>
      <c r="Z203" s="66">
        <f>AA203/Y203</f>
        <v>44.29225992934375</v>
      </c>
      <c r="AA203" s="67">
        <f>SUM(AA179:AA202)</f>
        <v>413734</v>
      </c>
      <c r="AB203" s="63">
        <f>SUM(AB179:AB202)</f>
        <v>2000</v>
      </c>
      <c r="AC203" s="66">
        <f>AD203/AB203</f>
        <v>23.734000000000002</v>
      </c>
      <c r="AD203" s="67">
        <f>SUM(AD179:AD202)</f>
        <v>47468</v>
      </c>
      <c r="AE203" s="63">
        <f>SUM(AE179:AE202)</f>
        <v>800</v>
      </c>
      <c r="AF203" s="66">
        <f>AG203/AE203</f>
        <v>21.61</v>
      </c>
      <c r="AG203" s="67">
        <f>SUM(AG179:AG202)</f>
        <v>17288</v>
      </c>
      <c r="AH203" s="63">
        <f>SUM(AH179:AH202)</f>
        <v>1200</v>
      </c>
      <c r="AI203" s="66">
        <f>AJ203/AH203</f>
        <v>25.15</v>
      </c>
      <c r="AJ203" s="67">
        <f>SUM(AJ179:AJ202)</f>
        <v>30180</v>
      </c>
      <c r="AK203" s="63">
        <f>SUM(AK179:AK202)</f>
        <v>0</v>
      </c>
      <c r="AL203" s="66" t="e">
        <f>AM203/AK203</f>
        <v>#DIV/0!</v>
      </c>
      <c r="AM203" s="67">
        <f>SUM(AM179:AM202)</f>
        <v>0</v>
      </c>
      <c r="AN203" s="63">
        <f>SUM(AN179:AN202)</f>
        <v>0</v>
      </c>
      <c r="AO203" s="66" t="e">
        <f>AP203/AN203</f>
        <v>#DIV/0!</v>
      </c>
      <c r="AP203" s="67">
        <f>SUM(AP179:AP202)</f>
        <v>0</v>
      </c>
      <c r="AQ203" s="63">
        <f>SUM(AQ179:AQ202)</f>
        <v>0</v>
      </c>
      <c r="AR203" s="66" t="e">
        <f>AS203/AQ203</f>
        <v>#DIV/0!</v>
      </c>
      <c r="AS203" s="67">
        <f>SUM(AS179:AS202)</f>
        <v>0</v>
      </c>
      <c r="AT203" s="63">
        <f>SUM(AT179:AT202)</f>
        <v>0</v>
      </c>
      <c r="AU203" s="66" t="e">
        <f>AV203/AT203</f>
        <v>#DIV/0!</v>
      </c>
      <c r="AV203" s="67">
        <f>SUM(AV180:AV202)</f>
        <v>0</v>
      </c>
      <c r="AW203" s="63">
        <f>SUM(AW180:AW202)</f>
        <v>0</v>
      </c>
      <c r="AX203" s="66" t="e">
        <f>AY203/AW203</f>
        <v>#DIV/0!</v>
      </c>
      <c r="AY203" s="67">
        <f>SUM(AY180:AY202)</f>
        <v>0</v>
      </c>
      <c r="AZ203" s="63">
        <f>SUM(AZ180:AZ202)</f>
        <v>0</v>
      </c>
      <c r="BA203" s="66" t="e">
        <f>BB203/AZ203</f>
        <v>#DIV/0!</v>
      </c>
      <c r="BB203" s="67">
        <f>SUM(BB180:BB202)</f>
        <v>0</v>
      </c>
      <c r="BC203" s="63">
        <f>SUM(BC180:BC202)</f>
        <v>0</v>
      </c>
      <c r="BD203" s="66" t="e">
        <f>BE203/BC203</f>
        <v>#DIV/0!</v>
      </c>
      <c r="BE203" s="67">
        <f>SUM(BE180:BE202)</f>
        <v>0</v>
      </c>
      <c r="BF203" s="63">
        <f>SUM(BF180:BF202)</f>
        <v>0</v>
      </c>
      <c r="BG203" s="66" t="e">
        <f>BH203/BF203</f>
        <v>#DIV/0!</v>
      </c>
      <c r="BH203" s="67">
        <f>SUM(BH180:BH202)</f>
        <v>0</v>
      </c>
      <c r="BI203" s="63">
        <f>SUM(BI180:BI202)</f>
        <v>0</v>
      </c>
      <c r="BJ203" s="66" t="e">
        <f>BK203/BI203</f>
        <v>#DIV/0!</v>
      </c>
      <c r="BK203" s="67">
        <f>SUM(BK180:BK202)</f>
        <v>0</v>
      </c>
      <c r="BL203" s="63">
        <f>SUM(BL180:BL202)</f>
        <v>0</v>
      </c>
      <c r="BM203" s="66" t="e">
        <f>BN203/BL203</f>
        <v>#DIV/0!</v>
      </c>
      <c r="BN203" s="67">
        <f>SUM(BN180:BN202)</f>
        <v>0</v>
      </c>
      <c r="BO203" s="63">
        <f>SUM(BO180:BO202)</f>
        <v>0</v>
      </c>
      <c r="BP203" s="66" t="e">
        <f>BQ203/BO203</f>
        <v>#DIV/0!</v>
      </c>
      <c r="BQ203" s="67">
        <f>SUM(BQ180:BQ202)</f>
        <v>0</v>
      </c>
      <c r="BR203" s="70">
        <f>SUM(BR179:BR202)</f>
        <v>7341</v>
      </c>
      <c r="BS203" s="71">
        <f>BT203/BR203</f>
        <v>50.381146982699903</v>
      </c>
      <c r="BT203" s="72">
        <f>SUM(BT179:BT202)+CF204</f>
        <v>369848</v>
      </c>
      <c r="BU203" s="63">
        <f>SUM(BU179:BU202)</f>
        <v>5460</v>
      </c>
      <c r="BV203" s="66">
        <f>BW203/BU203</f>
        <v>54.173992673992672</v>
      </c>
      <c r="BW203" s="67">
        <f>SUM(BW179:BW202)</f>
        <v>295790</v>
      </c>
      <c r="BX203" s="63">
        <f>SUM(BX179:BX202)</f>
        <v>80</v>
      </c>
      <c r="BY203" s="66">
        <f>BZ203/BX203</f>
        <v>71.25</v>
      </c>
      <c r="BZ203" s="67">
        <f>SUM(BZ179:BZ202)</f>
        <v>5700</v>
      </c>
      <c r="CA203" s="63">
        <f>SUM(CA179:CA202)</f>
        <v>10</v>
      </c>
      <c r="CB203" s="66">
        <f>CC203/CA203</f>
        <v>30</v>
      </c>
      <c r="CC203" s="67">
        <f>SUM(CC179:CC202)</f>
        <v>300</v>
      </c>
      <c r="CD203" s="63">
        <f>SUM(CD179:CD202)</f>
        <v>1791</v>
      </c>
      <c r="CE203" s="66">
        <f>CF203/CD203</f>
        <v>36</v>
      </c>
      <c r="CF203" s="67">
        <f>SUM(CF179:CF202)</f>
        <v>64476</v>
      </c>
      <c r="CI203" s="70">
        <f>SUM(CI179:CI202)</f>
        <v>1791</v>
      </c>
      <c r="CJ203" s="71">
        <f>CK203/CI203</f>
        <v>34</v>
      </c>
      <c r="CK203" s="72">
        <f>SUM(CK179:CK202)</f>
        <v>60894</v>
      </c>
      <c r="CL203" s="63">
        <f>SUM(CL179:CL202)</f>
        <v>0</v>
      </c>
      <c r="CM203" s="66" t="e">
        <f>CN203/CL203</f>
        <v>#DIV/0!</v>
      </c>
      <c r="CN203" s="67">
        <f>SUM(CN179:CN202)</f>
        <v>0</v>
      </c>
      <c r="CO203" s="63">
        <f>SUM(CO179:CO202)</f>
        <v>0</v>
      </c>
      <c r="CP203" s="66" t="e">
        <f>CQ203/CO203</f>
        <v>#DIV/0!</v>
      </c>
      <c r="CQ203" s="67">
        <f>SUM(CQ179:CQ202)</f>
        <v>0</v>
      </c>
      <c r="CR203" s="63">
        <f>SUM(CR179:CR202)</f>
        <v>0</v>
      </c>
      <c r="CS203" s="66" t="e">
        <f>CT203/CR203</f>
        <v>#DIV/0!</v>
      </c>
      <c r="CT203" s="67">
        <f>SUM(CT179:CT202)</f>
        <v>0</v>
      </c>
      <c r="CU203" s="63">
        <f>SUM(CU179:CU202)</f>
        <v>1791</v>
      </c>
      <c r="CV203" s="66">
        <f>CW203/CU203</f>
        <v>34</v>
      </c>
      <c r="CW203" s="67">
        <f>SUM(CW179:CW202)</f>
        <v>60894</v>
      </c>
    </row>
    <row r="204" spans="1:103" ht="15.75" thickBot="1" x14ac:dyDescent="0.3">
      <c r="L204" s="88">
        <f>L203+O203+R203+V203</f>
        <v>8306.4934784956313</v>
      </c>
      <c r="M204" s="89">
        <f>N204/L204</f>
        <v>46.783235673831534</v>
      </c>
      <c r="N204" s="90">
        <f>N203+Q203+T203+X203</f>
        <v>388604.64202760579</v>
      </c>
      <c r="O204" s="99">
        <f>SUM(O179:O202)</f>
        <v>0</v>
      </c>
      <c r="P204" s="100" t="e">
        <f>Q204/O204</f>
        <v>#DIV/0!</v>
      </c>
      <c r="Q204" s="101">
        <f>SUM(Q179:Q202)</f>
        <v>0</v>
      </c>
      <c r="CF204" s="91">
        <f>CF203-CW203</f>
        <v>3582</v>
      </c>
    </row>
    <row r="205" spans="1:103" ht="15.75" thickBot="1" x14ac:dyDescent="0.3">
      <c r="AE205" s="104">
        <f>AE176+1</f>
        <v>44689</v>
      </c>
      <c r="AF205" s="105">
        <f>AE205</f>
        <v>44689</v>
      </c>
      <c r="BR205" s="102">
        <f>AE205</f>
        <v>44689</v>
      </c>
    </row>
    <row r="206" spans="1:103" s="1" customFormat="1" ht="14.25" thickBot="1" x14ac:dyDescent="0.3">
      <c r="A206" s="2">
        <f>B206</f>
        <v>44689</v>
      </c>
      <c r="B206" s="3">
        <f>B177+1</f>
        <v>44689</v>
      </c>
      <c r="C206" s="249" t="s">
        <v>0</v>
      </c>
      <c r="D206" s="250"/>
      <c r="E206" s="251"/>
      <c r="F206" s="4" t="s">
        <v>1</v>
      </c>
      <c r="G206" s="5" t="s">
        <v>2</v>
      </c>
      <c r="H206" s="201" t="s">
        <v>86</v>
      </c>
      <c r="I206" s="189" t="s">
        <v>88</v>
      </c>
      <c r="J206" s="204" t="s">
        <v>90</v>
      </c>
      <c r="K206" s="206" t="s">
        <v>84</v>
      </c>
      <c r="L206" s="252" t="s">
        <v>3</v>
      </c>
      <c r="M206" s="253"/>
      <c r="N206" s="253"/>
      <c r="O206" s="253"/>
      <c r="P206" s="253"/>
      <c r="Q206" s="253"/>
      <c r="R206" s="253"/>
      <c r="S206" s="253"/>
      <c r="T206" s="254"/>
      <c r="U206" s="6"/>
      <c r="V206" s="255" t="s">
        <v>4</v>
      </c>
      <c r="W206" s="256"/>
      <c r="X206" s="257"/>
      <c r="Y206" s="258" t="s">
        <v>5</v>
      </c>
      <c r="Z206" s="259"/>
      <c r="AA206" s="260"/>
      <c r="AB206" s="255" t="s">
        <v>6</v>
      </c>
      <c r="AC206" s="256"/>
      <c r="AD206" s="257"/>
      <c r="AE206" s="261" t="s">
        <v>7</v>
      </c>
      <c r="AF206" s="262"/>
      <c r="AG206" s="262"/>
      <c r="AH206" s="262"/>
      <c r="AI206" s="262"/>
      <c r="AJ206" s="262"/>
      <c r="AK206" s="262"/>
      <c r="AL206" s="262"/>
      <c r="AM206" s="262"/>
      <c r="AN206" s="262"/>
      <c r="AO206" s="262"/>
      <c r="AP206" s="262"/>
      <c r="AQ206" s="262"/>
      <c r="AR206" s="262"/>
      <c r="AS206" s="262"/>
      <c r="AT206" s="262"/>
      <c r="AU206" s="262"/>
      <c r="AV206" s="262"/>
      <c r="AW206" s="262"/>
      <c r="AX206" s="262"/>
      <c r="AY206" s="262"/>
      <c r="AZ206" s="262"/>
      <c r="BA206" s="262"/>
      <c r="BB206" s="262"/>
      <c r="BC206" s="262"/>
      <c r="BD206" s="262"/>
      <c r="BE206" s="262"/>
      <c r="BF206" s="262"/>
      <c r="BG206" s="262"/>
      <c r="BH206" s="262"/>
      <c r="BI206" s="262"/>
      <c r="BJ206" s="262"/>
      <c r="BK206" s="262"/>
      <c r="BL206" s="262"/>
      <c r="BM206" s="262"/>
      <c r="BN206" s="263"/>
      <c r="BO206" s="98"/>
      <c r="BP206" s="98"/>
      <c r="BQ206" s="98"/>
      <c r="BR206" s="246" t="s">
        <v>8</v>
      </c>
      <c r="BS206" s="247"/>
      <c r="BT206" s="248"/>
      <c r="BU206" s="243" t="s">
        <v>9</v>
      </c>
      <c r="BV206" s="244"/>
      <c r="BW206" s="245"/>
      <c r="BX206" s="243" t="s">
        <v>10</v>
      </c>
      <c r="BY206" s="244"/>
      <c r="BZ206" s="245"/>
      <c r="CA206" s="243" t="s">
        <v>11</v>
      </c>
      <c r="CB206" s="244"/>
      <c r="CC206" s="245"/>
      <c r="CD206" s="243" t="s">
        <v>69</v>
      </c>
      <c r="CE206" s="244"/>
      <c r="CF206" s="245"/>
      <c r="CG206" s="8"/>
      <c r="CH206" s="8">
        <f>CH177+1</f>
        <v>44689</v>
      </c>
      <c r="CI206" s="246" t="s">
        <v>12</v>
      </c>
      <c r="CJ206" s="247"/>
      <c r="CK206" s="248"/>
      <c r="CL206" s="240" t="s">
        <v>13</v>
      </c>
      <c r="CM206" s="241"/>
      <c r="CN206" s="242"/>
      <c r="CO206" s="240" t="s">
        <v>14</v>
      </c>
      <c r="CP206" s="241"/>
      <c r="CQ206" s="242"/>
      <c r="CR206" s="240" t="s">
        <v>15</v>
      </c>
      <c r="CS206" s="241"/>
      <c r="CT206" s="242"/>
      <c r="CU206" s="240" t="s">
        <v>71</v>
      </c>
      <c r="CV206" s="241"/>
      <c r="CW206" s="242"/>
      <c r="CX206" s="9">
        <f>CY206</f>
        <v>44689</v>
      </c>
      <c r="CY206" s="8">
        <f>CY177+1</f>
        <v>44689</v>
      </c>
    </row>
    <row r="207" spans="1:103" s="1" customFormat="1" ht="14.25" thickBot="1" x14ac:dyDescent="0.3">
      <c r="A207" s="10" t="s">
        <v>17</v>
      </c>
      <c r="B207" s="10" t="s">
        <v>16</v>
      </c>
      <c r="C207" s="11" t="s">
        <v>18</v>
      </c>
      <c r="D207" s="12" t="s">
        <v>19</v>
      </c>
      <c r="E207" s="174" t="s">
        <v>1</v>
      </c>
      <c r="F207" s="14" t="s">
        <v>20</v>
      </c>
      <c r="G207" s="15" t="s">
        <v>20</v>
      </c>
      <c r="H207" s="202" t="s">
        <v>87</v>
      </c>
      <c r="I207" s="203" t="s">
        <v>89</v>
      </c>
      <c r="J207" s="205" t="s">
        <v>91</v>
      </c>
      <c r="K207" s="207" t="s">
        <v>85</v>
      </c>
      <c r="L207" s="16" t="s">
        <v>21</v>
      </c>
      <c r="M207" s="17" t="s">
        <v>22</v>
      </c>
      <c r="N207" s="18" t="s">
        <v>23</v>
      </c>
      <c r="O207" s="19" t="s">
        <v>24</v>
      </c>
      <c r="P207" s="17" t="s">
        <v>22</v>
      </c>
      <c r="Q207" s="18" t="s">
        <v>23</v>
      </c>
      <c r="R207" s="19" t="s">
        <v>25</v>
      </c>
      <c r="S207" s="17" t="s">
        <v>22</v>
      </c>
      <c r="T207" s="18" t="s">
        <v>23</v>
      </c>
      <c r="U207" s="20" t="s">
        <v>16</v>
      </c>
      <c r="V207" s="21" t="s">
        <v>26</v>
      </c>
      <c r="W207" s="22" t="s">
        <v>22</v>
      </c>
      <c r="X207" s="22" t="s">
        <v>23</v>
      </c>
      <c r="Y207" s="23" t="s">
        <v>27</v>
      </c>
      <c r="Z207" s="23" t="s">
        <v>22</v>
      </c>
      <c r="AA207" s="23" t="s">
        <v>23</v>
      </c>
      <c r="AB207" s="22" t="s">
        <v>27</v>
      </c>
      <c r="AC207" s="22" t="s">
        <v>22</v>
      </c>
      <c r="AD207" s="22" t="s">
        <v>23</v>
      </c>
      <c r="AE207" s="187" t="s">
        <v>92</v>
      </c>
      <c r="AF207" s="188" t="s">
        <v>22</v>
      </c>
      <c r="AG207" s="26" t="s">
        <v>23</v>
      </c>
      <c r="AH207" s="187" t="s">
        <v>93</v>
      </c>
      <c r="AI207" s="188" t="s">
        <v>22</v>
      </c>
      <c r="AJ207" s="26" t="s">
        <v>23</v>
      </c>
      <c r="AK207" s="187"/>
      <c r="AL207" s="188" t="s">
        <v>22</v>
      </c>
      <c r="AM207" s="26" t="s">
        <v>23</v>
      </c>
      <c r="AN207" s="187"/>
      <c r="AO207" s="188" t="s">
        <v>22</v>
      </c>
      <c r="AP207" s="26" t="s">
        <v>23</v>
      </c>
      <c r="AQ207" s="187"/>
      <c r="AR207" s="188" t="s">
        <v>22</v>
      </c>
      <c r="AS207" s="26" t="s">
        <v>23</v>
      </c>
      <c r="AT207" s="187"/>
      <c r="AU207" s="188" t="s">
        <v>22</v>
      </c>
      <c r="AV207" s="26" t="s">
        <v>23</v>
      </c>
      <c r="AW207" s="120"/>
      <c r="AX207" s="25" t="s">
        <v>22</v>
      </c>
      <c r="AY207" s="26" t="s">
        <v>23</v>
      </c>
      <c r="AZ207" s="24"/>
      <c r="BA207" s="25" t="s">
        <v>22</v>
      </c>
      <c r="BB207" s="26" t="s">
        <v>23</v>
      </c>
      <c r="BC207" s="24"/>
      <c r="BD207" s="25" t="s">
        <v>22</v>
      </c>
      <c r="BE207" s="26" t="s">
        <v>23</v>
      </c>
      <c r="BF207" s="24"/>
      <c r="BG207" s="25" t="s">
        <v>22</v>
      </c>
      <c r="BH207" s="26" t="s">
        <v>23</v>
      </c>
      <c r="BI207" s="24"/>
      <c r="BJ207" s="25" t="s">
        <v>22</v>
      </c>
      <c r="BK207" s="26" t="s">
        <v>23</v>
      </c>
      <c r="BL207" s="24"/>
      <c r="BM207" s="25" t="s">
        <v>22</v>
      </c>
      <c r="BN207" s="26" t="s">
        <v>23</v>
      </c>
      <c r="BO207" s="24"/>
      <c r="BP207" s="25" t="s">
        <v>22</v>
      </c>
      <c r="BQ207" s="26" t="s">
        <v>23</v>
      </c>
      <c r="BR207" s="27" t="s">
        <v>27</v>
      </c>
      <c r="BS207" s="28" t="s">
        <v>22</v>
      </c>
      <c r="BT207" s="29" t="s">
        <v>23</v>
      </c>
      <c r="BU207" s="30" t="s">
        <v>28</v>
      </c>
      <c r="BV207" s="31" t="s">
        <v>22</v>
      </c>
      <c r="BW207" s="32" t="s">
        <v>23</v>
      </c>
      <c r="BX207" s="30" t="s">
        <v>29</v>
      </c>
      <c r="BY207" s="31" t="s">
        <v>22</v>
      </c>
      <c r="BZ207" s="32" t="s">
        <v>23</v>
      </c>
      <c r="CA207" s="30" t="s">
        <v>30</v>
      </c>
      <c r="CB207" s="31" t="s">
        <v>22</v>
      </c>
      <c r="CC207" s="32" t="s">
        <v>23</v>
      </c>
      <c r="CD207" s="30" t="s">
        <v>70</v>
      </c>
      <c r="CE207" s="31" t="s">
        <v>22</v>
      </c>
      <c r="CF207" s="32" t="s">
        <v>23</v>
      </c>
      <c r="CG207" s="33" t="s">
        <v>17</v>
      </c>
      <c r="CH207" s="33" t="s">
        <v>16</v>
      </c>
      <c r="CI207" s="157" t="s">
        <v>27</v>
      </c>
      <c r="CJ207" s="158" t="s">
        <v>22</v>
      </c>
      <c r="CK207" s="159" t="s">
        <v>23</v>
      </c>
      <c r="CL207" s="34" t="s">
        <v>28</v>
      </c>
      <c r="CM207" s="35" t="s">
        <v>22</v>
      </c>
      <c r="CN207" s="36" t="s">
        <v>23</v>
      </c>
      <c r="CO207" s="34" t="s">
        <v>29</v>
      </c>
      <c r="CP207" s="35" t="s">
        <v>22</v>
      </c>
      <c r="CQ207" s="36" t="s">
        <v>23</v>
      </c>
      <c r="CR207" s="34" t="s">
        <v>30</v>
      </c>
      <c r="CS207" s="35" t="s">
        <v>22</v>
      </c>
      <c r="CT207" s="36" t="s">
        <v>23</v>
      </c>
      <c r="CU207" s="34" t="s">
        <v>70</v>
      </c>
      <c r="CV207" s="35" t="s">
        <v>22</v>
      </c>
      <c r="CW207" s="36" t="s">
        <v>23</v>
      </c>
      <c r="CX207" s="33" t="s">
        <v>76</v>
      </c>
      <c r="CY207" s="33" t="s">
        <v>16</v>
      </c>
    </row>
    <row r="208" spans="1:103" s="1" customFormat="1" ht="14.25" thickBot="1" x14ac:dyDescent="0.3">
      <c r="A208" s="47" t="s">
        <v>32</v>
      </c>
      <c r="B208" s="47" t="s">
        <v>32</v>
      </c>
      <c r="C208" s="37">
        <v>292</v>
      </c>
      <c r="D208" s="94">
        <f>E208-C208</f>
        <v>171</v>
      </c>
      <c r="E208" s="92">
        <v>463</v>
      </c>
      <c r="F208" s="38">
        <f>SUM(O208,R208,V208)-H208-I208-J208-K208+L208</f>
        <v>465</v>
      </c>
      <c r="G208" s="38">
        <f>F208-E208-L208</f>
        <v>2</v>
      </c>
      <c r="H208" s="182"/>
      <c r="I208" s="182"/>
      <c r="J208" s="182"/>
      <c r="K208" s="182">
        <v>0</v>
      </c>
      <c r="L208" s="211"/>
      <c r="M208" s="39">
        <v>24.99</v>
      </c>
      <c r="N208" s="179">
        <f>M208*L208</f>
        <v>0</v>
      </c>
      <c r="O208" s="225">
        <v>35</v>
      </c>
      <c r="P208" s="226">
        <v>68.22</v>
      </c>
      <c r="Q208" s="227">
        <f>P208*O208</f>
        <v>2387.6999999999998</v>
      </c>
      <c r="R208" s="222">
        <v>55</v>
      </c>
      <c r="S208" s="39">
        <v>37.840000000000003</v>
      </c>
      <c r="T208" s="40">
        <f>S208*R208</f>
        <v>2081.2000000000003</v>
      </c>
      <c r="U208" s="41" t="s">
        <v>32</v>
      </c>
      <c r="V208" s="37">
        <f t="shared" ref="V208:V231" si="301">Y208-CI208</f>
        <v>375</v>
      </c>
      <c r="W208" s="39">
        <f>X208/V208</f>
        <v>56.543999999999997</v>
      </c>
      <c r="X208" s="40">
        <f t="shared" ref="X208:X231" si="302">AA208-CK208</f>
        <v>21204</v>
      </c>
      <c r="Y208" s="37">
        <f t="shared" ref="Y208:Y231" si="303">AB208+BR208</f>
        <v>375</v>
      </c>
      <c r="Z208" s="39">
        <f>AA208/Y208</f>
        <v>56.543999999999997</v>
      </c>
      <c r="AA208" s="40">
        <f t="shared" ref="AA208:AA231" si="304">AD208+BT208</f>
        <v>21204</v>
      </c>
      <c r="AB208" s="37">
        <f>SUM(AE208,AH208,AK208,AN208,AQ208,AT208,AW208,AZ208,BC208,BF208,BI208,BL208,BO208)</f>
        <v>100</v>
      </c>
      <c r="AC208" s="39">
        <f>AD208/AB208</f>
        <v>21.61</v>
      </c>
      <c r="AD208" s="40">
        <f>SUM(AG208,AJ208,AM208,AP208,AS208,AV208,AY208,BB208,BE208,BH208,BK208,BN208,BQ208)</f>
        <v>2161</v>
      </c>
      <c r="AE208" s="185">
        <v>100</v>
      </c>
      <c r="AF208" s="186">
        <v>21.61</v>
      </c>
      <c r="AG208" s="53">
        <f>AE208*AF208</f>
        <v>2161</v>
      </c>
      <c r="AH208" s="185"/>
      <c r="AI208" s="186"/>
      <c r="AJ208" s="53">
        <f>AH208*AI208</f>
        <v>0</v>
      </c>
      <c r="AK208" s="185"/>
      <c r="AL208" s="186"/>
      <c r="AM208" s="53"/>
      <c r="AN208" s="185"/>
      <c r="AO208" s="186"/>
      <c r="AP208" s="53"/>
      <c r="AQ208" s="185"/>
      <c r="AR208" s="186"/>
      <c r="AS208" s="53"/>
      <c r="AT208" s="185"/>
      <c r="AU208" s="186"/>
      <c r="AV208" s="53"/>
      <c r="AW208" s="43"/>
      <c r="AX208" s="42"/>
      <c r="AY208" s="53">
        <f t="shared" ref="AY208:AY231" si="305">AX208*AW208</f>
        <v>0</v>
      </c>
      <c r="AZ208" s="43"/>
      <c r="BA208" s="42"/>
      <c r="BB208" s="53">
        <f t="shared" ref="BB208:BB231" si="306">BA208*AZ208</f>
        <v>0</v>
      </c>
      <c r="BC208" s="43"/>
      <c r="BD208" s="42"/>
      <c r="BE208" s="53">
        <f t="shared" ref="BE208:BE231" si="307">BD208*BC208</f>
        <v>0</v>
      </c>
      <c r="BF208" s="43"/>
      <c r="BG208" s="42"/>
      <c r="BH208" s="53">
        <f t="shared" ref="BH208:BH231" si="308">BG208*BF208</f>
        <v>0</v>
      </c>
      <c r="BI208" s="43"/>
      <c r="BJ208" s="42"/>
      <c r="BK208" s="53">
        <f t="shared" ref="BK208:BK231" si="309">BJ208*BI208</f>
        <v>0</v>
      </c>
      <c r="BL208" s="43"/>
      <c r="BM208" s="42"/>
      <c r="BN208" s="53">
        <f t="shared" ref="BN208:BN231" si="310">BM208*BL208</f>
        <v>0</v>
      </c>
      <c r="BO208" s="43"/>
      <c r="BP208" s="42"/>
      <c r="BQ208" s="53">
        <f t="shared" ref="BQ208:BQ231" si="311">BP208*BO208</f>
        <v>0</v>
      </c>
      <c r="BR208" s="44">
        <f>SUM(BU208,BX208,CA208,CD208)</f>
        <v>275</v>
      </c>
      <c r="BS208" s="45">
        <f>BT208/BR208</f>
        <v>69.24727272727273</v>
      </c>
      <c r="BT208" s="46">
        <f>SUM(BW208,BZ208,CC208,CF208)</f>
        <v>19043</v>
      </c>
      <c r="BU208" s="37">
        <v>275</v>
      </c>
      <c r="BV208" s="39">
        <f>BW208/BU208</f>
        <v>69.24727272727273</v>
      </c>
      <c r="BW208" s="40">
        <v>19043</v>
      </c>
      <c r="BX208" s="37"/>
      <c r="BY208" s="39" t="e">
        <f>BZ208/BX208</f>
        <v>#DIV/0!</v>
      </c>
      <c r="BZ208" s="40"/>
      <c r="CA208" s="37"/>
      <c r="CB208" s="39" t="e">
        <f>CC208/CA208</f>
        <v>#DIV/0!</v>
      </c>
      <c r="CC208" s="40"/>
      <c r="CD208" s="37"/>
      <c r="CE208" s="39" t="e">
        <f>CF208/CD208</f>
        <v>#DIV/0!</v>
      </c>
      <c r="CF208" s="40"/>
      <c r="CG208" s="47" t="s">
        <v>32</v>
      </c>
      <c r="CH208" s="47" t="s">
        <v>32</v>
      </c>
      <c r="CI208" s="44">
        <f>SUM(CL208,CO208,CR208,CU208)</f>
        <v>0</v>
      </c>
      <c r="CJ208" s="45" t="e">
        <f>CK208/CI208</f>
        <v>#DIV/0!</v>
      </c>
      <c r="CK208" s="46">
        <f>SUM(CN208,CQ208,CT208,CW208)</f>
        <v>0</v>
      </c>
      <c r="CL208" s="37"/>
      <c r="CM208" s="39" t="e">
        <f>CN208/CL208</f>
        <v>#DIV/0!</v>
      </c>
      <c r="CN208" s="40"/>
      <c r="CO208" s="37"/>
      <c r="CP208" s="39" t="e">
        <f>CQ208/CO208</f>
        <v>#DIV/0!</v>
      </c>
      <c r="CQ208" s="40"/>
      <c r="CR208" s="37"/>
      <c r="CS208" s="39" t="e">
        <f>CT208/CR208</f>
        <v>#DIV/0!</v>
      </c>
      <c r="CT208" s="40"/>
      <c r="CU208" s="37"/>
      <c r="CV208" s="39" t="e">
        <f>CW208/CU208</f>
        <v>#DIV/0!</v>
      </c>
      <c r="CW208" s="40"/>
      <c r="CX208" s="47" t="s">
        <v>32</v>
      </c>
      <c r="CY208" s="47" t="s">
        <v>32</v>
      </c>
    </row>
    <row r="209" spans="1:103" s="1" customFormat="1" ht="14.25" thickBot="1" x14ac:dyDescent="0.3">
      <c r="A209" s="47" t="s">
        <v>31</v>
      </c>
      <c r="B209" s="47" t="s">
        <v>31</v>
      </c>
      <c r="C209" s="48">
        <v>292</v>
      </c>
      <c r="D209" s="95">
        <f t="shared" ref="D209:D231" si="312">E209-C209</f>
        <v>171</v>
      </c>
      <c r="E209" s="93">
        <v>463</v>
      </c>
      <c r="F209" s="38">
        <f t="shared" ref="F209:F231" si="313">SUM(O209,R209,V209)-H209-I209-J209-K209+L209</f>
        <v>465</v>
      </c>
      <c r="G209" s="49">
        <f t="shared" ref="G209:G231" si="314">F209-E209-L209</f>
        <v>2</v>
      </c>
      <c r="H209" s="183"/>
      <c r="I209" s="183"/>
      <c r="J209" s="183"/>
      <c r="K209" s="183">
        <v>0</v>
      </c>
      <c r="L209" s="212"/>
      <c r="M209" s="50">
        <v>24.99</v>
      </c>
      <c r="N209" s="53">
        <f t="shared" ref="N209:N231" si="315">M209*L209</f>
        <v>0</v>
      </c>
      <c r="O209" s="228">
        <v>35</v>
      </c>
      <c r="P209" s="229">
        <v>68.22</v>
      </c>
      <c r="Q209" s="230">
        <f t="shared" ref="Q209:Q231" si="316">P209*O209</f>
        <v>2387.6999999999998</v>
      </c>
      <c r="R209" s="223">
        <v>55</v>
      </c>
      <c r="S209" s="50">
        <v>37.840000000000003</v>
      </c>
      <c r="T209" s="51">
        <f t="shared" ref="T209:T231" si="317">S209*R209</f>
        <v>2081.2000000000003</v>
      </c>
      <c r="U209" s="52" t="s">
        <v>31</v>
      </c>
      <c r="V209" s="48">
        <f t="shared" si="301"/>
        <v>375</v>
      </c>
      <c r="W209" s="50">
        <f t="shared" ref="W209:W231" si="318">X209/V209</f>
        <v>56.543999999999997</v>
      </c>
      <c r="X209" s="51">
        <f t="shared" si="302"/>
        <v>21204</v>
      </c>
      <c r="Y209" s="48">
        <f t="shared" si="303"/>
        <v>375</v>
      </c>
      <c r="Z209" s="50">
        <f t="shared" ref="Z209:Z213" si="319">AA209/Y209</f>
        <v>56.543999999999997</v>
      </c>
      <c r="AA209" s="51">
        <f t="shared" si="304"/>
        <v>21204</v>
      </c>
      <c r="AB209" s="48">
        <f t="shared" ref="AB209:AB231" si="320">SUM(AE209,AH209,AK209,AN209,AQ209,AT209,AW209,AZ209,BC209,BF209,BI209,BL209,BO209)</f>
        <v>100</v>
      </c>
      <c r="AC209" s="50">
        <f t="shared" ref="AC209:AC213" si="321">AD209/AB209</f>
        <v>21.61</v>
      </c>
      <c r="AD209" s="51">
        <f t="shared" ref="AD209:AD231" si="322">SUM(AG209,AJ209,AM209,AP209,AS209,AV209,AY209,BB209,BE209,BH209,BK209,BN209,BQ209)</f>
        <v>2161</v>
      </c>
      <c r="AE209" s="43">
        <v>100</v>
      </c>
      <c r="AF209" s="42">
        <v>21.61</v>
      </c>
      <c r="AG209" s="53">
        <f>AE209*AF209</f>
        <v>2161</v>
      </c>
      <c r="AH209" s="43"/>
      <c r="AI209" s="42"/>
      <c r="AJ209" s="53">
        <f>AH209*AI209</f>
        <v>0</v>
      </c>
      <c r="AK209" s="43"/>
      <c r="AL209" s="42"/>
      <c r="AM209" s="53"/>
      <c r="AN209" s="43"/>
      <c r="AO209" s="42"/>
      <c r="AP209" s="53"/>
      <c r="AQ209" s="43"/>
      <c r="AR209" s="42"/>
      <c r="AS209" s="53"/>
      <c r="AT209" s="43"/>
      <c r="AU209" s="42"/>
      <c r="AV209" s="53"/>
      <c r="AW209" s="43"/>
      <c r="AX209" s="42"/>
      <c r="AY209" s="53">
        <f t="shared" si="305"/>
        <v>0</v>
      </c>
      <c r="AZ209" s="43"/>
      <c r="BA209" s="42"/>
      <c r="BB209" s="53">
        <f t="shared" si="306"/>
        <v>0</v>
      </c>
      <c r="BC209" s="43"/>
      <c r="BD209" s="42"/>
      <c r="BE209" s="53">
        <f t="shared" si="307"/>
        <v>0</v>
      </c>
      <c r="BF209" s="43"/>
      <c r="BG209" s="42"/>
      <c r="BH209" s="53">
        <f t="shared" si="308"/>
        <v>0</v>
      </c>
      <c r="BI209" s="43"/>
      <c r="BJ209" s="42"/>
      <c r="BK209" s="53">
        <f t="shared" si="309"/>
        <v>0</v>
      </c>
      <c r="BL209" s="43"/>
      <c r="BM209" s="42"/>
      <c r="BN209" s="53">
        <f t="shared" si="310"/>
        <v>0</v>
      </c>
      <c r="BO209" s="43"/>
      <c r="BP209" s="42"/>
      <c r="BQ209" s="53">
        <f t="shared" si="311"/>
        <v>0</v>
      </c>
      <c r="BR209" s="54">
        <f t="shared" ref="BR209:BR231" si="323">SUM(BU209,BX209,CA209,CD209)</f>
        <v>275</v>
      </c>
      <c r="BS209" s="55">
        <f t="shared" ref="BS209:BS231" si="324">BT209/BR209</f>
        <v>69.24727272727273</v>
      </c>
      <c r="BT209" s="56">
        <f t="shared" ref="BT209:BT231" si="325">SUM(BW209,BZ209,CC209,CF209)</f>
        <v>19043</v>
      </c>
      <c r="BU209" s="48">
        <v>275</v>
      </c>
      <c r="BV209" s="50">
        <f t="shared" ref="BV209:BV231" si="326">BW209/BU209</f>
        <v>69.24727272727273</v>
      </c>
      <c r="BW209" s="51">
        <v>19043</v>
      </c>
      <c r="BX209" s="48"/>
      <c r="BY209" s="50" t="e">
        <f t="shared" ref="BY209:BY231" si="327">BZ209/BX209</f>
        <v>#DIV/0!</v>
      </c>
      <c r="BZ209" s="51"/>
      <c r="CA209" s="48"/>
      <c r="CB209" s="50" t="e">
        <f t="shared" ref="CB209:CB231" si="328">CC209/CA209</f>
        <v>#DIV/0!</v>
      </c>
      <c r="CC209" s="51"/>
      <c r="CD209" s="48"/>
      <c r="CE209" s="50" t="e">
        <f t="shared" ref="CE209:CE231" si="329">CF209/CD209</f>
        <v>#DIV/0!</v>
      </c>
      <c r="CF209" s="51"/>
      <c r="CG209" s="47" t="s">
        <v>31</v>
      </c>
      <c r="CH209" s="47" t="s">
        <v>31</v>
      </c>
      <c r="CI209" s="54">
        <f t="shared" ref="CI209:CI231" si="330">SUM(CL209,CO209,CR209,CU209)</f>
        <v>0</v>
      </c>
      <c r="CJ209" s="55" t="e">
        <f t="shared" ref="CJ209:CJ231" si="331">CK209/CI209</f>
        <v>#DIV/0!</v>
      </c>
      <c r="CK209" s="56">
        <f t="shared" ref="CK209:CK231" si="332">SUM(CN209,CQ209,CT209,CW209)</f>
        <v>0</v>
      </c>
      <c r="CL209" s="48"/>
      <c r="CM209" s="50" t="e">
        <f t="shared" ref="CM209:CM231" si="333">CN209/CL209</f>
        <v>#DIV/0!</v>
      </c>
      <c r="CN209" s="51"/>
      <c r="CO209" s="48"/>
      <c r="CP209" s="50" t="e">
        <f t="shared" ref="CP209:CP231" si="334">CQ209/CO209</f>
        <v>#DIV/0!</v>
      </c>
      <c r="CQ209" s="51"/>
      <c r="CR209" s="48"/>
      <c r="CS209" s="50" t="e">
        <f t="shared" ref="CS209:CS231" si="335">CT209/CR209</f>
        <v>#DIV/0!</v>
      </c>
      <c r="CT209" s="51"/>
      <c r="CU209" s="48"/>
      <c r="CV209" s="50" t="e">
        <f t="shared" ref="CV209:CV231" si="336">CW209/CU209</f>
        <v>#DIV/0!</v>
      </c>
      <c r="CW209" s="51"/>
      <c r="CX209" s="47" t="s">
        <v>31</v>
      </c>
      <c r="CY209" s="47" t="s">
        <v>31</v>
      </c>
    </row>
    <row r="210" spans="1:103" s="1" customFormat="1" ht="14.25" thickBot="1" x14ac:dyDescent="0.3">
      <c r="A210" s="47" t="s">
        <v>33</v>
      </c>
      <c r="B210" s="47" t="s">
        <v>33</v>
      </c>
      <c r="C210" s="48">
        <v>292</v>
      </c>
      <c r="D210" s="95">
        <f t="shared" si="312"/>
        <v>171</v>
      </c>
      <c r="E210" s="93">
        <v>463</v>
      </c>
      <c r="F210" s="38">
        <f t="shared" si="313"/>
        <v>465</v>
      </c>
      <c r="G210" s="49">
        <f t="shared" si="314"/>
        <v>2</v>
      </c>
      <c r="H210" s="183"/>
      <c r="I210" s="183"/>
      <c r="J210" s="183"/>
      <c r="K210" s="183">
        <v>0</v>
      </c>
      <c r="L210" s="212"/>
      <c r="M210" s="50">
        <v>24.99</v>
      </c>
      <c r="N210" s="53">
        <f t="shared" si="315"/>
        <v>0</v>
      </c>
      <c r="O210" s="228">
        <v>35</v>
      </c>
      <c r="P210" s="229">
        <v>68.22</v>
      </c>
      <c r="Q210" s="230">
        <f t="shared" si="316"/>
        <v>2387.6999999999998</v>
      </c>
      <c r="R210" s="223">
        <v>55</v>
      </c>
      <c r="S210" s="50">
        <v>37.840000000000003</v>
      </c>
      <c r="T210" s="51">
        <f t="shared" si="317"/>
        <v>2081.2000000000003</v>
      </c>
      <c r="U210" s="52" t="s">
        <v>33</v>
      </c>
      <c r="V210" s="48">
        <f t="shared" si="301"/>
        <v>375</v>
      </c>
      <c r="W210" s="50">
        <f t="shared" si="318"/>
        <v>56.543999999999997</v>
      </c>
      <c r="X210" s="51">
        <f t="shared" si="302"/>
        <v>21204</v>
      </c>
      <c r="Y210" s="48">
        <f t="shared" si="303"/>
        <v>375</v>
      </c>
      <c r="Z210" s="50">
        <f t="shared" si="319"/>
        <v>56.543999999999997</v>
      </c>
      <c r="AA210" s="51">
        <f t="shared" si="304"/>
        <v>21204</v>
      </c>
      <c r="AB210" s="48">
        <f t="shared" si="320"/>
        <v>100</v>
      </c>
      <c r="AC210" s="50">
        <f t="shared" si="321"/>
        <v>21.61</v>
      </c>
      <c r="AD210" s="51">
        <f t="shared" si="322"/>
        <v>2161</v>
      </c>
      <c r="AE210" s="43">
        <v>100</v>
      </c>
      <c r="AF210" s="42">
        <v>21.61</v>
      </c>
      <c r="AG210" s="53">
        <f t="shared" ref="AG210:AG230" si="337">AE210*AF210</f>
        <v>2161</v>
      </c>
      <c r="AH210" s="43"/>
      <c r="AI210" s="42"/>
      <c r="AJ210" s="53">
        <f t="shared" ref="AJ210:AJ230" si="338">AH210*AI210</f>
        <v>0</v>
      </c>
      <c r="AK210" s="43"/>
      <c r="AL210" s="42"/>
      <c r="AM210" s="53"/>
      <c r="AN210" s="43"/>
      <c r="AO210" s="42"/>
      <c r="AP210" s="53"/>
      <c r="AQ210" s="43"/>
      <c r="AR210" s="42"/>
      <c r="AS210" s="53"/>
      <c r="AT210" s="43"/>
      <c r="AU210" s="42"/>
      <c r="AV210" s="53"/>
      <c r="AW210" s="43"/>
      <c r="AX210" s="42"/>
      <c r="AY210" s="53">
        <f t="shared" si="305"/>
        <v>0</v>
      </c>
      <c r="AZ210" s="43"/>
      <c r="BA210" s="42"/>
      <c r="BB210" s="53">
        <f t="shared" si="306"/>
        <v>0</v>
      </c>
      <c r="BC210" s="43"/>
      <c r="BD210" s="42"/>
      <c r="BE210" s="53">
        <f t="shared" si="307"/>
        <v>0</v>
      </c>
      <c r="BF210" s="43"/>
      <c r="BG210" s="42"/>
      <c r="BH210" s="53">
        <f t="shared" si="308"/>
        <v>0</v>
      </c>
      <c r="BI210" s="43"/>
      <c r="BJ210" s="42"/>
      <c r="BK210" s="53">
        <f t="shared" si="309"/>
        <v>0</v>
      </c>
      <c r="BL210" s="43"/>
      <c r="BM210" s="42"/>
      <c r="BN210" s="53">
        <f t="shared" si="310"/>
        <v>0</v>
      </c>
      <c r="BO210" s="43"/>
      <c r="BP210" s="42"/>
      <c r="BQ210" s="53">
        <f t="shared" si="311"/>
        <v>0</v>
      </c>
      <c r="BR210" s="54">
        <f t="shared" si="323"/>
        <v>275</v>
      </c>
      <c r="BS210" s="55">
        <f t="shared" si="324"/>
        <v>69.24727272727273</v>
      </c>
      <c r="BT210" s="56">
        <f t="shared" si="325"/>
        <v>19043</v>
      </c>
      <c r="BU210" s="48">
        <v>275</v>
      </c>
      <c r="BV210" s="50">
        <f t="shared" si="326"/>
        <v>69.24727272727273</v>
      </c>
      <c r="BW210" s="51">
        <v>19043</v>
      </c>
      <c r="BX210" s="48"/>
      <c r="BY210" s="50" t="e">
        <f t="shared" si="327"/>
        <v>#DIV/0!</v>
      </c>
      <c r="BZ210" s="51"/>
      <c r="CA210" s="48"/>
      <c r="CB210" s="50" t="e">
        <f t="shared" si="328"/>
        <v>#DIV/0!</v>
      </c>
      <c r="CC210" s="51"/>
      <c r="CD210" s="48"/>
      <c r="CE210" s="50" t="e">
        <f t="shared" si="329"/>
        <v>#DIV/0!</v>
      </c>
      <c r="CF210" s="51"/>
      <c r="CG210" s="47" t="s">
        <v>33</v>
      </c>
      <c r="CH210" s="47" t="s">
        <v>33</v>
      </c>
      <c r="CI210" s="54">
        <f t="shared" si="330"/>
        <v>0</v>
      </c>
      <c r="CJ210" s="55" t="e">
        <f t="shared" si="331"/>
        <v>#DIV/0!</v>
      </c>
      <c r="CK210" s="56">
        <f t="shared" si="332"/>
        <v>0</v>
      </c>
      <c r="CL210" s="48"/>
      <c r="CM210" s="50" t="e">
        <f t="shared" si="333"/>
        <v>#DIV/0!</v>
      </c>
      <c r="CN210" s="51"/>
      <c r="CO210" s="48"/>
      <c r="CP210" s="50" t="e">
        <f t="shared" si="334"/>
        <v>#DIV/0!</v>
      </c>
      <c r="CQ210" s="51"/>
      <c r="CR210" s="48"/>
      <c r="CS210" s="50" t="e">
        <f t="shared" si="335"/>
        <v>#DIV/0!</v>
      </c>
      <c r="CT210" s="51"/>
      <c r="CU210" s="48"/>
      <c r="CV210" s="50" t="e">
        <f t="shared" si="336"/>
        <v>#DIV/0!</v>
      </c>
      <c r="CW210" s="51"/>
      <c r="CX210" s="47" t="s">
        <v>33</v>
      </c>
      <c r="CY210" s="47" t="s">
        <v>33</v>
      </c>
    </row>
    <row r="211" spans="1:103" s="1" customFormat="1" ht="14.25" thickBot="1" x14ac:dyDescent="0.3">
      <c r="A211" s="47" t="s">
        <v>34</v>
      </c>
      <c r="B211" s="47" t="s">
        <v>34</v>
      </c>
      <c r="C211" s="48">
        <v>292</v>
      </c>
      <c r="D211" s="95">
        <f t="shared" si="312"/>
        <v>171</v>
      </c>
      <c r="E211" s="93">
        <v>463</v>
      </c>
      <c r="F211" s="38">
        <f t="shared" si="313"/>
        <v>465</v>
      </c>
      <c r="G211" s="49">
        <f t="shared" si="314"/>
        <v>2</v>
      </c>
      <c r="H211" s="183"/>
      <c r="I211" s="183"/>
      <c r="J211" s="183"/>
      <c r="K211" s="183">
        <v>0</v>
      </c>
      <c r="L211" s="212"/>
      <c r="M211" s="50">
        <v>24.99</v>
      </c>
      <c r="N211" s="53">
        <f t="shared" si="315"/>
        <v>0</v>
      </c>
      <c r="O211" s="228">
        <v>35</v>
      </c>
      <c r="P211" s="229">
        <v>68.22</v>
      </c>
      <c r="Q211" s="230">
        <f t="shared" si="316"/>
        <v>2387.6999999999998</v>
      </c>
      <c r="R211" s="223">
        <v>55</v>
      </c>
      <c r="S211" s="50">
        <v>37.840000000000003</v>
      </c>
      <c r="T211" s="51">
        <f t="shared" si="317"/>
        <v>2081.2000000000003</v>
      </c>
      <c r="U211" s="52" t="s">
        <v>34</v>
      </c>
      <c r="V211" s="48">
        <f t="shared" si="301"/>
        <v>375</v>
      </c>
      <c r="W211" s="50">
        <f t="shared" si="318"/>
        <v>56.543999999999997</v>
      </c>
      <c r="X211" s="51">
        <f t="shared" si="302"/>
        <v>21204</v>
      </c>
      <c r="Y211" s="48">
        <f t="shared" si="303"/>
        <v>375</v>
      </c>
      <c r="Z211" s="50">
        <f t="shared" si="319"/>
        <v>56.543999999999997</v>
      </c>
      <c r="AA211" s="51">
        <f t="shared" si="304"/>
        <v>21204</v>
      </c>
      <c r="AB211" s="48">
        <f t="shared" si="320"/>
        <v>100</v>
      </c>
      <c r="AC211" s="50">
        <f t="shared" si="321"/>
        <v>21.61</v>
      </c>
      <c r="AD211" s="51">
        <f t="shared" si="322"/>
        <v>2161</v>
      </c>
      <c r="AE211" s="43">
        <v>100</v>
      </c>
      <c r="AF211" s="42">
        <v>21.61</v>
      </c>
      <c r="AG211" s="53">
        <f t="shared" si="337"/>
        <v>2161</v>
      </c>
      <c r="AH211" s="43"/>
      <c r="AI211" s="42"/>
      <c r="AJ211" s="53">
        <f t="shared" si="338"/>
        <v>0</v>
      </c>
      <c r="AK211" s="43"/>
      <c r="AL211" s="42"/>
      <c r="AM211" s="53"/>
      <c r="AN211" s="43"/>
      <c r="AO211" s="42"/>
      <c r="AP211" s="53"/>
      <c r="AQ211" s="43"/>
      <c r="AR211" s="42"/>
      <c r="AS211" s="53"/>
      <c r="AT211" s="43"/>
      <c r="AU211" s="42"/>
      <c r="AV211" s="53"/>
      <c r="AW211" s="43"/>
      <c r="AX211" s="42"/>
      <c r="AY211" s="53">
        <f t="shared" si="305"/>
        <v>0</v>
      </c>
      <c r="AZ211" s="43"/>
      <c r="BA211" s="42"/>
      <c r="BB211" s="53">
        <f t="shared" si="306"/>
        <v>0</v>
      </c>
      <c r="BC211" s="43"/>
      <c r="BD211" s="42"/>
      <c r="BE211" s="53">
        <f t="shared" si="307"/>
        <v>0</v>
      </c>
      <c r="BF211" s="43"/>
      <c r="BG211" s="42"/>
      <c r="BH211" s="53">
        <f t="shared" si="308"/>
        <v>0</v>
      </c>
      <c r="BI211" s="43"/>
      <c r="BJ211" s="42"/>
      <c r="BK211" s="53">
        <f t="shared" si="309"/>
        <v>0</v>
      </c>
      <c r="BL211" s="43"/>
      <c r="BM211" s="42"/>
      <c r="BN211" s="53">
        <f t="shared" si="310"/>
        <v>0</v>
      </c>
      <c r="BO211" s="43"/>
      <c r="BP211" s="42"/>
      <c r="BQ211" s="53">
        <f t="shared" si="311"/>
        <v>0</v>
      </c>
      <c r="BR211" s="54">
        <f t="shared" si="323"/>
        <v>275</v>
      </c>
      <c r="BS211" s="55">
        <f t="shared" si="324"/>
        <v>69.24727272727273</v>
      </c>
      <c r="BT211" s="56">
        <f t="shared" si="325"/>
        <v>19043</v>
      </c>
      <c r="BU211" s="48">
        <v>275</v>
      </c>
      <c r="BV211" s="50">
        <f t="shared" si="326"/>
        <v>69.24727272727273</v>
      </c>
      <c r="BW211" s="51">
        <v>19043</v>
      </c>
      <c r="BX211" s="48"/>
      <c r="BY211" s="50" t="e">
        <f t="shared" si="327"/>
        <v>#DIV/0!</v>
      </c>
      <c r="BZ211" s="51"/>
      <c r="CA211" s="48"/>
      <c r="CB211" s="50" t="e">
        <f t="shared" si="328"/>
        <v>#DIV/0!</v>
      </c>
      <c r="CC211" s="51"/>
      <c r="CD211" s="48"/>
      <c r="CE211" s="50" t="e">
        <f t="shared" si="329"/>
        <v>#DIV/0!</v>
      </c>
      <c r="CF211" s="51"/>
      <c r="CG211" s="47" t="s">
        <v>34</v>
      </c>
      <c r="CH211" s="47" t="s">
        <v>34</v>
      </c>
      <c r="CI211" s="54">
        <f t="shared" si="330"/>
        <v>0</v>
      </c>
      <c r="CJ211" s="55" t="e">
        <f t="shared" si="331"/>
        <v>#DIV/0!</v>
      </c>
      <c r="CK211" s="56">
        <f t="shared" si="332"/>
        <v>0</v>
      </c>
      <c r="CL211" s="48"/>
      <c r="CM211" s="50" t="e">
        <f t="shared" si="333"/>
        <v>#DIV/0!</v>
      </c>
      <c r="CN211" s="51"/>
      <c r="CO211" s="48"/>
      <c r="CP211" s="50" t="e">
        <f t="shared" si="334"/>
        <v>#DIV/0!</v>
      </c>
      <c r="CQ211" s="51"/>
      <c r="CR211" s="48"/>
      <c r="CS211" s="50" t="e">
        <f t="shared" si="335"/>
        <v>#DIV/0!</v>
      </c>
      <c r="CT211" s="51"/>
      <c r="CU211" s="48"/>
      <c r="CV211" s="50" t="e">
        <f t="shared" si="336"/>
        <v>#DIV/0!</v>
      </c>
      <c r="CW211" s="51"/>
      <c r="CX211" s="47" t="s">
        <v>34</v>
      </c>
      <c r="CY211" s="47" t="s">
        <v>34</v>
      </c>
    </row>
    <row r="212" spans="1:103" s="1" customFormat="1" ht="14.25" thickBot="1" x14ac:dyDescent="0.3">
      <c r="A212" s="47" t="s">
        <v>35</v>
      </c>
      <c r="B212" s="47" t="s">
        <v>35</v>
      </c>
      <c r="C212" s="48">
        <v>292</v>
      </c>
      <c r="D212" s="95">
        <f t="shared" si="312"/>
        <v>167</v>
      </c>
      <c r="E212" s="93">
        <v>459</v>
      </c>
      <c r="F212" s="38">
        <f t="shared" si="313"/>
        <v>465</v>
      </c>
      <c r="G212" s="49">
        <f t="shared" si="314"/>
        <v>6</v>
      </c>
      <c r="H212" s="183"/>
      <c r="I212" s="183"/>
      <c r="J212" s="183"/>
      <c r="K212" s="183">
        <v>0</v>
      </c>
      <c r="L212" s="212"/>
      <c r="M212" s="50">
        <v>24.99</v>
      </c>
      <c r="N212" s="53">
        <f t="shared" si="315"/>
        <v>0</v>
      </c>
      <c r="O212" s="228">
        <v>35</v>
      </c>
      <c r="P212" s="229">
        <v>68.22</v>
      </c>
      <c r="Q212" s="230">
        <f t="shared" si="316"/>
        <v>2387.6999999999998</v>
      </c>
      <c r="R212" s="223">
        <v>55</v>
      </c>
      <c r="S212" s="50">
        <v>37.840000000000003</v>
      </c>
      <c r="T212" s="51">
        <f t="shared" si="317"/>
        <v>2081.2000000000003</v>
      </c>
      <c r="U212" s="52" t="s">
        <v>35</v>
      </c>
      <c r="V212" s="48">
        <f t="shared" si="301"/>
        <v>375</v>
      </c>
      <c r="W212" s="50">
        <f t="shared" si="318"/>
        <v>56.543999999999997</v>
      </c>
      <c r="X212" s="51">
        <f t="shared" si="302"/>
        <v>21204</v>
      </c>
      <c r="Y212" s="48">
        <f t="shared" si="303"/>
        <v>375</v>
      </c>
      <c r="Z212" s="50">
        <f t="shared" si="319"/>
        <v>56.543999999999997</v>
      </c>
      <c r="AA212" s="51">
        <f t="shared" si="304"/>
        <v>21204</v>
      </c>
      <c r="AB212" s="48">
        <f t="shared" si="320"/>
        <v>100</v>
      </c>
      <c r="AC212" s="50">
        <f t="shared" si="321"/>
        <v>21.61</v>
      </c>
      <c r="AD212" s="51">
        <f t="shared" si="322"/>
        <v>2161</v>
      </c>
      <c r="AE212" s="43">
        <v>100</v>
      </c>
      <c r="AF212" s="42">
        <v>21.61</v>
      </c>
      <c r="AG212" s="53">
        <f t="shared" si="337"/>
        <v>2161</v>
      </c>
      <c r="AH212" s="43"/>
      <c r="AI212" s="42"/>
      <c r="AJ212" s="53">
        <f t="shared" si="338"/>
        <v>0</v>
      </c>
      <c r="AK212" s="43"/>
      <c r="AL212" s="42"/>
      <c r="AM212" s="53"/>
      <c r="AN212" s="43"/>
      <c r="AO212" s="42"/>
      <c r="AP212" s="53"/>
      <c r="AQ212" s="43"/>
      <c r="AR212" s="42"/>
      <c r="AS212" s="53"/>
      <c r="AT212" s="43"/>
      <c r="AU212" s="42"/>
      <c r="AV212" s="53"/>
      <c r="AW212" s="43"/>
      <c r="AX212" s="42"/>
      <c r="AY212" s="53">
        <f t="shared" si="305"/>
        <v>0</v>
      </c>
      <c r="AZ212" s="43"/>
      <c r="BA212" s="42"/>
      <c r="BB212" s="53">
        <f t="shared" si="306"/>
        <v>0</v>
      </c>
      <c r="BC212" s="43"/>
      <c r="BD212" s="42"/>
      <c r="BE212" s="53">
        <f t="shared" si="307"/>
        <v>0</v>
      </c>
      <c r="BF212" s="43"/>
      <c r="BG212" s="42"/>
      <c r="BH212" s="53">
        <f t="shared" si="308"/>
        <v>0</v>
      </c>
      <c r="BI212" s="43"/>
      <c r="BJ212" s="42"/>
      <c r="BK212" s="53">
        <f t="shared" si="309"/>
        <v>0</v>
      </c>
      <c r="BL212" s="43"/>
      <c r="BM212" s="42"/>
      <c r="BN212" s="53">
        <f t="shared" si="310"/>
        <v>0</v>
      </c>
      <c r="BO212" s="43"/>
      <c r="BP212" s="42"/>
      <c r="BQ212" s="53">
        <f t="shared" si="311"/>
        <v>0</v>
      </c>
      <c r="BR212" s="54">
        <f t="shared" si="323"/>
        <v>275</v>
      </c>
      <c r="BS212" s="55">
        <f t="shared" si="324"/>
        <v>69.24727272727273</v>
      </c>
      <c r="BT212" s="56">
        <f t="shared" si="325"/>
        <v>19043</v>
      </c>
      <c r="BU212" s="48">
        <v>275</v>
      </c>
      <c r="BV212" s="50">
        <f t="shared" si="326"/>
        <v>69.24727272727273</v>
      </c>
      <c r="BW212" s="51">
        <v>19043</v>
      </c>
      <c r="BX212" s="48"/>
      <c r="BY212" s="50" t="e">
        <f t="shared" si="327"/>
        <v>#DIV/0!</v>
      </c>
      <c r="BZ212" s="51"/>
      <c r="CA212" s="48"/>
      <c r="CB212" s="50" t="e">
        <f t="shared" si="328"/>
        <v>#DIV/0!</v>
      </c>
      <c r="CC212" s="51"/>
      <c r="CD212" s="48"/>
      <c r="CE212" s="50" t="e">
        <f t="shared" si="329"/>
        <v>#DIV/0!</v>
      </c>
      <c r="CF212" s="51"/>
      <c r="CG212" s="47" t="s">
        <v>35</v>
      </c>
      <c r="CH212" s="47" t="s">
        <v>35</v>
      </c>
      <c r="CI212" s="54">
        <f t="shared" si="330"/>
        <v>0</v>
      </c>
      <c r="CJ212" s="55" t="e">
        <f t="shared" si="331"/>
        <v>#DIV/0!</v>
      </c>
      <c r="CK212" s="56">
        <f t="shared" si="332"/>
        <v>0</v>
      </c>
      <c r="CL212" s="48"/>
      <c r="CM212" s="50" t="e">
        <f t="shared" si="333"/>
        <v>#DIV/0!</v>
      </c>
      <c r="CN212" s="51"/>
      <c r="CO212" s="48"/>
      <c r="CP212" s="50" t="e">
        <f t="shared" si="334"/>
        <v>#DIV/0!</v>
      </c>
      <c r="CQ212" s="51"/>
      <c r="CR212" s="48"/>
      <c r="CS212" s="50" t="e">
        <f t="shared" si="335"/>
        <v>#DIV/0!</v>
      </c>
      <c r="CT212" s="51"/>
      <c r="CU212" s="48"/>
      <c r="CV212" s="50" t="e">
        <f t="shared" si="336"/>
        <v>#DIV/0!</v>
      </c>
      <c r="CW212" s="51"/>
      <c r="CX212" s="47" t="s">
        <v>35</v>
      </c>
      <c r="CY212" s="47" t="s">
        <v>35</v>
      </c>
    </row>
    <row r="213" spans="1:103" s="1" customFormat="1" ht="14.25" thickBot="1" x14ac:dyDescent="0.3">
      <c r="A213" s="47" t="s">
        <v>36</v>
      </c>
      <c r="B213" s="47" t="s">
        <v>36</v>
      </c>
      <c r="C213" s="48">
        <v>292</v>
      </c>
      <c r="D213" s="95">
        <f t="shared" si="312"/>
        <v>167</v>
      </c>
      <c r="E213" s="93">
        <v>459</v>
      </c>
      <c r="F213" s="38">
        <f t="shared" si="313"/>
        <v>465</v>
      </c>
      <c r="G213" s="49">
        <f t="shared" si="314"/>
        <v>6</v>
      </c>
      <c r="H213" s="183"/>
      <c r="I213" s="183"/>
      <c r="J213" s="183"/>
      <c r="K213" s="183">
        <v>0</v>
      </c>
      <c r="L213" s="212"/>
      <c r="M213" s="50">
        <v>24.99</v>
      </c>
      <c r="N213" s="53">
        <f t="shared" si="315"/>
        <v>0</v>
      </c>
      <c r="O213" s="228">
        <v>35</v>
      </c>
      <c r="P213" s="229">
        <v>68.22</v>
      </c>
      <c r="Q213" s="230">
        <f t="shared" si="316"/>
        <v>2387.6999999999998</v>
      </c>
      <c r="R213" s="223">
        <v>55</v>
      </c>
      <c r="S213" s="50">
        <v>37.840000000000003</v>
      </c>
      <c r="T213" s="51">
        <f t="shared" si="317"/>
        <v>2081.2000000000003</v>
      </c>
      <c r="U213" s="52" t="s">
        <v>36</v>
      </c>
      <c r="V213" s="48">
        <f t="shared" si="301"/>
        <v>375</v>
      </c>
      <c r="W213" s="50">
        <f t="shared" si="318"/>
        <v>56.543999999999997</v>
      </c>
      <c r="X213" s="51">
        <f t="shared" si="302"/>
        <v>21204</v>
      </c>
      <c r="Y213" s="48">
        <f t="shared" si="303"/>
        <v>375</v>
      </c>
      <c r="Z213" s="50">
        <f t="shared" si="319"/>
        <v>56.543999999999997</v>
      </c>
      <c r="AA213" s="51">
        <f t="shared" si="304"/>
        <v>21204</v>
      </c>
      <c r="AB213" s="48">
        <f t="shared" si="320"/>
        <v>100</v>
      </c>
      <c r="AC213" s="50">
        <f t="shared" si="321"/>
        <v>21.61</v>
      </c>
      <c r="AD213" s="51">
        <f t="shared" si="322"/>
        <v>2161</v>
      </c>
      <c r="AE213" s="43">
        <v>100</v>
      </c>
      <c r="AF213" s="42">
        <v>21.61</v>
      </c>
      <c r="AG213" s="53">
        <f t="shared" si="337"/>
        <v>2161</v>
      </c>
      <c r="AH213" s="43"/>
      <c r="AI213" s="42"/>
      <c r="AJ213" s="53">
        <f t="shared" si="338"/>
        <v>0</v>
      </c>
      <c r="AK213" s="43"/>
      <c r="AL213" s="42"/>
      <c r="AM213" s="53"/>
      <c r="AN213" s="43"/>
      <c r="AO213" s="42"/>
      <c r="AP213" s="53"/>
      <c r="AQ213" s="43"/>
      <c r="AR213" s="42"/>
      <c r="AS213" s="53"/>
      <c r="AT213" s="43"/>
      <c r="AU213" s="42"/>
      <c r="AV213" s="53"/>
      <c r="AW213" s="43"/>
      <c r="AX213" s="42"/>
      <c r="AY213" s="53">
        <f t="shared" si="305"/>
        <v>0</v>
      </c>
      <c r="AZ213" s="43"/>
      <c r="BA213" s="42"/>
      <c r="BB213" s="53">
        <f t="shared" si="306"/>
        <v>0</v>
      </c>
      <c r="BC213" s="43"/>
      <c r="BD213" s="42"/>
      <c r="BE213" s="53">
        <f t="shared" si="307"/>
        <v>0</v>
      </c>
      <c r="BF213" s="43"/>
      <c r="BG213" s="42"/>
      <c r="BH213" s="53">
        <f t="shared" si="308"/>
        <v>0</v>
      </c>
      <c r="BI213" s="43"/>
      <c r="BJ213" s="42"/>
      <c r="BK213" s="53">
        <f t="shared" si="309"/>
        <v>0</v>
      </c>
      <c r="BL213" s="43"/>
      <c r="BM213" s="42"/>
      <c r="BN213" s="53">
        <f t="shared" si="310"/>
        <v>0</v>
      </c>
      <c r="BO213" s="43"/>
      <c r="BP213" s="42"/>
      <c r="BQ213" s="53">
        <f t="shared" si="311"/>
        <v>0</v>
      </c>
      <c r="BR213" s="54">
        <f t="shared" si="323"/>
        <v>275</v>
      </c>
      <c r="BS213" s="55">
        <f t="shared" si="324"/>
        <v>69.24727272727273</v>
      </c>
      <c r="BT213" s="56">
        <f t="shared" si="325"/>
        <v>19043</v>
      </c>
      <c r="BU213" s="48">
        <v>275</v>
      </c>
      <c r="BV213" s="50">
        <f t="shared" si="326"/>
        <v>69.24727272727273</v>
      </c>
      <c r="BW213" s="51">
        <v>19043</v>
      </c>
      <c r="BX213" s="48"/>
      <c r="BY213" s="50" t="e">
        <f t="shared" si="327"/>
        <v>#DIV/0!</v>
      </c>
      <c r="BZ213" s="51"/>
      <c r="CA213" s="48"/>
      <c r="CB213" s="50" t="e">
        <f t="shared" si="328"/>
        <v>#DIV/0!</v>
      </c>
      <c r="CC213" s="51"/>
      <c r="CD213" s="48"/>
      <c r="CE213" s="50" t="e">
        <f t="shared" si="329"/>
        <v>#DIV/0!</v>
      </c>
      <c r="CF213" s="51"/>
      <c r="CG213" s="47" t="s">
        <v>36</v>
      </c>
      <c r="CH213" s="47" t="s">
        <v>36</v>
      </c>
      <c r="CI213" s="54">
        <f t="shared" si="330"/>
        <v>0</v>
      </c>
      <c r="CJ213" s="55" t="e">
        <f t="shared" si="331"/>
        <v>#DIV/0!</v>
      </c>
      <c r="CK213" s="56">
        <f t="shared" si="332"/>
        <v>0</v>
      </c>
      <c r="CL213" s="48"/>
      <c r="CM213" s="50" t="e">
        <f t="shared" si="333"/>
        <v>#DIV/0!</v>
      </c>
      <c r="CN213" s="51"/>
      <c r="CO213" s="48"/>
      <c r="CP213" s="50" t="e">
        <f t="shared" si="334"/>
        <v>#DIV/0!</v>
      </c>
      <c r="CQ213" s="51"/>
      <c r="CR213" s="48"/>
      <c r="CS213" s="50" t="e">
        <f t="shared" si="335"/>
        <v>#DIV/0!</v>
      </c>
      <c r="CT213" s="51"/>
      <c r="CU213" s="48"/>
      <c r="CV213" s="50" t="e">
        <f t="shared" si="336"/>
        <v>#DIV/0!</v>
      </c>
      <c r="CW213" s="51"/>
      <c r="CX213" s="47" t="s">
        <v>36</v>
      </c>
      <c r="CY213" s="47" t="s">
        <v>36</v>
      </c>
    </row>
    <row r="214" spans="1:103" s="1" customFormat="1" ht="14.25" thickBot="1" x14ac:dyDescent="0.3">
      <c r="A214" s="47" t="s">
        <v>37</v>
      </c>
      <c r="B214" s="47" t="s">
        <v>37</v>
      </c>
      <c r="C214" s="48">
        <v>292</v>
      </c>
      <c r="D214" s="95">
        <f t="shared" si="312"/>
        <v>160</v>
      </c>
      <c r="E214" s="93">
        <v>452</v>
      </c>
      <c r="F214" s="38">
        <f t="shared" si="313"/>
        <v>460.15002918171376</v>
      </c>
      <c r="G214" s="49">
        <f t="shared" si="314"/>
        <v>-2.0000000000000231</v>
      </c>
      <c r="H214" s="183"/>
      <c r="I214" s="183"/>
      <c r="J214" s="183"/>
      <c r="K214" s="183">
        <v>6</v>
      </c>
      <c r="L214" s="224">
        <v>10.150029181713785</v>
      </c>
      <c r="M214" s="50">
        <v>24.99</v>
      </c>
      <c r="N214" s="53">
        <f t="shared" si="315"/>
        <v>253.64922925102749</v>
      </c>
      <c r="O214" s="228">
        <v>35</v>
      </c>
      <c r="P214" s="229">
        <v>68.22</v>
      </c>
      <c r="Q214" s="230">
        <f t="shared" si="316"/>
        <v>2387.6999999999998</v>
      </c>
      <c r="R214" s="223">
        <v>21</v>
      </c>
      <c r="S214" s="50">
        <v>37.840000000000003</v>
      </c>
      <c r="T214" s="51">
        <f t="shared" si="317"/>
        <v>794.6400000000001</v>
      </c>
      <c r="U214" s="52" t="s">
        <v>37</v>
      </c>
      <c r="V214" s="48">
        <f t="shared" si="301"/>
        <v>400</v>
      </c>
      <c r="W214" s="50">
        <f t="shared" si="318"/>
        <v>45.002499999999998</v>
      </c>
      <c r="X214" s="51">
        <f t="shared" si="302"/>
        <v>18001</v>
      </c>
      <c r="Y214" s="48">
        <f t="shared" si="303"/>
        <v>499</v>
      </c>
      <c r="Z214" s="50">
        <f>AA214/Y214</f>
        <v>44.406813627254508</v>
      </c>
      <c r="AA214" s="51">
        <f t="shared" si="304"/>
        <v>22159</v>
      </c>
      <c r="AB214" s="48">
        <f t="shared" si="320"/>
        <v>100</v>
      </c>
      <c r="AC214" s="50">
        <f>AD214/AB214</f>
        <v>21.61</v>
      </c>
      <c r="AD214" s="51">
        <f t="shared" si="322"/>
        <v>2161</v>
      </c>
      <c r="AE214" s="43">
        <v>100</v>
      </c>
      <c r="AF214" s="42">
        <v>21.61</v>
      </c>
      <c r="AG214" s="53">
        <f t="shared" si="337"/>
        <v>2161</v>
      </c>
      <c r="AH214" s="43"/>
      <c r="AI214" s="42"/>
      <c r="AJ214" s="53">
        <f t="shared" si="338"/>
        <v>0</v>
      </c>
      <c r="AK214" s="43"/>
      <c r="AL214" s="42"/>
      <c r="AM214" s="53"/>
      <c r="AN214" s="43"/>
      <c r="AO214" s="42"/>
      <c r="AP214" s="53"/>
      <c r="AQ214" s="43"/>
      <c r="AR214" s="42"/>
      <c r="AS214" s="53"/>
      <c r="AT214" s="43"/>
      <c r="AU214" s="42"/>
      <c r="AV214" s="53"/>
      <c r="AW214" s="43"/>
      <c r="AX214" s="42"/>
      <c r="AY214" s="53">
        <f t="shared" si="305"/>
        <v>0</v>
      </c>
      <c r="AZ214" s="43"/>
      <c r="BA214" s="42"/>
      <c r="BB214" s="53">
        <f t="shared" si="306"/>
        <v>0</v>
      </c>
      <c r="BC214" s="43"/>
      <c r="BD214" s="42"/>
      <c r="BE214" s="53">
        <f t="shared" si="307"/>
        <v>0</v>
      </c>
      <c r="BF214" s="43"/>
      <c r="BG214" s="42"/>
      <c r="BH214" s="53">
        <f t="shared" si="308"/>
        <v>0</v>
      </c>
      <c r="BI214" s="43"/>
      <c r="BJ214" s="42"/>
      <c r="BK214" s="53">
        <f t="shared" si="309"/>
        <v>0</v>
      </c>
      <c r="BL214" s="43"/>
      <c r="BM214" s="42"/>
      <c r="BN214" s="53">
        <f t="shared" si="310"/>
        <v>0</v>
      </c>
      <c r="BO214" s="43"/>
      <c r="BP214" s="42"/>
      <c r="BQ214" s="53">
        <f t="shared" si="311"/>
        <v>0</v>
      </c>
      <c r="BR214" s="54">
        <f t="shared" si="323"/>
        <v>399</v>
      </c>
      <c r="BS214" s="55">
        <f t="shared" si="324"/>
        <v>50.120300751879697</v>
      </c>
      <c r="BT214" s="56">
        <f t="shared" si="325"/>
        <v>19998</v>
      </c>
      <c r="BU214" s="48">
        <v>300</v>
      </c>
      <c r="BV214" s="50">
        <f t="shared" si="326"/>
        <v>51.81</v>
      </c>
      <c r="BW214" s="51">
        <v>15543</v>
      </c>
      <c r="BX214" s="48"/>
      <c r="BY214" s="50" t="e">
        <f t="shared" si="327"/>
        <v>#DIV/0!</v>
      </c>
      <c r="BZ214" s="51"/>
      <c r="CA214" s="48"/>
      <c r="CB214" s="50" t="e">
        <f t="shared" si="328"/>
        <v>#DIV/0!</v>
      </c>
      <c r="CC214" s="51"/>
      <c r="CD214" s="48">
        <v>99</v>
      </c>
      <c r="CE214" s="50">
        <f t="shared" si="329"/>
        <v>45</v>
      </c>
      <c r="CF214" s="51">
        <v>4455</v>
      </c>
      <c r="CG214" s="47" t="s">
        <v>37</v>
      </c>
      <c r="CH214" s="47" t="s">
        <v>37</v>
      </c>
      <c r="CI214" s="54">
        <f t="shared" si="330"/>
        <v>99</v>
      </c>
      <c r="CJ214" s="55">
        <f t="shared" si="331"/>
        <v>42</v>
      </c>
      <c r="CK214" s="56">
        <f t="shared" si="332"/>
        <v>4158</v>
      </c>
      <c r="CL214" s="48"/>
      <c r="CM214" s="50" t="e">
        <f t="shared" si="333"/>
        <v>#DIV/0!</v>
      </c>
      <c r="CN214" s="51"/>
      <c r="CO214" s="48"/>
      <c r="CP214" s="50" t="e">
        <f t="shared" si="334"/>
        <v>#DIV/0!</v>
      </c>
      <c r="CQ214" s="51"/>
      <c r="CR214" s="48"/>
      <c r="CS214" s="50" t="e">
        <f t="shared" si="335"/>
        <v>#DIV/0!</v>
      </c>
      <c r="CT214" s="51"/>
      <c r="CU214" s="48">
        <v>99</v>
      </c>
      <c r="CV214" s="50">
        <f t="shared" si="336"/>
        <v>42</v>
      </c>
      <c r="CW214" s="51">
        <v>4158</v>
      </c>
      <c r="CX214" s="47" t="s">
        <v>37</v>
      </c>
      <c r="CY214" s="47" t="s">
        <v>37</v>
      </c>
    </row>
    <row r="215" spans="1:103" s="1" customFormat="1" ht="14.25" thickBot="1" x14ac:dyDescent="0.3">
      <c r="A215" s="47" t="s">
        <v>38</v>
      </c>
      <c r="B215" s="47" t="s">
        <v>38</v>
      </c>
      <c r="C215" s="48">
        <v>292</v>
      </c>
      <c r="D215" s="95">
        <f t="shared" si="312"/>
        <v>149</v>
      </c>
      <c r="E215" s="93">
        <v>441</v>
      </c>
      <c r="F215" s="38">
        <f t="shared" si="313"/>
        <v>462.57436791558678</v>
      </c>
      <c r="G215" s="49">
        <f t="shared" si="314"/>
        <v>-5.0000000000000071</v>
      </c>
      <c r="H215" s="183"/>
      <c r="I215" s="183"/>
      <c r="J215" s="183"/>
      <c r="K215" s="183">
        <v>6</v>
      </c>
      <c r="L215" s="224">
        <v>26.574367915586784</v>
      </c>
      <c r="M215" s="50">
        <v>24.99</v>
      </c>
      <c r="N215" s="53">
        <f t="shared" si="315"/>
        <v>664.09345421051364</v>
      </c>
      <c r="O215" s="228">
        <v>35</v>
      </c>
      <c r="P215" s="229">
        <v>68.22</v>
      </c>
      <c r="Q215" s="230">
        <f t="shared" si="316"/>
        <v>2387.6999999999998</v>
      </c>
      <c r="R215" s="223">
        <v>7</v>
      </c>
      <c r="S215" s="50">
        <v>37.840000000000003</v>
      </c>
      <c r="T215" s="51">
        <f t="shared" si="317"/>
        <v>264.88</v>
      </c>
      <c r="U215" s="52" t="s">
        <v>38</v>
      </c>
      <c r="V215" s="48">
        <f t="shared" si="301"/>
        <v>400</v>
      </c>
      <c r="W215" s="50">
        <f t="shared" si="318"/>
        <v>45.002499999999998</v>
      </c>
      <c r="X215" s="51">
        <f t="shared" si="302"/>
        <v>18001</v>
      </c>
      <c r="Y215" s="48">
        <f t="shared" si="303"/>
        <v>499</v>
      </c>
      <c r="Z215" s="50">
        <f t="shared" ref="Z215:Z231" si="339">AA215/Y215</f>
        <v>44.406813627254508</v>
      </c>
      <c r="AA215" s="51">
        <f t="shared" si="304"/>
        <v>22159</v>
      </c>
      <c r="AB215" s="48">
        <f t="shared" si="320"/>
        <v>100</v>
      </c>
      <c r="AC215" s="50">
        <f t="shared" ref="AC215:AC231" si="340">AD215/AB215</f>
        <v>21.61</v>
      </c>
      <c r="AD215" s="51">
        <f t="shared" si="322"/>
        <v>2161</v>
      </c>
      <c r="AE215" s="43">
        <v>100</v>
      </c>
      <c r="AF215" s="42">
        <v>21.61</v>
      </c>
      <c r="AG215" s="53">
        <f t="shared" si="337"/>
        <v>2161</v>
      </c>
      <c r="AH215" s="43"/>
      <c r="AI215" s="42"/>
      <c r="AJ215" s="53">
        <f t="shared" si="338"/>
        <v>0</v>
      </c>
      <c r="AK215" s="43"/>
      <c r="AL215" s="42"/>
      <c r="AM215" s="53"/>
      <c r="AN215" s="43"/>
      <c r="AO215" s="42"/>
      <c r="AP215" s="53"/>
      <c r="AQ215" s="43"/>
      <c r="AR215" s="42"/>
      <c r="AS215" s="53"/>
      <c r="AT215" s="43"/>
      <c r="AU215" s="42"/>
      <c r="AV215" s="53"/>
      <c r="AW215" s="43"/>
      <c r="AX215" s="42"/>
      <c r="AY215" s="53">
        <f t="shared" si="305"/>
        <v>0</v>
      </c>
      <c r="AZ215" s="43"/>
      <c r="BA215" s="42"/>
      <c r="BB215" s="53">
        <f t="shared" si="306"/>
        <v>0</v>
      </c>
      <c r="BC215" s="43"/>
      <c r="BD215" s="42"/>
      <c r="BE215" s="53">
        <f t="shared" si="307"/>
        <v>0</v>
      </c>
      <c r="BF215" s="43"/>
      <c r="BG215" s="42"/>
      <c r="BH215" s="53">
        <f t="shared" si="308"/>
        <v>0</v>
      </c>
      <c r="BI215" s="43"/>
      <c r="BJ215" s="42"/>
      <c r="BK215" s="53">
        <f t="shared" si="309"/>
        <v>0</v>
      </c>
      <c r="BL215" s="43"/>
      <c r="BM215" s="42"/>
      <c r="BN215" s="53">
        <f t="shared" si="310"/>
        <v>0</v>
      </c>
      <c r="BO215" s="43"/>
      <c r="BP215" s="42"/>
      <c r="BQ215" s="53">
        <f t="shared" si="311"/>
        <v>0</v>
      </c>
      <c r="BR215" s="54">
        <f t="shared" si="323"/>
        <v>399</v>
      </c>
      <c r="BS215" s="55">
        <f t="shared" si="324"/>
        <v>50.120300751879697</v>
      </c>
      <c r="BT215" s="56">
        <f t="shared" si="325"/>
        <v>19998</v>
      </c>
      <c r="BU215" s="48">
        <v>300</v>
      </c>
      <c r="BV215" s="50">
        <f t="shared" si="326"/>
        <v>51.81</v>
      </c>
      <c r="BW215" s="51">
        <v>15543</v>
      </c>
      <c r="BX215" s="48"/>
      <c r="BY215" s="50" t="e">
        <f t="shared" si="327"/>
        <v>#DIV/0!</v>
      </c>
      <c r="BZ215" s="51"/>
      <c r="CA215" s="48"/>
      <c r="CB215" s="50" t="e">
        <f t="shared" si="328"/>
        <v>#DIV/0!</v>
      </c>
      <c r="CC215" s="51"/>
      <c r="CD215" s="48">
        <v>99</v>
      </c>
      <c r="CE215" s="50">
        <f t="shared" si="329"/>
        <v>45</v>
      </c>
      <c r="CF215" s="51">
        <v>4455</v>
      </c>
      <c r="CG215" s="47" t="s">
        <v>38</v>
      </c>
      <c r="CH215" s="47" t="s">
        <v>38</v>
      </c>
      <c r="CI215" s="54">
        <f t="shared" si="330"/>
        <v>99</v>
      </c>
      <c r="CJ215" s="55">
        <f t="shared" si="331"/>
        <v>42</v>
      </c>
      <c r="CK215" s="56">
        <f t="shared" si="332"/>
        <v>4158</v>
      </c>
      <c r="CL215" s="48"/>
      <c r="CM215" s="50" t="e">
        <f t="shared" si="333"/>
        <v>#DIV/0!</v>
      </c>
      <c r="CN215" s="51"/>
      <c r="CO215" s="48"/>
      <c r="CP215" s="50" t="e">
        <f t="shared" si="334"/>
        <v>#DIV/0!</v>
      </c>
      <c r="CQ215" s="51"/>
      <c r="CR215" s="48"/>
      <c r="CS215" s="50" t="e">
        <f t="shared" si="335"/>
        <v>#DIV/0!</v>
      </c>
      <c r="CT215" s="51"/>
      <c r="CU215" s="48">
        <v>99</v>
      </c>
      <c r="CV215" s="50">
        <f t="shared" si="336"/>
        <v>42</v>
      </c>
      <c r="CW215" s="51">
        <v>4158</v>
      </c>
      <c r="CX215" s="47" t="s">
        <v>38</v>
      </c>
      <c r="CY215" s="47" t="s">
        <v>38</v>
      </c>
    </row>
    <row r="216" spans="1:103" s="1" customFormat="1" ht="14.25" thickBot="1" x14ac:dyDescent="0.3">
      <c r="A216" s="47" t="s">
        <v>39</v>
      </c>
      <c r="B216" s="47" t="s">
        <v>39</v>
      </c>
      <c r="C216" s="48">
        <v>292</v>
      </c>
      <c r="D216" s="95">
        <f t="shared" si="312"/>
        <v>147</v>
      </c>
      <c r="E216" s="93">
        <v>439</v>
      </c>
      <c r="F216" s="38">
        <f t="shared" si="313"/>
        <v>463.01412499999998</v>
      </c>
      <c r="G216" s="49">
        <f t="shared" si="314"/>
        <v>-8.0000000000000213</v>
      </c>
      <c r="H216" s="183"/>
      <c r="I216" s="183"/>
      <c r="J216" s="183"/>
      <c r="K216" s="183">
        <v>6</v>
      </c>
      <c r="L216" s="224">
        <v>32.014125</v>
      </c>
      <c r="M216" s="50">
        <v>24.99</v>
      </c>
      <c r="N216" s="53">
        <f t="shared" si="315"/>
        <v>800.03298374999997</v>
      </c>
      <c r="O216" s="228">
        <v>35</v>
      </c>
      <c r="P216" s="229">
        <v>68.22</v>
      </c>
      <c r="Q216" s="230">
        <f t="shared" si="316"/>
        <v>2387.6999999999998</v>
      </c>
      <c r="R216" s="223">
        <v>2</v>
      </c>
      <c r="S216" s="50">
        <v>37.840000000000003</v>
      </c>
      <c r="T216" s="51">
        <f t="shared" si="317"/>
        <v>75.680000000000007</v>
      </c>
      <c r="U216" s="52" t="s">
        <v>39</v>
      </c>
      <c r="V216" s="48">
        <f t="shared" si="301"/>
        <v>400</v>
      </c>
      <c r="W216" s="50">
        <f t="shared" si="318"/>
        <v>45.002499999999998</v>
      </c>
      <c r="X216" s="51">
        <f t="shared" si="302"/>
        <v>18001</v>
      </c>
      <c r="Y216" s="48">
        <f t="shared" si="303"/>
        <v>499</v>
      </c>
      <c r="Z216" s="50">
        <f t="shared" si="339"/>
        <v>44.406813627254508</v>
      </c>
      <c r="AA216" s="51">
        <f t="shared" si="304"/>
        <v>22159</v>
      </c>
      <c r="AB216" s="48">
        <f t="shared" si="320"/>
        <v>100</v>
      </c>
      <c r="AC216" s="50">
        <f t="shared" si="340"/>
        <v>21.61</v>
      </c>
      <c r="AD216" s="51">
        <f t="shared" si="322"/>
        <v>2161</v>
      </c>
      <c r="AE216" s="43">
        <v>100</v>
      </c>
      <c r="AF216" s="42">
        <v>21.61</v>
      </c>
      <c r="AG216" s="53">
        <f t="shared" si="337"/>
        <v>2161</v>
      </c>
      <c r="AH216" s="43"/>
      <c r="AI216" s="42"/>
      <c r="AJ216" s="53">
        <f t="shared" si="338"/>
        <v>0</v>
      </c>
      <c r="AK216" s="43"/>
      <c r="AL216" s="42"/>
      <c r="AM216" s="53"/>
      <c r="AN216" s="43"/>
      <c r="AO216" s="42"/>
      <c r="AP216" s="53"/>
      <c r="AQ216" s="43"/>
      <c r="AR216" s="42"/>
      <c r="AS216" s="53"/>
      <c r="AT216" s="43"/>
      <c r="AU216" s="42"/>
      <c r="AV216" s="53"/>
      <c r="AW216" s="43"/>
      <c r="AX216" s="42"/>
      <c r="AY216" s="53">
        <f t="shared" si="305"/>
        <v>0</v>
      </c>
      <c r="AZ216" s="43"/>
      <c r="BA216" s="42"/>
      <c r="BB216" s="53">
        <f t="shared" si="306"/>
        <v>0</v>
      </c>
      <c r="BC216" s="43"/>
      <c r="BD216" s="42"/>
      <c r="BE216" s="53">
        <f t="shared" si="307"/>
        <v>0</v>
      </c>
      <c r="BF216" s="43"/>
      <c r="BG216" s="42"/>
      <c r="BH216" s="53">
        <f t="shared" si="308"/>
        <v>0</v>
      </c>
      <c r="BI216" s="43"/>
      <c r="BJ216" s="42"/>
      <c r="BK216" s="53">
        <f t="shared" si="309"/>
        <v>0</v>
      </c>
      <c r="BL216" s="43"/>
      <c r="BM216" s="42"/>
      <c r="BN216" s="53">
        <f t="shared" si="310"/>
        <v>0</v>
      </c>
      <c r="BO216" s="43"/>
      <c r="BP216" s="42"/>
      <c r="BQ216" s="53">
        <f t="shared" si="311"/>
        <v>0</v>
      </c>
      <c r="BR216" s="54">
        <f t="shared" si="323"/>
        <v>399</v>
      </c>
      <c r="BS216" s="55">
        <f t="shared" si="324"/>
        <v>50.120300751879697</v>
      </c>
      <c r="BT216" s="56">
        <f t="shared" si="325"/>
        <v>19998</v>
      </c>
      <c r="BU216" s="48">
        <v>300</v>
      </c>
      <c r="BV216" s="50">
        <f t="shared" si="326"/>
        <v>51.81</v>
      </c>
      <c r="BW216" s="51">
        <v>15543</v>
      </c>
      <c r="BX216" s="48"/>
      <c r="BY216" s="50" t="e">
        <f t="shared" si="327"/>
        <v>#DIV/0!</v>
      </c>
      <c r="BZ216" s="51"/>
      <c r="CA216" s="48"/>
      <c r="CB216" s="50" t="e">
        <f t="shared" si="328"/>
        <v>#DIV/0!</v>
      </c>
      <c r="CC216" s="51"/>
      <c r="CD216" s="48">
        <v>99</v>
      </c>
      <c r="CE216" s="50">
        <f t="shared" si="329"/>
        <v>45</v>
      </c>
      <c r="CF216" s="51">
        <v>4455</v>
      </c>
      <c r="CG216" s="47" t="s">
        <v>39</v>
      </c>
      <c r="CH216" s="47" t="s">
        <v>39</v>
      </c>
      <c r="CI216" s="54">
        <f t="shared" si="330"/>
        <v>99</v>
      </c>
      <c r="CJ216" s="55">
        <f t="shared" si="331"/>
        <v>42</v>
      </c>
      <c r="CK216" s="56">
        <f t="shared" si="332"/>
        <v>4158</v>
      </c>
      <c r="CL216" s="48"/>
      <c r="CM216" s="50" t="e">
        <f t="shared" si="333"/>
        <v>#DIV/0!</v>
      </c>
      <c r="CN216" s="51"/>
      <c r="CO216" s="48"/>
      <c r="CP216" s="50" t="e">
        <f t="shared" si="334"/>
        <v>#DIV/0!</v>
      </c>
      <c r="CQ216" s="51"/>
      <c r="CR216" s="48"/>
      <c r="CS216" s="50" t="e">
        <f t="shared" si="335"/>
        <v>#DIV/0!</v>
      </c>
      <c r="CT216" s="51"/>
      <c r="CU216" s="48">
        <v>99</v>
      </c>
      <c r="CV216" s="50">
        <f t="shared" si="336"/>
        <v>42</v>
      </c>
      <c r="CW216" s="51">
        <v>4158</v>
      </c>
      <c r="CX216" s="47" t="s">
        <v>39</v>
      </c>
      <c r="CY216" s="47" t="s">
        <v>39</v>
      </c>
    </row>
    <row r="217" spans="1:103" s="1" customFormat="1" ht="14.25" thickBot="1" x14ac:dyDescent="0.3">
      <c r="A217" s="47" t="s">
        <v>40</v>
      </c>
      <c r="B217" s="47" t="s">
        <v>40</v>
      </c>
      <c r="C217" s="48">
        <v>292</v>
      </c>
      <c r="D217" s="95">
        <f t="shared" si="312"/>
        <v>150</v>
      </c>
      <c r="E217" s="93">
        <v>442</v>
      </c>
      <c r="F217" s="38">
        <f t="shared" si="313"/>
        <v>468.01412499999998</v>
      </c>
      <c r="G217" s="49">
        <f t="shared" si="314"/>
        <v>-6.0000000000000213</v>
      </c>
      <c r="H217" s="183"/>
      <c r="I217" s="183"/>
      <c r="J217" s="183"/>
      <c r="K217" s="183">
        <v>6</v>
      </c>
      <c r="L217" s="224">
        <v>32.014125</v>
      </c>
      <c r="M217" s="50">
        <v>24.99</v>
      </c>
      <c r="N217" s="53">
        <f t="shared" si="315"/>
        <v>800.03298374999997</v>
      </c>
      <c r="O217" s="228">
        <v>35</v>
      </c>
      <c r="P217" s="229">
        <v>68.22</v>
      </c>
      <c r="Q217" s="230">
        <f t="shared" si="316"/>
        <v>2387.6999999999998</v>
      </c>
      <c r="R217" s="223">
        <v>7</v>
      </c>
      <c r="S217" s="50">
        <v>37.840000000000003</v>
      </c>
      <c r="T217" s="51">
        <f t="shared" si="317"/>
        <v>264.88</v>
      </c>
      <c r="U217" s="52" t="s">
        <v>40</v>
      </c>
      <c r="V217" s="48">
        <f t="shared" si="301"/>
        <v>400</v>
      </c>
      <c r="W217" s="50">
        <f t="shared" si="318"/>
        <v>45.002499999999998</v>
      </c>
      <c r="X217" s="51">
        <f t="shared" si="302"/>
        <v>18001</v>
      </c>
      <c r="Y217" s="48">
        <f t="shared" si="303"/>
        <v>499</v>
      </c>
      <c r="Z217" s="50">
        <f t="shared" si="339"/>
        <v>44.406813627254508</v>
      </c>
      <c r="AA217" s="51">
        <f t="shared" si="304"/>
        <v>22159</v>
      </c>
      <c r="AB217" s="48">
        <f t="shared" si="320"/>
        <v>100</v>
      </c>
      <c r="AC217" s="50">
        <f t="shared" si="340"/>
        <v>21.61</v>
      </c>
      <c r="AD217" s="51">
        <f t="shared" si="322"/>
        <v>2161</v>
      </c>
      <c r="AE217" s="43">
        <v>100</v>
      </c>
      <c r="AF217" s="42">
        <v>21.61</v>
      </c>
      <c r="AG217" s="53">
        <f t="shared" si="337"/>
        <v>2161</v>
      </c>
      <c r="AH217" s="43"/>
      <c r="AI217" s="42"/>
      <c r="AJ217" s="53">
        <f t="shared" si="338"/>
        <v>0</v>
      </c>
      <c r="AK217" s="43"/>
      <c r="AL217" s="42"/>
      <c r="AM217" s="53"/>
      <c r="AN217" s="43"/>
      <c r="AO217" s="42"/>
      <c r="AP217" s="53"/>
      <c r="AQ217" s="43"/>
      <c r="AR217" s="42"/>
      <c r="AS217" s="53"/>
      <c r="AT217" s="43"/>
      <c r="AU217" s="42"/>
      <c r="AV217" s="53"/>
      <c r="AW217" s="43"/>
      <c r="AX217" s="42"/>
      <c r="AY217" s="53">
        <f t="shared" si="305"/>
        <v>0</v>
      </c>
      <c r="AZ217" s="43"/>
      <c r="BA217" s="42"/>
      <c r="BB217" s="53">
        <f t="shared" si="306"/>
        <v>0</v>
      </c>
      <c r="BC217" s="43"/>
      <c r="BD217" s="42"/>
      <c r="BE217" s="53">
        <f t="shared" si="307"/>
        <v>0</v>
      </c>
      <c r="BF217" s="43"/>
      <c r="BG217" s="42"/>
      <c r="BH217" s="53">
        <f t="shared" si="308"/>
        <v>0</v>
      </c>
      <c r="BI217" s="43"/>
      <c r="BJ217" s="42"/>
      <c r="BK217" s="53">
        <f t="shared" si="309"/>
        <v>0</v>
      </c>
      <c r="BL217" s="43"/>
      <c r="BM217" s="42"/>
      <c r="BN217" s="53">
        <f t="shared" si="310"/>
        <v>0</v>
      </c>
      <c r="BO217" s="43"/>
      <c r="BP217" s="42"/>
      <c r="BQ217" s="53">
        <f t="shared" si="311"/>
        <v>0</v>
      </c>
      <c r="BR217" s="54">
        <f t="shared" si="323"/>
        <v>399</v>
      </c>
      <c r="BS217" s="55">
        <f t="shared" si="324"/>
        <v>50.120300751879697</v>
      </c>
      <c r="BT217" s="56">
        <f t="shared" si="325"/>
        <v>19998</v>
      </c>
      <c r="BU217" s="48">
        <v>300</v>
      </c>
      <c r="BV217" s="50">
        <f t="shared" si="326"/>
        <v>51.81</v>
      </c>
      <c r="BW217" s="51">
        <v>15543</v>
      </c>
      <c r="BX217" s="48"/>
      <c r="BY217" s="50" t="e">
        <f t="shared" si="327"/>
        <v>#DIV/0!</v>
      </c>
      <c r="BZ217" s="51"/>
      <c r="CA217" s="48"/>
      <c r="CB217" s="50" t="e">
        <f t="shared" si="328"/>
        <v>#DIV/0!</v>
      </c>
      <c r="CC217" s="51"/>
      <c r="CD217" s="48">
        <v>99</v>
      </c>
      <c r="CE217" s="50">
        <f t="shared" si="329"/>
        <v>45</v>
      </c>
      <c r="CF217" s="51">
        <v>4455</v>
      </c>
      <c r="CG217" s="47" t="s">
        <v>40</v>
      </c>
      <c r="CH217" s="47" t="s">
        <v>40</v>
      </c>
      <c r="CI217" s="54">
        <f t="shared" si="330"/>
        <v>99</v>
      </c>
      <c r="CJ217" s="55">
        <f t="shared" si="331"/>
        <v>42</v>
      </c>
      <c r="CK217" s="56">
        <f t="shared" si="332"/>
        <v>4158</v>
      </c>
      <c r="CL217" s="48"/>
      <c r="CM217" s="50" t="e">
        <f t="shared" si="333"/>
        <v>#DIV/0!</v>
      </c>
      <c r="CN217" s="51"/>
      <c r="CO217" s="48"/>
      <c r="CP217" s="50" t="e">
        <f t="shared" si="334"/>
        <v>#DIV/0!</v>
      </c>
      <c r="CQ217" s="51"/>
      <c r="CR217" s="48"/>
      <c r="CS217" s="50" t="e">
        <f t="shared" si="335"/>
        <v>#DIV/0!</v>
      </c>
      <c r="CT217" s="51"/>
      <c r="CU217" s="48">
        <v>99</v>
      </c>
      <c r="CV217" s="50">
        <f t="shared" si="336"/>
        <v>42</v>
      </c>
      <c r="CW217" s="51">
        <v>4158</v>
      </c>
      <c r="CX217" s="47" t="s">
        <v>40</v>
      </c>
      <c r="CY217" s="47" t="s">
        <v>40</v>
      </c>
    </row>
    <row r="218" spans="1:103" s="1" customFormat="1" ht="14.25" thickBot="1" x14ac:dyDescent="0.3">
      <c r="A218" s="47" t="s">
        <v>41</v>
      </c>
      <c r="B218" s="47" t="s">
        <v>41</v>
      </c>
      <c r="C218" s="48">
        <v>292</v>
      </c>
      <c r="D218" s="95">
        <f t="shared" si="312"/>
        <v>149</v>
      </c>
      <c r="E218" s="93">
        <v>441</v>
      </c>
      <c r="F218" s="38">
        <f t="shared" si="313"/>
        <v>468.01412499999998</v>
      </c>
      <c r="G218" s="49">
        <f t="shared" si="314"/>
        <v>-5.0000000000000213</v>
      </c>
      <c r="H218" s="183"/>
      <c r="I218" s="183"/>
      <c r="J218" s="183"/>
      <c r="K218" s="183">
        <v>6</v>
      </c>
      <c r="L218" s="224">
        <v>32.014125</v>
      </c>
      <c r="M218" s="50">
        <v>24.99</v>
      </c>
      <c r="N218" s="53">
        <f t="shared" si="315"/>
        <v>800.03298374999997</v>
      </c>
      <c r="O218" s="228">
        <v>35</v>
      </c>
      <c r="P218" s="229">
        <v>68.22</v>
      </c>
      <c r="Q218" s="230">
        <f t="shared" si="316"/>
        <v>2387.6999999999998</v>
      </c>
      <c r="R218" s="223">
        <v>7</v>
      </c>
      <c r="S218" s="50">
        <v>37.840000000000003</v>
      </c>
      <c r="T218" s="51">
        <f t="shared" si="317"/>
        <v>264.88</v>
      </c>
      <c r="U218" s="52" t="s">
        <v>41</v>
      </c>
      <c r="V218" s="48">
        <f t="shared" si="301"/>
        <v>400</v>
      </c>
      <c r="W218" s="50">
        <f t="shared" si="318"/>
        <v>45.002499999999998</v>
      </c>
      <c r="X218" s="51">
        <f t="shared" si="302"/>
        <v>18001</v>
      </c>
      <c r="Y218" s="48">
        <f t="shared" si="303"/>
        <v>499</v>
      </c>
      <c r="Z218" s="50">
        <f t="shared" si="339"/>
        <v>44.406813627254508</v>
      </c>
      <c r="AA218" s="51">
        <f t="shared" si="304"/>
        <v>22159</v>
      </c>
      <c r="AB218" s="48">
        <f t="shared" si="320"/>
        <v>100</v>
      </c>
      <c r="AC218" s="50">
        <f t="shared" si="340"/>
        <v>21.61</v>
      </c>
      <c r="AD218" s="51">
        <f t="shared" si="322"/>
        <v>2161</v>
      </c>
      <c r="AE218" s="43">
        <v>100</v>
      </c>
      <c r="AF218" s="42">
        <v>21.61</v>
      </c>
      <c r="AG218" s="53">
        <f t="shared" si="337"/>
        <v>2161</v>
      </c>
      <c r="AH218" s="43"/>
      <c r="AI218" s="42"/>
      <c r="AJ218" s="53">
        <f t="shared" si="338"/>
        <v>0</v>
      </c>
      <c r="AK218" s="43"/>
      <c r="AL218" s="42"/>
      <c r="AM218" s="53"/>
      <c r="AN218" s="43"/>
      <c r="AO218" s="42"/>
      <c r="AP218" s="53"/>
      <c r="AQ218" s="43"/>
      <c r="AR218" s="42"/>
      <c r="AS218" s="53"/>
      <c r="AT218" s="43"/>
      <c r="AU218" s="42"/>
      <c r="AV218" s="53"/>
      <c r="AW218" s="43"/>
      <c r="AX218" s="42"/>
      <c r="AY218" s="53">
        <f t="shared" si="305"/>
        <v>0</v>
      </c>
      <c r="AZ218" s="43"/>
      <c r="BA218" s="42"/>
      <c r="BB218" s="53">
        <f t="shared" si="306"/>
        <v>0</v>
      </c>
      <c r="BC218" s="43"/>
      <c r="BD218" s="42"/>
      <c r="BE218" s="53">
        <f t="shared" si="307"/>
        <v>0</v>
      </c>
      <c r="BF218" s="43"/>
      <c r="BG218" s="42"/>
      <c r="BH218" s="53">
        <f t="shared" si="308"/>
        <v>0</v>
      </c>
      <c r="BI218" s="43"/>
      <c r="BJ218" s="42"/>
      <c r="BK218" s="53">
        <f t="shared" si="309"/>
        <v>0</v>
      </c>
      <c r="BL218" s="43"/>
      <c r="BM218" s="42"/>
      <c r="BN218" s="53">
        <f t="shared" si="310"/>
        <v>0</v>
      </c>
      <c r="BO218" s="43"/>
      <c r="BP218" s="42"/>
      <c r="BQ218" s="53">
        <f t="shared" si="311"/>
        <v>0</v>
      </c>
      <c r="BR218" s="54">
        <f t="shared" si="323"/>
        <v>399</v>
      </c>
      <c r="BS218" s="55">
        <f t="shared" si="324"/>
        <v>50.120300751879697</v>
      </c>
      <c r="BT218" s="56">
        <f t="shared" si="325"/>
        <v>19998</v>
      </c>
      <c r="BU218" s="48">
        <v>300</v>
      </c>
      <c r="BV218" s="50">
        <f t="shared" si="326"/>
        <v>51.81</v>
      </c>
      <c r="BW218" s="51">
        <v>15543</v>
      </c>
      <c r="BX218" s="48"/>
      <c r="BY218" s="50" t="e">
        <f t="shared" si="327"/>
        <v>#DIV/0!</v>
      </c>
      <c r="BZ218" s="51"/>
      <c r="CA218" s="48"/>
      <c r="CB218" s="50" t="e">
        <f t="shared" si="328"/>
        <v>#DIV/0!</v>
      </c>
      <c r="CC218" s="51"/>
      <c r="CD218" s="48">
        <v>99</v>
      </c>
      <c r="CE218" s="50">
        <f t="shared" si="329"/>
        <v>45</v>
      </c>
      <c r="CF218" s="51">
        <v>4455</v>
      </c>
      <c r="CG218" s="47" t="s">
        <v>41</v>
      </c>
      <c r="CH218" s="47" t="s">
        <v>41</v>
      </c>
      <c r="CI218" s="54">
        <f t="shared" si="330"/>
        <v>99</v>
      </c>
      <c r="CJ218" s="55">
        <f t="shared" si="331"/>
        <v>42</v>
      </c>
      <c r="CK218" s="56">
        <f t="shared" si="332"/>
        <v>4158</v>
      </c>
      <c r="CL218" s="48"/>
      <c r="CM218" s="50" t="e">
        <f t="shared" si="333"/>
        <v>#DIV/0!</v>
      </c>
      <c r="CN218" s="51"/>
      <c r="CO218" s="48"/>
      <c r="CP218" s="50" t="e">
        <f t="shared" si="334"/>
        <v>#DIV/0!</v>
      </c>
      <c r="CQ218" s="51"/>
      <c r="CR218" s="48"/>
      <c r="CS218" s="50" t="e">
        <f t="shared" si="335"/>
        <v>#DIV/0!</v>
      </c>
      <c r="CT218" s="51"/>
      <c r="CU218" s="48">
        <v>99</v>
      </c>
      <c r="CV218" s="50">
        <f t="shared" si="336"/>
        <v>42</v>
      </c>
      <c r="CW218" s="51">
        <v>4158</v>
      </c>
      <c r="CX218" s="47" t="s">
        <v>41</v>
      </c>
      <c r="CY218" s="47" t="s">
        <v>41</v>
      </c>
    </row>
    <row r="219" spans="1:103" s="1" customFormat="1" ht="14.25" thickBot="1" x14ac:dyDescent="0.3">
      <c r="A219" s="47" t="s">
        <v>42</v>
      </c>
      <c r="B219" s="47" t="s">
        <v>42</v>
      </c>
      <c r="C219" s="48">
        <v>292</v>
      </c>
      <c r="D219" s="95">
        <f t="shared" si="312"/>
        <v>149</v>
      </c>
      <c r="E219" s="93">
        <v>441</v>
      </c>
      <c r="F219" s="38">
        <f t="shared" si="313"/>
        <v>468.01412499999998</v>
      </c>
      <c r="G219" s="49">
        <f t="shared" si="314"/>
        <v>-5.0000000000000213</v>
      </c>
      <c r="H219" s="183"/>
      <c r="I219" s="183"/>
      <c r="J219" s="183"/>
      <c r="K219" s="183">
        <v>6</v>
      </c>
      <c r="L219" s="224">
        <v>32.014125</v>
      </c>
      <c r="M219" s="50">
        <v>24.99</v>
      </c>
      <c r="N219" s="53">
        <f t="shared" si="315"/>
        <v>800.03298374999997</v>
      </c>
      <c r="O219" s="228">
        <v>35</v>
      </c>
      <c r="P219" s="229">
        <v>68.22</v>
      </c>
      <c r="Q219" s="230">
        <f t="shared" si="316"/>
        <v>2387.6999999999998</v>
      </c>
      <c r="R219" s="223">
        <v>7</v>
      </c>
      <c r="S219" s="50">
        <v>37.840000000000003</v>
      </c>
      <c r="T219" s="51">
        <f t="shared" si="317"/>
        <v>264.88</v>
      </c>
      <c r="U219" s="52" t="s">
        <v>42</v>
      </c>
      <c r="V219" s="48">
        <f t="shared" si="301"/>
        <v>400</v>
      </c>
      <c r="W219" s="50">
        <f t="shared" si="318"/>
        <v>45.002499999999998</v>
      </c>
      <c r="X219" s="51">
        <f t="shared" si="302"/>
        <v>18001</v>
      </c>
      <c r="Y219" s="48">
        <f t="shared" si="303"/>
        <v>499</v>
      </c>
      <c r="Z219" s="50">
        <f t="shared" si="339"/>
        <v>44.406813627254508</v>
      </c>
      <c r="AA219" s="51">
        <f t="shared" si="304"/>
        <v>22159</v>
      </c>
      <c r="AB219" s="48">
        <f t="shared" si="320"/>
        <v>100</v>
      </c>
      <c r="AC219" s="50">
        <f t="shared" si="340"/>
        <v>21.61</v>
      </c>
      <c r="AD219" s="51">
        <f t="shared" si="322"/>
        <v>2161</v>
      </c>
      <c r="AE219" s="43">
        <v>100</v>
      </c>
      <c r="AF219" s="42">
        <v>21.61</v>
      </c>
      <c r="AG219" s="53">
        <f t="shared" si="337"/>
        <v>2161</v>
      </c>
      <c r="AH219" s="43"/>
      <c r="AI219" s="42"/>
      <c r="AJ219" s="53">
        <f t="shared" si="338"/>
        <v>0</v>
      </c>
      <c r="AK219" s="43"/>
      <c r="AL219" s="42"/>
      <c r="AM219" s="53"/>
      <c r="AN219" s="43"/>
      <c r="AO219" s="42"/>
      <c r="AP219" s="53"/>
      <c r="AQ219" s="43"/>
      <c r="AR219" s="42"/>
      <c r="AS219" s="53"/>
      <c r="AT219" s="43"/>
      <c r="AU219" s="42"/>
      <c r="AV219" s="53"/>
      <c r="AW219" s="43"/>
      <c r="AX219" s="42"/>
      <c r="AY219" s="53">
        <f t="shared" si="305"/>
        <v>0</v>
      </c>
      <c r="AZ219" s="43"/>
      <c r="BA219" s="42"/>
      <c r="BB219" s="53">
        <f t="shared" si="306"/>
        <v>0</v>
      </c>
      <c r="BC219" s="43"/>
      <c r="BD219" s="42"/>
      <c r="BE219" s="53">
        <f t="shared" si="307"/>
        <v>0</v>
      </c>
      <c r="BF219" s="43"/>
      <c r="BG219" s="42"/>
      <c r="BH219" s="53">
        <f t="shared" si="308"/>
        <v>0</v>
      </c>
      <c r="BI219" s="43"/>
      <c r="BJ219" s="42"/>
      <c r="BK219" s="53">
        <f t="shared" si="309"/>
        <v>0</v>
      </c>
      <c r="BL219" s="43"/>
      <c r="BM219" s="42"/>
      <c r="BN219" s="53">
        <f t="shared" si="310"/>
        <v>0</v>
      </c>
      <c r="BO219" s="43"/>
      <c r="BP219" s="42"/>
      <c r="BQ219" s="53">
        <f t="shared" si="311"/>
        <v>0</v>
      </c>
      <c r="BR219" s="54">
        <f t="shared" si="323"/>
        <v>399</v>
      </c>
      <c r="BS219" s="55">
        <f t="shared" si="324"/>
        <v>50.120300751879697</v>
      </c>
      <c r="BT219" s="56">
        <f t="shared" si="325"/>
        <v>19998</v>
      </c>
      <c r="BU219" s="48">
        <v>300</v>
      </c>
      <c r="BV219" s="50">
        <f t="shared" si="326"/>
        <v>51.81</v>
      </c>
      <c r="BW219" s="51">
        <v>15543</v>
      </c>
      <c r="BX219" s="48"/>
      <c r="BY219" s="50" t="e">
        <f t="shared" si="327"/>
        <v>#DIV/0!</v>
      </c>
      <c r="BZ219" s="51"/>
      <c r="CA219" s="48"/>
      <c r="CB219" s="50" t="e">
        <f t="shared" si="328"/>
        <v>#DIV/0!</v>
      </c>
      <c r="CC219" s="51"/>
      <c r="CD219" s="48">
        <v>99</v>
      </c>
      <c r="CE219" s="50">
        <f t="shared" si="329"/>
        <v>45</v>
      </c>
      <c r="CF219" s="51">
        <v>4455</v>
      </c>
      <c r="CG219" s="47" t="s">
        <v>42</v>
      </c>
      <c r="CH219" s="47" t="s">
        <v>42</v>
      </c>
      <c r="CI219" s="54">
        <f t="shared" si="330"/>
        <v>99</v>
      </c>
      <c r="CJ219" s="55">
        <f t="shared" si="331"/>
        <v>42</v>
      </c>
      <c r="CK219" s="56">
        <f t="shared" si="332"/>
        <v>4158</v>
      </c>
      <c r="CL219" s="48"/>
      <c r="CM219" s="50" t="e">
        <f t="shared" si="333"/>
        <v>#DIV/0!</v>
      </c>
      <c r="CN219" s="51"/>
      <c r="CO219" s="48"/>
      <c r="CP219" s="50" t="e">
        <f t="shared" si="334"/>
        <v>#DIV/0!</v>
      </c>
      <c r="CQ219" s="51"/>
      <c r="CR219" s="48"/>
      <c r="CS219" s="50" t="e">
        <f t="shared" si="335"/>
        <v>#DIV/0!</v>
      </c>
      <c r="CT219" s="51"/>
      <c r="CU219" s="48">
        <v>99</v>
      </c>
      <c r="CV219" s="50">
        <f t="shared" si="336"/>
        <v>42</v>
      </c>
      <c r="CW219" s="51">
        <v>4158</v>
      </c>
      <c r="CX219" s="47" t="s">
        <v>42</v>
      </c>
      <c r="CY219" s="47" t="s">
        <v>42</v>
      </c>
    </row>
    <row r="220" spans="1:103" s="1" customFormat="1" ht="14.25" thickBot="1" x14ac:dyDescent="0.3">
      <c r="A220" s="47" t="s">
        <v>43</v>
      </c>
      <c r="B220" s="47" t="s">
        <v>43</v>
      </c>
      <c r="C220" s="48">
        <v>292</v>
      </c>
      <c r="D220" s="95">
        <f t="shared" si="312"/>
        <v>144</v>
      </c>
      <c r="E220" s="93">
        <v>436</v>
      </c>
      <c r="F220" s="38">
        <f t="shared" si="313"/>
        <v>464.01412499999998</v>
      </c>
      <c r="G220" s="49">
        <f t="shared" si="314"/>
        <v>-4.0000000000000213</v>
      </c>
      <c r="H220" s="183"/>
      <c r="I220" s="183"/>
      <c r="J220" s="183"/>
      <c r="K220" s="183">
        <v>6</v>
      </c>
      <c r="L220" s="224">
        <v>32.014125</v>
      </c>
      <c r="M220" s="50">
        <v>24.99</v>
      </c>
      <c r="N220" s="53">
        <f t="shared" si="315"/>
        <v>800.03298374999997</v>
      </c>
      <c r="O220" s="228">
        <v>35</v>
      </c>
      <c r="P220" s="229">
        <v>68.22</v>
      </c>
      <c r="Q220" s="230">
        <f t="shared" si="316"/>
        <v>2387.6999999999998</v>
      </c>
      <c r="R220" s="223">
        <v>3</v>
      </c>
      <c r="S220" s="50">
        <v>37.840000000000003</v>
      </c>
      <c r="T220" s="51">
        <f t="shared" si="317"/>
        <v>113.52000000000001</v>
      </c>
      <c r="U220" s="52" t="s">
        <v>43</v>
      </c>
      <c r="V220" s="48">
        <f t="shared" si="301"/>
        <v>400</v>
      </c>
      <c r="W220" s="50">
        <f t="shared" si="318"/>
        <v>45.002499999999998</v>
      </c>
      <c r="X220" s="51">
        <f t="shared" si="302"/>
        <v>18001</v>
      </c>
      <c r="Y220" s="48">
        <f t="shared" si="303"/>
        <v>499</v>
      </c>
      <c r="Z220" s="50">
        <f t="shared" si="339"/>
        <v>44.406813627254508</v>
      </c>
      <c r="AA220" s="51">
        <f t="shared" si="304"/>
        <v>22159</v>
      </c>
      <c r="AB220" s="48">
        <f t="shared" si="320"/>
        <v>100</v>
      </c>
      <c r="AC220" s="50">
        <f t="shared" si="340"/>
        <v>21.61</v>
      </c>
      <c r="AD220" s="51">
        <f t="shared" si="322"/>
        <v>2161</v>
      </c>
      <c r="AE220" s="43">
        <v>100</v>
      </c>
      <c r="AF220" s="42">
        <v>21.61</v>
      </c>
      <c r="AG220" s="53">
        <f t="shared" si="337"/>
        <v>2161</v>
      </c>
      <c r="AH220" s="43"/>
      <c r="AI220" s="42"/>
      <c r="AJ220" s="53">
        <f t="shared" si="338"/>
        <v>0</v>
      </c>
      <c r="AK220" s="43"/>
      <c r="AL220" s="42"/>
      <c r="AM220" s="53"/>
      <c r="AN220" s="43"/>
      <c r="AO220" s="42"/>
      <c r="AP220" s="53"/>
      <c r="AQ220" s="43"/>
      <c r="AR220" s="42"/>
      <c r="AS220" s="53"/>
      <c r="AT220" s="43"/>
      <c r="AU220" s="42"/>
      <c r="AV220" s="53"/>
      <c r="AW220" s="43"/>
      <c r="AX220" s="42"/>
      <c r="AY220" s="53">
        <f t="shared" si="305"/>
        <v>0</v>
      </c>
      <c r="AZ220" s="43"/>
      <c r="BA220" s="42"/>
      <c r="BB220" s="53">
        <f t="shared" si="306"/>
        <v>0</v>
      </c>
      <c r="BC220" s="43"/>
      <c r="BD220" s="42"/>
      <c r="BE220" s="53">
        <f t="shared" si="307"/>
        <v>0</v>
      </c>
      <c r="BF220" s="43"/>
      <c r="BG220" s="42"/>
      <c r="BH220" s="53">
        <f t="shared" si="308"/>
        <v>0</v>
      </c>
      <c r="BI220" s="43"/>
      <c r="BJ220" s="42"/>
      <c r="BK220" s="53">
        <f t="shared" si="309"/>
        <v>0</v>
      </c>
      <c r="BL220" s="43"/>
      <c r="BM220" s="42"/>
      <c r="BN220" s="53">
        <f t="shared" si="310"/>
        <v>0</v>
      </c>
      <c r="BO220" s="43"/>
      <c r="BP220" s="42"/>
      <c r="BQ220" s="53">
        <f t="shared" si="311"/>
        <v>0</v>
      </c>
      <c r="BR220" s="54">
        <f t="shared" si="323"/>
        <v>399</v>
      </c>
      <c r="BS220" s="55">
        <f t="shared" si="324"/>
        <v>50.120300751879697</v>
      </c>
      <c r="BT220" s="56">
        <f t="shared" si="325"/>
        <v>19998</v>
      </c>
      <c r="BU220" s="48">
        <v>300</v>
      </c>
      <c r="BV220" s="50">
        <f t="shared" si="326"/>
        <v>51.81</v>
      </c>
      <c r="BW220" s="51">
        <v>15543</v>
      </c>
      <c r="BX220" s="48"/>
      <c r="BY220" s="50" t="e">
        <f t="shared" si="327"/>
        <v>#DIV/0!</v>
      </c>
      <c r="BZ220" s="51"/>
      <c r="CA220" s="48"/>
      <c r="CB220" s="50" t="e">
        <f t="shared" si="328"/>
        <v>#DIV/0!</v>
      </c>
      <c r="CC220" s="51"/>
      <c r="CD220" s="48">
        <v>99</v>
      </c>
      <c r="CE220" s="50">
        <f t="shared" si="329"/>
        <v>45</v>
      </c>
      <c r="CF220" s="51">
        <v>4455</v>
      </c>
      <c r="CG220" s="47" t="s">
        <v>43</v>
      </c>
      <c r="CH220" s="47" t="s">
        <v>43</v>
      </c>
      <c r="CI220" s="54">
        <f t="shared" si="330"/>
        <v>99</v>
      </c>
      <c r="CJ220" s="55">
        <f t="shared" si="331"/>
        <v>42</v>
      </c>
      <c r="CK220" s="56">
        <f t="shared" si="332"/>
        <v>4158</v>
      </c>
      <c r="CL220" s="48"/>
      <c r="CM220" s="50" t="e">
        <f t="shared" si="333"/>
        <v>#DIV/0!</v>
      </c>
      <c r="CN220" s="51"/>
      <c r="CO220" s="48"/>
      <c r="CP220" s="50" t="e">
        <f t="shared" si="334"/>
        <v>#DIV/0!</v>
      </c>
      <c r="CQ220" s="51"/>
      <c r="CR220" s="48"/>
      <c r="CS220" s="50" t="e">
        <f t="shared" si="335"/>
        <v>#DIV/0!</v>
      </c>
      <c r="CT220" s="51"/>
      <c r="CU220" s="48">
        <v>99</v>
      </c>
      <c r="CV220" s="50">
        <f t="shared" si="336"/>
        <v>42</v>
      </c>
      <c r="CW220" s="51">
        <v>4158</v>
      </c>
      <c r="CX220" s="47" t="s">
        <v>43</v>
      </c>
      <c r="CY220" s="47" t="s">
        <v>43</v>
      </c>
    </row>
    <row r="221" spans="1:103" s="1" customFormat="1" ht="14.25" thickBot="1" x14ac:dyDescent="0.3">
      <c r="A221" s="47" t="s">
        <v>44</v>
      </c>
      <c r="B221" s="47" t="s">
        <v>44</v>
      </c>
      <c r="C221" s="48">
        <v>292</v>
      </c>
      <c r="D221" s="95">
        <f t="shared" si="312"/>
        <v>144</v>
      </c>
      <c r="E221" s="93">
        <v>436</v>
      </c>
      <c r="F221" s="38">
        <f t="shared" si="313"/>
        <v>464.01412499999998</v>
      </c>
      <c r="G221" s="49">
        <f t="shared" si="314"/>
        <v>-4.0000000000000213</v>
      </c>
      <c r="H221" s="183"/>
      <c r="I221" s="183"/>
      <c r="J221" s="183"/>
      <c r="K221" s="183">
        <v>6</v>
      </c>
      <c r="L221" s="224">
        <v>32.014125</v>
      </c>
      <c r="M221" s="50">
        <v>24.99</v>
      </c>
      <c r="N221" s="53">
        <f t="shared" si="315"/>
        <v>800.03298374999997</v>
      </c>
      <c r="O221" s="228">
        <v>35</v>
      </c>
      <c r="P221" s="229">
        <v>68.22</v>
      </c>
      <c r="Q221" s="230">
        <f t="shared" si="316"/>
        <v>2387.6999999999998</v>
      </c>
      <c r="R221" s="223">
        <v>3</v>
      </c>
      <c r="S221" s="50">
        <v>37.840000000000003</v>
      </c>
      <c r="T221" s="51">
        <f t="shared" si="317"/>
        <v>113.52000000000001</v>
      </c>
      <c r="U221" s="52" t="s">
        <v>44</v>
      </c>
      <c r="V221" s="48">
        <f t="shared" si="301"/>
        <v>400</v>
      </c>
      <c r="W221" s="50">
        <f t="shared" si="318"/>
        <v>45.002499999999998</v>
      </c>
      <c r="X221" s="51">
        <f t="shared" si="302"/>
        <v>18001</v>
      </c>
      <c r="Y221" s="48">
        <f t="shared" si="303"/>
        <v>499</v>
      </c>
      <c r="Z221" s="50">
        <f t="shared" si="339"/>
        <v>44.406813627254508</v>
      </c>
      <c r="AA221" s="51">
        <f t="shared" si="304"/>
        <v>22159</v>
      </c>
      <c r="AB221" s="48">
        <f t="shared" si="320"/>
        <v>100</v>
      </c>
      <c r="AC221" s="50">
        <f t="shared" si="340"/>
        <v>21.61</v>
      </c>
      <c r="AD221" s="51">
        <f t="shared" si="322"/>
        <v>2161</v>
      </c>
      <c r="AE221" s="43">
        <v>100</v>
      </c>
      <c r="AF221" s="42">
        <v>21.61</v>
      </c>
      <c r="AG221" s="53">
        <f t="shared" si="337"/>
        <v>2161</v>
      </c>
      <c r="AH221" s="43"/>
      <c r="AI221" s="42"/>
      <c r="AJ221" s="53">
        <f t="shared" si="338"/>
        <v>0</v>
      </c>
      <c r="AK221" s="43"/>
      <c r="AL221" s="42"/>
      <c r="AM221" s="53"/>
      <c r="AN221" s="43"/>
      <c r="AO221" s="42"/>
      <c r="AP221" s="53"/>
      <c r="AQ221" s="43"/>
      <c r="AR221" s="42"/>
      <c r="AS221" s="53"/>
      <c r="AT221" s="43"/>
      <c r="AU221" s="42"/>
      <c r="AV221" s="53"/>
      <c r="AW221" s="43"/>
      <c r="AX221" s="42"/>
      <c r="AY221" s="53">
        <f t="shared" si="305"/>
        <v>0</v>
      </c>
      <c r="AZ221" s="43"/>
      <c r="BA221" s="42"/>
      <c r="BB221" s="53">
        <f t="shared" si="306"/>
        <v>0</v>
      </c>
      <c r="BC221" s="43"/>
      <c r="BD221" s="42"/>
      <c r="BE221" s="53">
        <f t="shared" si="307"/>
        <v>0</v>
      </c>
      <c r="BF221" s="43"/>
      <c r="BG221" s="42"/>
      <c r="BH221" s="53">
        <f t="shared" si="308"/>
        <v>0</v>
      </c>
      <c r="BI221" s="43"/>
      <c r="BJ221" s="42"/>
      <c r="BK221" s="53">
        <f t="shared" si="309"/>
        <v>0</v>
      </c>
      <c r="BL221" s="43"/>
      <c r="BM221" s="42"/>
      <c r="BN221" s="53">
        <f t="shared" si="310"/>
        <v>0</v>
      </c>
      <c r="BO221" s="43"/>
      <c r="BP221" s="42"/>
      <c r="BQ221" s="53">
        <f t="shared" si="311"/>
        <v>0</v>
      </c>
      <c r="BR221" s="54">
        <f t="shared" si="323"/>
        <v>399</v>
      </c>
      <c r="BS221" s="55">
        <f t="shared" si="324"/>
        <v>50.120300751879697</v>
      </c>
      <c r="BT221" s="56">
        <f t="shared" si="325"/>
        <v>19998</v>
      </c>
      <c r="BU221" s="48">
        <v>300</v>
      </c>
      <c r="BV221" s="50">
        <f t="shared" si="326"/>
        <v>51.81</v>
      </c>
      <c r="BW221" s="51">
        <v>15543</v>
      </c>
      <c r="BX221" s="48"/>
      <c r="BY221" s="50" t="e">
        <f t="shared" si="327"/>
        <v>#DIV/0!</v>
      </c>
      <c r="BZ221" s="51"/>
      <c r="CA221" s="48"/>
      <c r="CB221" s="50" t="e">
        <f t="shared" si="328"/>
        <v>#DIV/0!</v>
      </c>
      <c r="CC221" s="51"/>
      <c r="CD221" s="48">
        <v>99</v>
      </c>
      <c r="CE221" s="50">
        <f t="shared" si="329"/>
        <v>45</v>
      </c>
      <c r="CF221" s="51">
        <v>4455</v>
      </c>
      <c r="CG221" s="47" t="s">
        <v>44</v>
      </c>
      <c r="CH221" s="47" t="s">
        <v>44</v>
      </c>
      <c r="CI221" s="54">
        <f t="shared" si="330"/>
        <v>99</v>
      </c>
      <c r="CJ221" s="55">
        <f t="shared" si="331"/>
        <v>42</v>
      </c>
      <c r="CK221" s="56">
        <f t="shared" si="332"/>
        <v>4158</v>
      </c>
      <c r="CL221" s="48"/>
      <c r="CM221" s="50" t="e">
        <f t="shared" si="333"/>
        <v>#DIV/0!</v>
      </c>
      <c r="CN221" s="51"/>
      <c r="CO221" s="48"/>
      <c r="CP221" s="50" t="e">
        <f t="shared" si="334"/>
        <v>#DIV/0!</v>
      </c>
      <c r="CQ221" s="51"/>
      <c r="CR221" s="48"/>
      <c r="CS221" s="50" t="e">
        <f t="shared" si="335"/>
        <v>#DIV/0!</v>
      </c>
      <c r="CT221" s="51"/>
      <c r="CU221" s="48">
        <v>99</v>
      </c>
      <c r="CV221" s="50">
        <f t="shared" si="336"/>
        <v>42</v>
      </c>
      <c r="CW221" s="51">
        <v>4158</v>
      </c>
      <c r="CX221" s="47" t="s">
        <v>44</v>
      </c>
      <c r="CY221" s="47" t="s">
        <v>44</v>
      </c>
    </row>
    <row r="222" spans="1:103" s="1" customFormat="1" ht="14.25" thickBot="1" x14ac:dyDescent="0.3">
      <c r="A222" s="47" t="s">
        <v>45</v>
      </c>
      <c r="B222" s="47" t="s">
        <v>45</v>
      </c>
      <c r="C222" s="48">
        <v>292</v>
      </c>
      <c r="D222" s="95">
        <f t="shared" si="312"/>
        <v>142</v>
      </c>
      <c r="E222" s="93">
        <v>434</v>
      </c>
      <c r="F222" s="38">
        <f t="shared" si="313"/>
        <v>464.01412499999998</v>
      </c>
      <c r="G222" s="49">
        <f t="shared" si="314"/>
        <v>-2.0000000000000213</v>
      </c>
      <c r="H222" s="183"/>
      <c r="I222" s="183"/>
      <c r="J222" s="183"/>
      <c r="K222" s="183">
        <v>6</v>
      </c>
      <c r="L222" s="224">
        <v>32.014125</v>
      </c>
      <c r="M222" s="50">
        <v>24.99</v>
      </c>
      <c r="N222" s="53">
        <f t="shared" si="315"/>
        <v>800.03298374999997</v>
      </c>
      <c r="O222" s="228">
        <v>35</v>
      </c>
      <c r="P222" s="229">
        <v>68.22</v>
      </c>
      <c r="Q222" s="230">
        <f t="shared" si="316"/>
        <v>2387.6999999999998</v>
      </c>
      <c r="R222" s="223">
        <v>3</v>
      </c>
      <c r="S222" s="50">
        <v>37.840000000000003</v>
      </c>
      <c r="T222" s="51">
        <f t="shared" si="317"/>
        <v>113.52000000000001</v>
      </c>
      <c r="U222" s="52" t="s">
        <v>45</v>
      </c>
      <c r="V222" s="48">
        <f t="shared" si="301"/>
        <v>400</v>
      </c>
      <c r="W222" s="50">
        <f t="shared" si="318"/>
        <v>45.002499999999998</v>
      </c>
      <c r="X222" s="51">
        <f t="shared" si="302"/>
        <v>18001</v>
      </c>
      <c r="Y222" s="48">
        <f t="shared" si="303"/>
        <v>499</v>
      </c>
      <c r="Z222" s="50">
        <f t="shared" si="339"/>
        <v>44.406813627254508</v>
      </c>
      <c r="AA222" s="51">
        <f t="shared" si="304"/>
        <v>22159</v>
      </c>
      <c r="AB222" s="48">
        <f t="shared" si="320"/>
        <v>100</v>
      </c>
      <c r="AC222" s="50">
        <f t="shared" si="340"/>
        <v>21.61</v>
      </c>
      <c r="AD222" s="51">
        <f t="shared" si="322"/>
        <v>2161</v>
      </c>
      <c r="AE222" s="43">
        <v>100</v>
      </c>
      <c r="AF222" s="42">
        <v>21.61</v>
      </c>
      <c r="AG222" s="53">
        <f t="shared" si="337"/>
        <v>2161</v>
      </c>
      <c r="AH222" s="43"/>
      <c r="AI222" s="42"/>
      <c r="AJ222" s="53">
        <f t="shared" si="338"/>
        <v>0</v>
      </c>
      <c r="AK222" s="43"/>
      <c r="AL222" s="42"/>
      <c r="AM222" s="53"/>
      <c r="AN222" s="43"/>
      <c r="AO222" s="42"/>
      <c r="AP222" s="53"/>
      <c r="AQ222" s="43"/>
      <c r="AR222" s="42"/>
      <c r="AS222" s="53"/>
      <c r="AT222" s="43"/>
      <c r="AU222" s="42"/>
      <c r="AV222" s="53"/>
      <c r="AW222" s="43"/>
      <c r="AX222" s="42"/>
      <c r="AY222" s="53">
        <f t="shared" si="305"/>
        <v>0</v>
      </c>
      <c r="AZ222" s="43"/>
      <c r="BA222" s="42"/>
      <c r="BB222" s="53">
        <f t="shared" si="306"/>
        <v>0</v>
      </c>
      <c r="BC222" s="43"/>
      <c r="BD222" s="42"/>
      <c r="BE222" s="53">
        <f t="shared" si="307"/>
        <v>0</v>
      </c>
      <c r="BF222" s="43"/>
      <c r="BG222" s="42"/>
      <c r="BH222" s="53">
        <f t="shared" si="308"/>
        <v>0</v>
      </c>
      <c r="BI222" s="43"/>
      <c r="BJ222" s="42"/>
      <c r="BK222" s="53">
        <f t="shared" si="309"/>
        <v>0</v>
      </c>
      <c r="BL222" s="43"/>
      <c r="BM222" s="42"/>
      <c r="BN222" s="53">
        <f t="shared" si="310"/>
        <v>0</v>
      </c>
      <c r="BO222" s="43"/>
      <c r="BP222" s="42"/>
      <c r="BQ222" s="53">
        <f t="shared" si="311"/>
        <v>0</v>
      </c>
      <c r="BR222" s="54">
        <f t="shared" si="323"/>
        <v>399</v>
      </c>
      <c r="BS222" s="55">
        <f t="shared" si="324"/>
        <v>50.120300751879697</v>
      </c>
      <c r="BT222" s="56">
        <f t="shared" si="325"/>
        <v>19998</v>
      </c>
      <c r="BU222" s="48">
        <v>300</v>
      </c>
      <c r="BV222" s="50">
        <f t="shared" si="326"/>
        <v>51.81</v>
      </c>
      <c r="BW222" s="51">
        <v>15543</v>
      </c>
      <c r="BX222" s="48"/>
      <c r="BY222" s="50" t="e">
        <f t="shared" si="327"/>
        <v>#DIV/0!</v>
      </c>
      <c r="BZ222" s="51"/>
      <c r="CA222" s="48"/>
      <c r="CB222" s="50" t="e">
        <f t="shared" si="328"/>
        <v>#DIV/0!</v>
      </c>
      <c r="CC222" s="51"/>
      <c r="CD222" s="48">
        <v>99</v>
      </c>
      <c r="CE222" s="50">
        <f t="shared" si="329"/>
        <v>45</v>
      </c>
      <c r="CF222" s="51">
        <v>4455</v>
      </c>
      <c r="CG222" s="47" t="s">
        <v>45</v>
      </c>
      <c r="CH222" s="47" t="s">
        <v>45</v>
      </c>
      <c r="CI222" s="54">
        <f t="shared" si="330"/>
        <v>99</v>
      </c>
      <c r="CJ222" s="55">
        <f t="shared" si="331"/>
        <v>42</v>
      </c>
      <c r="CK222" s="56">
        <f t="shared" si="332"/>
        <v>4158</v>
      </c>
      <c r="CL222" s="48"/>
      <c r="CM222" s="50" t="e">
        <f t="shared" si="333"/>
        <v>#DIV/0!</v>
      </c>
      <c r="CN222" s="51"/>
      <c r="CO222" s="48"/>
      <c r="CP222" s="50" t="e">
        <f t="shared" si="334"/>
        <v>#DIV/0!</v>
      </c>
      <c r="CQ222" s="51"/>
      <c r="CR222" s="48"/>
      <c r="CS222" s="50" t="e">
        <f t="shared" si="335"/>
        <v>#DIV/0!</v>
      </c>
      <c r="CT222" s="51"/>
      <c r="CU222" s="48">
        <v>99</v>
      </c>
      <c r="CV222" s="50">
        <f t="shared" si="336"/>
        <v>42</v>
      </c>
      <c r="CW222" s="51">
        <v>4158</v>
      </c>
      <c r="CX222" s="47" t="s">
        <v>45</v>
      </c>
      <c r="CY222" s="47" t="s">
        <v>45</v>
      </c>
    </row>
    <row r="223" spans="1:103" s="1" customFormat="1" ht="14.25" thickBot="1" x14ac:dyDescent="0.3">
      <c r="A223" s="47" t="s">
        <v>46</v>
      </c>
      <c r="B223" s="47" t="s">
        <v>46</v>
      </c>
      <c r="C223" s="48">
        <v>292</v>
      </c>
      <c r="D223" s="95">
        <f t="shared" si="312"/>
        <v>143</v>
      </c>
      <c r="E223" s="93">
        <v>435</v>
      </c>
      <c r="F223" s="38">
        <f t="shared" si="313"/>
        <v>464.01412499999998</v>
      </c>
      <c r="G223" s="49">
        <f t="shared" si="314"/>
        <v>-3.0000000000000213</v>
      </c>
      <c r="H223" s="183"/>
      <c r="I223" s="183"/>
      <c r="J223" s="183"/>
      <c r="K223" s="183">
        <v>6</v>
      </c>
      <c r="L223" s="224">
        <v>32.014125</v>
      </c>
      <c r="M223" s="50">
        <v>24.99</v>
      </c>
      <c r="N223" s="53">
        <f t="shared" si="315"/>
        <v>800.03298374999997</v>
      </c>
      <c r="O223" s="228">
        <v>35</v>
      </c>
      <c r="P223" s="229">
        <v>68.22</v>
      </c>
      <c r="Q223" s="230">
        <f t="shared" si="316"/>
        <v>2387.6999999999998</v>
      </c>
      <c r="R223" s="223">
        <v>3</v>
      </c>
      <c r="S223" s="50">
        <v>37.840000000000003</v>
      </c>
      <c r="T223" s="51">
        <f t="shared" si="317"/>
        <v>113.52000000000001</v>
      </c>
      <c r="U223" s="52" t="s">
        <v>46</v>
      </c>
      <c r="V223" s="48">
        <f t="shared" si="301"/>
        <v>400</v>
      </c>
      <c r="W223" s="50">
        <f t="shared" si="318"/>
        <v>45.002499999999998</v>
      </c>
      <c r="X223" s="51">
        <f t="shared" si="302"/>
        <v>18001</v>
      </c>
      <c r="Y223" s="48">
        <f t="shared" si="303"/>
        <v>499</v>
      </c>
      <c r="Z223" s="50">
        <f t="shared" si="339"/>
        <v>44.406813627254508</v>
      </c>
      <c r="AA223" s="51">
        <f t="shared" si="304"/>
        <v>22159</v>
      </c>
      <c r="AB223" s="48">
        <f t="shared" si="320"/>
        <v>100</v>
      </c>
      <c r="AC223" s="50">
        <f t="shared" si="340"/>
        <v>21.61</v>
      </c>
      <c r="AD223" s="51">
        <f t="shared" si="322"/>
        <v>2161</v>
      </c>
      <c r="AE223" s="43">
        <v>100</v>
      </c>
      <c r="AF223" s="42">
        <v>21.61</v>
      </c>
      <c r="AG223" s="53">
        <f t="shared" si="337"/>
        <v>2161</v>
      </c>
      <c r="AH223" s="43"/>
      <c r="AI223" s="42"/>
      <c r="AJ223" s="53">
        <f t="shared" si="338"/>
        <v>0</v>
      </c>
      <c r="AK223" s="43"/>
      <c r="AL223" s="42"/>
      <c r="AM223" s="53"/>
      <c r="AN223" s="43"/>
      <c r="AO223" s="42"/>
      <c r="AP223" s="53"/>
      <c r="AQ223" s="43"/>
      <c r="AR223" s="42"/>
      <c r="AS223" s="53"/>
      <c r="AT223" s="43"/>
      <c r="AU223" s="42"/>
      <c r="AV223" s="53"/>
      <c r="AW223" s="43"/>
      <c r="AX223" s="42"/>
      <c r="AY223" s="53">
        <f t="shared" si="305"/>
        <v>0</v>
      </c>
      <c r="AZ223" s="43"/>
      <c r="BA223" s="42"/>
      <c r="BB223" s="53">
        <f t="shared" si="306"/>
        <v>0</v>
      </c>
      <c r="BC223" s="43"/>
      <c r="BD223" s="42"/>
      <c r="BE223" s="53">
        <f t="shared" si="307"/>
        <v>0</v>
      </c>
      <c r="BF223" s="43"/>
      <c r="BG223" s="42"/>
      <c r="BH223" s="53">
        <f t="shared" si="308"/>
        <v>0</v>
      </c>
      <c r="BI223" s="43"/>
      <c r="BJ223" s="42"/>
      <c r="BK223" s="53">
        <f t="shared" si="309"/>
        <v>0</v>
      </c>
      <c r="BL223" s="43"/>
      <c r="BM223" s="42"/>
      <c r="BN223" s="53">
        <f t="shared" si="310"/>
        <v>0</v>
      </c>
      <c r="BO223" s="43"/>
      <c r="BP223" s="42"/>
      <c r="BQ223" s="53">
        <f t="shared" si="311"/>
        <v>0</v>
      </c>
      <c r="BR223" s="54">
        <f t="shared" si="323"/>
        <v>399</v>
      </c>
      <c r="BS223" s="55">
        <f t="shared" si="324"/>
        <v>50.120300751879697</v>
      </c>
      <c r="BT223" s="56">
        <f t="shared" si="325"/>
        <v>19998</v>
      </c>
      <c r="BU223" s="48">
        <v>300</v>
      </c>
      <c r="BV223" s="50">
        <f t="shared" si="326"/>
        <v>51.81</v>
      </c>
      <c r="BW223" s="51">
        <v>15543</v>
      </c>
      <c r="BX223" s="48"/>
      <c r="BY223" s="50" t="e">
        <f t="shared" si="327"/>
        <v>#DIV/0!</v>
      </c>
      <c r="BZ223" s="51"/>
      <c r="CA223" s="48"/>
      <c r="CB223" s="50" t="e">
        <f t="shared" si="328"/>
        <v>#DIV/0!</v>
      </c>
      <c r="CC223" s="51"/>
      <c r="CD223" s="48">
        <v>99</v>
      </c>
      <c r="CE223" s="50">
        <f t="shared" si="329"/>
        <v>45</v>
      </c>
      <c r="CF223" s="51">
        <v>4455</v>
      </c>
      <c r="CG223" s="47" t="s">
        <v>46</v>
      </c>
      <c r="CH223" s="47" t="s">
        <v>46</v>
      </c>
      <c r="CI223" s="54">
        <f t="shared" si="330"/>
        <v>99</v>
      </c>
      <c r="CJ223" s="55">
        <f t="shared" si="331"/>
        <v>42</v>
      </c>
      <c r="CK223" s="56">
        <f t="shared" si="332"/>
        <v>4158</v>
      </c>
      <c r="CL223" s="48"/>
      <c r="CM223" s="50" t="e">
        <f t="shared" si="333"/>
        <v>#DIV/0!</v>
      </c>
      <c r="CN223" s="51"/>
      <c r="CO223" s="48"/>
      <c r="CP223" s="50" t="e">
        <f t="shared" si="334"/>
        <v>#DIV/0!</v>
      </c>
      <c r="CQ223" s="51"/>
      <c r="CR223" s="48"/>
      <c r="CS223" s="50" t="e">
        <f t="shared" si="335"/>
        <v>#DIV/0!</v>
      </c>
      <c r="CT223" s="51"/>
      <c r="CU223" s="48">
        <v>99</v>
      </c>
      <c r="CV223" s="50">
        <f t="shared" si="336"/>
        <v>42</v>
      </c>
      <c r="CW223" s="51">
        <v>4158</v>
      </c>
      <c r="CX223" s="47" t="s">
        <v>46</v>
      </c>
      <c r="CY223" s="47" t="s">
        <v>46</v>
      </c>
    </row>
    <row r="224" spans="1:103" s="1" customFormat="1" ht="14.25" thickBot="1" x14ac:dyDescent="0.3">
      <c r="A224" s="47" t="s">
        <v>47</v>
      </c>
      <c r="B224" s="47" t="s">
        <v>47</v>
      </c>
      <c r="C224" s="48">
        <v>292</v>
      </c>
      <c r="D224" s="95">
        <f t="shared" si="312"/>
        <v>135</v>
      </c>
      <c r="E224" s="93">
        <v>427</v>
      </c>
      <c r="F224" s="38">
        <f t="shared" si="313"/>
        <v>464.01412499999998</v>
      </c>
      <c r="G224" s="49">
        <f t="shared" si="314"/>
        <v>4.9999999999999787</v>
      </c>
      <c r="H224" s="183"/>
      <c r="I224" s="183"/>
      <c r="J224" s="183"/>
      <c r="K224" s="183">
        <v>6</v>
      </c>
      <c r="L224" s="224">
        <v>32.014125</v>
      </c>
      <c r="M224" s="50">
        <v>24.99</v>
      </c>
      <c r="N224" s="53">
        <f t="shared" si="315"/>
        <v>800.03298374999997</v>
      </c>
      <c r="O224" s="228">
        <v>35</v>
      </c>
      <c r="P224" s="229">
        <v>68.22</v>
      </c>
      <c r="Q224" s="230">
        <f t="shared" si="316"/>
        <v>2387.6999999999998</v>
      </c>
      <c r="R224" s="223">
        <v>3</v>
      </c>
      <c r="S224" s="50">
        <v>37.840000000000003</v>
      </c>
      <c r="T224" s="51">
        <f t="shared" si="317"/>
        <v>113.52000000000001</v>
      </c>
      <c r="U224" s="52" t="s">
        <v>47</v>
      </c>
      <c r="V224" s="48">
        <f t="shared" si="301"/>
        <v>400</v>
      </c>
      <c r="W224" s="50">
        <f t="shared" si="318"/>
        <v>45.002499999999998</v>
      </c>
      <c r="X224" s="51">
        <f t="shared" si="302"/>
        <v>18001</v>
      </c>
      <c r="Y224" s="48">
        <f t="shared" si="303"/>
        <v>499</v>
      </c>
      <c r="Z224" s="50">
        <f t="shared" si="339"/>
        <v>44.406813627254508</v>
      </c>
      <c r="AA224" s="51">
        <f t="shared" si="304"/>
        <v>22159</v>
      </c>
      <c r="AB224" s="48">
        <f t="shared" si="320"/>
        <v>100</v>
      </c>
      <c r="AC224" s="50">
        <f t="shared" si="340"/>
        <v>21.61</v>
      </c>
      <c r="AD224" s="51">
        <f t="shared" si="322"/>
        <v>2161</v>
      </c>
      <c r="AE224" s="43">
        <v>100</v>
      </c>
      <c r="AF224" s="42">
        <v>21.61</v>
      </c>
      <c r="AG224" s="53">
        <f t="shared" si="337"/>
        <v>2161</v>
      </c>
      <c r="AH224" s="43"/>
      <c r="AI224" s="42"/>
      <c r="AJ224" s="53">
        <f t="shared" si="338"/>
        <v>0</v>
      </c>
      <c r="AK224" s="43"/>
      <c r="AL224" s="42"/>
      <c r="AM224" s="53"/>
      <c r="AN224" s="43"/>
      <c r="AO224" s="42"/>
      <c r="AP224" s="53"/>
      <c r="AQ224" s="43"/>
      <c r="AR224" s="42"/>
      <c r="AS224" s="53"/>
      <c r="AT224" s="43"/>
      <c r="AU224" s="42"/>
      <c r="AV224" s="53"/>
      <c r="AW224" s="43"/>
      <c r="AX224" s="42"/>
      <c r="AY224" s="53">
        <f t="shared" si="305"/>
        <v>0</v>
      </c>
      <c r="AZ224" s="43"/>
      <c r="BA224" s="42"/>
      <c r="BB224" s="53">
        <f t="shared" si="306"/>
        <v>0</v>
      </c>
      <c r="BC224" s="43"/>
      <c r="BD224" s="42"/>
      <c r="BE224" s="53">
        <f t="shared" si="307"/>
        <v>0</v>
      </c>
      <c r="BF224" s="43"/>
      <c r="BG224" s="42"/>
      <c r="BH224" s="53">
        <f t="shared" si="308"/>
        <v>0</v>
      </c>
      <c r="BI224" s="43"/>
      <c r="BJ224" s="42"/>
      <c r="BK224" s="53">
        <f t="shared" si="309"/>
        <v>0</v>
      </c>
      <c r="BL224" s="43"/>
      <c r="BM224" s="42"/>
      <c r="BN224" s="53">
        <f t="shared" si="310"/>
        <v>0</v>
      </c>
      <c r="BO224" s="43"/>
      <c r="BP224" s="42"/>
      <c r="BQ224" s="53">
        <f t="shared" si="311"/>
        <v>0</v>
      </c>
      <c r="BR224" s="54">
        <f t="shared" si="323"/>
        <v>399</v>
      </c>
      <c r="BS224" s="55">
        <f t="shared" si="324"/>
        <v>50.120300751879697</v>
      </c>
      <c r="BT224" s="56">
        <f t="shared" si="325"/>
        <v>19998</v>
      </c>
      <c r="BU224" s="48">
        <v>300</v>
      </c>
      <c r="BV224" s="50">
        <f t="shared" si="326"/>
        <v>51.81</v>
      </c>
      <c r="BW224" s="51">
        <v>15543</v>
      </c>
      <c r="BX224" s="48"/>
      <c r="BY224" s="50" t="e">
        <f t="shared" si="327"/>
        <v>#DIV/0!</v>
      </c>
      <c r="BZ224" s="51"/>
      <c r="CA224" s="48"/>
      <c r="CB224" s="50" t="e">
        <f t="shared" si="328"/>
        <v>#DIV/0!</v>
      </c>
      <c r="CC224" s="51"/>
      <c r="CD224" s="48">
        <v>99</v>
      </c>
      <c r="CE224" s="50">
        <f t="shared" si="329"/>
        <v>45</v>
      </c>
      <c r="CF224" s="51">
        <v>4455</v>
      </c>
      <c r="CG224" s="47" t="s">
        <v>47</v>
      </c>
      <c r="CH224" s="47" t="s">
        <v>47</v>
      </c>
      <c r="CI224" s="54">
        <f t="shared" si="330"/>
        <v>99</v>
      </c>
      <c r="CJ224" s="55">
        <f t="shared" si="331"/>
        <v>42</v>
      </c>
      <c r="CK224" s="56">
        <f t="shared" si="332"/>
        <v>4158</v>
      </c>
      <c r="CL224" s="48"/>
      <c r="CM224" s="50" t="e">
        <f t="shared" si="333"/>
        <v>#DIV/0!</v>
      </c>
      <c r="CN224" s="51"/>
      <c r="CO224" s="48"/>
      <c r="CP224" s="50" t="e">
        <f t="shared" si="334"/>
        <v>#DIV/0!</v>
      </c>
      <c r="CQ224" s="51"/>
      <c r="CR224" s="48"/>
      <c r="CS224" s="50" t="e">
        <f t="shared" si="335"/>
        <v>#DIV/0!</v>
      </c>
      <c r="CT224" s="51"/>
      <c r="CU224" s="48">
        <v>99</v>
      </c>
      <c r="CV224" s="50">
        <f t="shared" si="336"/>
        <v>42</v>
      </c>
      <c r="CW224" s="51">
        <v>4158</v>
      </c>
      <c r="CX224" s="47" t="s">
        <v>47</v>
      </c>
      <c r="CY224" s="47" t="s">
        <v>47</v>
      </c>
    </row>
    <row r="225" spans="1:103" s="1" customFormat="1" ht="14.25" thickBot="1" x14ac:dyDescent="0.3">
      <c r="A225" s="47" t="s">
        <v>48</v>
      </c>
      <c r="B225" s="47" t="s">
        <v>48</v>
      </c>
      <c r="C225" s="48">
        <v>0</v>
      </c>
      <c r="D225" s="95">
        <f t="shared" si="312"/>
        <v>164</v>
      </c>
      <c r="E225" s="93">
        <v>164</v>
      </c>
      <c r="F225" s="38">
        <f t="shared" si="313"/>
        <v>169.79307350552142</v>
      </c>
      <c r="G225" s="49">
        <f t="shared" si="314"/>
        <v>-20</v>
      </c>
      <c r="H225" s="183"/>
      <c r="I225" s="183"/>
      <c r="J225" s="183"/>
      <c r="K225" s="183">
        <v>6</v>
      </c>
      <c r="L225" s="224">
        <v>25.79307350552142</v>
      </c>
      <c r="M225" s="50">
        <v>24.99</v>
      </c>
      <c r="N225" s="53">
        <f t="shared" si="315"/>
        <v>644.56890690298019</v>
      </c>
      <c r="O225" s="228">
        <v>35</v>
      </c>
      <c r="P225" s="229">
        <v>68.22</v>
      </c>
      <c r="Q225" s="230">
        <f t="shared" si="316"/>
        <v>2387.6999999999998</v>
      </c>
      <c r="R225" s="223">
        <v>0</v>
      </c>
      <c r="S225" s="50">
        <v>37.840000000000003</v>
      </c>
      <c r="T225" s="51">
        <f t="shared" si="317"/>
        <v>0</v>
      </c>
      <c r="U225" s="52" t="s">
        <v>48</v>
      </c>
      <c r="V225" s="48">
        <f t="shared" si="301"/>
        <v>115</v>
      </c>
      <c r="W225" s="50">
        <f t="shared" si="318"/>
        <v>23.1</v>
      </c>
      <c r="X225" s="51">
        <f t="shared" si="302"/>
        <v>2656.5</v>
      </c>
      <c r="Y225" s="48">
        <f t="shared" si="303"/>
        <v>200</v>
      </c>
      <c r="Z225" s="50">
        <f t="shared" si="339"/>
        <v>46.52</v>
      </c>
      <c r="AA225" s="51">
        <f t="shared" si="304"/>
        <v>9304</v>
      </c>
      <c r="AB225" s="48">
        <f t="shared" si="320"/>
        <v>100</v>
      </c>
      <c r="AC225" s="50">
        <f t="shared" si="340"/>
        <v>21.61</v>
      </c>
      <c r="AD225" s="51">
        <f t="shared" si="322"/>
        <v>2161</v>
      </c>
      <c r="AE225" s="43">
        <v>100</v>
      </c>
      <c r="AF225" s="42">
        <v>21.61</v>
      </c>
      <c r="AG225" s="53">
        <f t="shared" si="337"/>
        <v>2161</v>
      </c>
      <c r="AH225" s="43"/>
      <c r="AI225" s="42"/>
      <c r="AJ225" s="53">
        <f t="shared" si="338"/>
        <v>0</v>
      </c>
      <c r="AK225" s="43"/>
      <c r="AL225" s="42"/>
      <c r="AM225" s="53"/>
      <c r="AN225" s="43"/>
      <c r="AO225" s="42"/>
      <c r="AP225" s="53"/>
      <c r="AQ225" s="43"/>
      <c r="AR225" s="42"/>
      <c r="AS225" s="53"/>
      <c r="AT225" s="43"/>
      <c r="AU225" s="42"/>
      <c r="AV225" s="53"/>
      <c r="AW225" s="43"/>
      <c r="AX225" s="42"/>
      <c r="AY225" s="53">
        <f t="shared" si="305"/>
        <v>0</v>
      </c>
      <c r="AZ225" s="43"/>
      <c r="BA225" s="42"/>
      <c r="BB225" s="53">
        <f t="shared" si="306"/>
        <v>0</v>
      </c>
      <c r="BC225" s="43"/>
      <c r="BD225" s="42"/>
      <c r="BE225" s="53">
        <f t="shared" si="307"/>
        <v>0</v>
      </c>
      <c r="BF225" s="43"/>
      <c r="BG225" s="42"/>
      <c r="BH225" s="53">
        <f t="shared" si="308"/>
        <v>0</v>
      </c>
      <c r="BI225" s="43"/>
      <c r="BJ225" s="42"/>
      <c r="BK225" s="53">
        <f t="shared" si="309"/>
        <v>0</v>
      </c>
      <c r="BL225" s="43"/>
      <c r="BM225" s="42"/>
      <c r="BN225" s="53">
        <f t="shared" si="310"/>
        <v>0</v>
      </c>
      <c r="BO225" s="43"/>
      <c r="BP225" s="42"/>
      <c r="BQ225" s="53">
        <f t="shared" si="311"/>
        <v>0</v>
      </c>
      <c r="BR225" s="54">
        <f t="shared" si="323"/>
        <v>100</v>
      </c>
      <c r="BS225" s="55">
        <f t="shared" si="324"/>
        <v>71.430000000000007</v>
      </c>
      <c r="BT225" s="56">
        <f t="shared" si="325"/>
        <v>7143</v>
      </c>
      <c r="BU225" s="48">
        <v>100</v>
      </c>
      <c r="BV225" s="50">
        <f t="shared" si="326"/>
        <v>71.430000000000007</v>
      </c>
      <c r="BW225" s="51">
        <v>7143</v>
      </c>
      <c r="BX225" s="48"/>
      <c r="BY225" s="50" t="e">
        <f t="shared" si="327"/>
        <v>#DIV/0!</v>
      </c>
      <c r="BZ225" s="51"/>
      <c r="CA225" s="48"/>
      <c r="CB225" s="50" t="e">
        <f t="shared" si="328"/>
        <v>#DIV/0!</v>
      </c>
      <c r="CC225" s="51"/>
      <c r="CD225" s="48"/>
      <c r="CE225" s="50" t="e">
        <f t="shared" si="329"/>
        <v>#DIV/0!</v>
      </c>
      <c r="CF225" s="51"/>
      <c r="CG225" s="47" t="s">
        <v>48</v>
      </c>
      <c r="CH225" s="47" t="s">
        <v>48</v>
      </c>
      <c r="CI225" s="54">
        <f t="shared" si="330"/>
        <v>85</v>
      </c>
      <c r="CJ225" s="55">
        <f t="shared" si="331"/>
        <v>78.205882352941174</v>
      </c>
      <c r="CK225" s="56">
        <f t="shared" si="332"/>
        <v>6647.5</v>
      </c>
      <c r="CL225" s="48">
        <v>50</v>
      </c>
      <c r="CM225" s="50">
        <f t="shared" si="333"/>
        <v>85</v>
      </c>
      <c r="CN225" s="51">
        <v>4250</v>
      </c>
      <c r="CO225" s="48"/>
      <c r="CP225" s="50" t="e">
        <f t="shared" si="334"/>
        <v>#DIV/0!</v>
      </c>
      <c r="CQ225" s="51"/>
      <c r="CR225" s="48">
        <v>35</v>
      </c>
      <c r="CS225" s="50">
        <f t="shared" si="335"/>
        <v>68.5</v>
      </c>
      <c r="CT225" s="51">
        <v>2397.5</v>
      </c>
      <c r="CU225" s="48"/>
      <c r="CV225" s="50" t="e">
        <f t="shared" si="336"/>
        <v>#DIV/0!</v>
      </c>
      <c r="CW225" s="51"/>
      <c r="CX225" s="47" t="s">
        <v>48</v>
      </c>
      <c r="CY225" s="47" t="s">
        <v>48</v>
      </c>
    </row>
    <row r="226" spans="1:103" s="1" customFormat="1" ht="14.25" thickBot="1" x14ac:dyDescent="0.3">
      <c r="A226" s="47" t="s">
        <v>49</v>
      </c>
      <c r="B226" s="47" t="s">
        <v>49</v>
      </c>
      <c r="C226" s="48">
        <v>0</v>
      </c>
      <c r="D226" s="95">
        <f t="shared" si="312"/>
        <v>169</v>
      </c>
      <c r="E226" s="93">
        <v>169</v>
      </c>
      <c r="F226" s="38">
        <f t="shared" si="313"/>
        <v>168.9580893553632</v>
      </c>
      <c r="G226" s="49">
        <f t="shared" si="314"/>
        <v>-10</v>
      </c>
      <c r="H226" s="183"/>
      <c r="I226" s="183"/>
      <c r="J226" s="183"/>
      <c r="K226" s="183">
        <v>6</v>
      </c>
      <c r="L226" s="224">
        <v>9.9580893553631995</v>
      </c>
      <c r="M226" s="50">
        <v>24.99</v>
      </c>
      <c r="N226" s="53">
        <f t="shared" si="315"/>
        <v>248.85265299052634</v>
      </c>
      <c r="O226" s="228">
        <v>35</v>
      </c>
      <c r="P226" s="229">
        <v>68.22</v>
      </c>
      <c r="Q226" s="230">
        <f t="shared" si="316"/>
        <v>2387.6999999999998</v>
      </c>
      <c r="R226" s="223">
        <v>0</v>
      </c>
      <c r="S226" s="50">
        <v>37.840000000000003</v>
      </c>
      <c r="T226" s="51">
        <f t="shared" si="317"/>
        <v>0</v>
      </c>
      <c r="U226" s="52" t="s">
        <v>49</v>
      </c>
      <c r="V226" s="48">
        <f t="shared" si="301"/>
        <v>130</v>
      </c>
      <c r="W226" s="50">
        <f t="shared" si="318"/>
        <v>26.184615384615384</v>
      </c>
      <c r="X226" s="51">
        <f t="shared" si="302"/>
        <v>3404</v>
      </c>
      <c r="Y226" s="48">
        <f t="shared" si="303"/>
        <v>200</v>
      </c>
      <c r="Z226" s="50">
        <f t="shared" si="339"/>
        <v>46.52</v>
      </c>
      <c r="AA226" s="51">
        <f t="shared" si="304"/>
        <v>9304</v>
      </c>
      <c r="AB226" s="48">
        <f t="shared" si="320"/>
        <v>100</v>
      </c>
      <c r="AC226" s="50">
        <f t="shared" si="340"/>
        <v>21.61</v>
      </c>
      <c r="AD226" s="51">
        <f t="shared" si="322"/>
        <v>2161</v>
      </c>
      <c r="AE226" s="43">
        <v>100</v>
      </c>
      <c r="AF226" s="42">
        <v>21.61</v>
      </c>
      <c r="AG226" s="53">
        <f t="shared" si="337"/>
        <v>2161</v>
      </c>
      <c r="AH226" s="43"/>
      <c r="AI226" s="42"/>
      <c r="AJ226" s="53">
        <f t="shared" si="338"/>
        <v>0</v>
      </c>
      <c r="AK226" s="43"/>
      <c r="AL226" s="42"/>
      <c r="AM226" s="53"/>
      <c r="AN226" s="43"/>
      <c r="AO226" s="42"/>
      <c r="AP226" s="53"/>
      <c r="AQ226" s="43"/>
      <c r="AR226" s="42"/>
      <c r="AS226" s="53"/>
      <c r="AT226" s="43"/>
      <c r="AU226" s="42"/>
      <c r="AV226" s="53"/>
      <c r="AW226" s="43"/>
      <c r="AX226" s="42"/>
      <c r="AY226" s="53">
        <f t="shared" si="305"/>
        <v>0</v>
      </c>
      <c r="AZ226" s="43"/>
      <c r="BA226" s="42"/>
      <c r="BB226" s="53">
        <f t="shared" si="306"/>
        <v>0</v>
      </c>
      <c r="BC226" s="43"/>
      <c r="BD226" s="42"/>
      <c r="BE226" s="53">
        <f t="shared" si="307"/>
        <v>0</v>
      </c>
      <c r="BF226" s="43"/>
      <c r="BG226" s="42"/>
      <c r="BH226" s="53">
        <f t="shared" si="308"/>
        <v>0</v>
      </c>
      <c r="BI226" s="43"/>
      <c r="BJ226" s="42"/>
      <c r="BK226" s="53">
        <f t="shared" si="309"/>
        <v>0</v>
      </c>
      <c r="BL226" s="43"/>
      <c r="BM226" s="42"/>
      <c r="BN226" s="53">
        <f t="shared" si="310"/>
        <v>0</v>
      </c>
      <c r="BO226" s="43"/>
      <c r="BP226" s="42"/>
      <c r="BQ226" s="53">
        <f t="shared" si="311"/>
        <v>0</v>
      </c>
      <c r="BR226" s="54">
        <f t="shared" si="323"/>
        <v>100</v>
      </c>
      <c r="BS226" s="55">
        <f t="shared" si="324"/>
        <v>71.430000000000007</v>
      </c>
      <c r="BT226" s="56">
        <f t="shared" si="325"/>
        <v>7143</v>
      </c>
      <c r="BU226" s="48">
        <v>100</v>
      </c>
      <c r="BV226" s="50">
        <f t="shared" si="326"/>
        <v>71.430000000000007</v>
      </c>
      <c r="BW226" s="51">
        <v>7143</v>
      </c>
      <c r="BX226" s="48"/>
      <c r="BY226" s="50" t="e">
        <f t="shared" si="327"/>
        <v>#DIV/0!</v>
      </c>
      <c r="BZ226" s="51"/>
      <c r="CA226" s="48"/>
      <c r="CB226" s="50" t="e">
        <f t="shared" si="328"/>
        <v>#DIV/0!</v>
      </c>
      <c r="CC226" s="51"/>
      <c r="CD226" s="48"/>
      <c r="CE226" s="50" t="e">
        <f t="shared" si="329"/>
        <v>#DIV/0!</v>
      </c>
      <c r="CF226" s="51"/>
      <c r="CG226" s="47" t="s">
        <v>49</v>
      </c>
      <c r="CH226" s="47" t="s">
        <v>49</v>
      </c>
      <c r="CI226" s="54">
        <f t="shared" si="330"/>
        <v>70</v>
      </c>
      <c r="CJ226" s="55">
        <f t="shared" si="331"/>
        <v>84.285714285714292</v>
      </c>
      <c r="CK226" s="56">
        <f t="shared" si="332"/>
        <v>5900</v>
      </c>
      <c r="CL226" s="48">
        <v>50</v>
      </c>
      <c r="CM226" s="50">
        <f t="shared" si="333"/>
        <v>85</v>
      </c>
      <c r="CN226" s="51">
        <v>4250</v>
      </c>
      <c r="CO226" s="48">
        <v>20</v>
      </c>
      <c r="CP226" s="50">
        <f t="shared" si="334"/>
        <v>82.5</v>
      </c>
      <c r="CQ226" s="51">
        <v>1650</v>
      </c>
      <c r="CR226" s="48"/>
      <c r="CS226" s="50" t="e">
        <f t="shared" si="335"/>
        <v>#DIV/0!</v>
      </c>
      <c r="CT226" s="51"/>
      <c r="CU226" s="48"/>
      <c r="CV226" s="50" t="e">
        <f t="shared" si="336"/>
        <v>#DIV/0!</v>
      </c>
      <c r="CW226" s="51"/>
      <c r="CX226" s="47" t="s">
        <v>49</v>
      </c>
      <c r="CY226" s="47" t="s">
        <v>49</v>
      </c>
    </row>
    <row r="227" spans="1:103" s="1" customFormat="1" ht="14.25" thickBot="1" x14ac:dyDescent="0.3">
      <c r="A227" s="47" t="s">
        <v>50</v>
      </c>
      <c r="B227" s="47" t="s">
        <v>50</v>
      </c>
      <c r="C227" s="48">
        <v>0</v>
      </c>
      <c r="D227" s="95">
        <f t="shared" si="312"/>
        <v>173</v>
      </c>
      <c r="E227" s="93">
        <v>173</v>
      </c>
      <c r="F227" s="38">
        <f t="shared" si="313"/>
        <v>169</v>
      </c>
      <c r="G227" s="49">
        <f t="shared" si="314"/>
        <v>-4</v>
      </c>
      <c r="H227" s="183"/>
      <c r="I227" s="183"/>
      <c r="J227" s="183"/>
      <c r="K227" s="183">
        <v>6</v>
      </c>
      <c r="L227" s="212"/>
      <c r="M227" s="50">
        <v>24.99</v>
      </c>
      <c r="N227" s="53">
        <f t="shared" si="315"/>
        <v>0</v>
      </c>
      <c r="O227" s="228">
        <v>35</v>
      </c>
      <c r="P227" s="229">
        <v>68.22</v>
      </c>
      <c r="Q227" s="230">
        <f t="shared" si="316"/>
        <v>2387.6999999999998</v>
      </c>
      <c r="R227" s="223">
        <v>0</v>
      </c>
      <c r="S227" s="50">
        <v>37.840000000000003</v>
      </c>
      <c r="T227" s="51">
        <f t="shared" si="317"/>
        <v>0</v>
      </c>
      <c r="U227" s="52" t="s">
        <v>50</v>
      </c>
      <c r="V227" s="48">
        <f t="shared" si="301"/>
        <v>140</v>
      </c>
      <c r="W227" s="50">
        <f t="shared" si="318"/>
        <v>30.207142857142856</v>
      </c>
      <c r="X227" s="51">
        <f t="shared" si="302"/>
        <v>4229</v>
      </c>
      <c r="Y227" s="48">
        <f t="shared" si="303"/>
        <v>200</v>
      </c>
      <c r="Z227" s="50">
        <f t="shared" si="339"/>
        <v>46.52</v>
      </c>
      <c r="AA227" s="51">
        <f t="shared" si="304"/>
        <v>9304</v>
      </c>
      <c r="AB227" s="48">
        <f t="shared" si="320"/>
        <v>100</v>
      </c>
      <c r="AC227" s="50">
        <f t="shared" si="340"/>
        <v>21.61</v>
      </c>
      <c r="AD227" s="51">
        <f t="shared" si="322"/>
        <v>2161</v>
      </c>
      <c r="AE227" s="43">
        <v>100</v>
      </c>
      <c r="AF227" s="42">
        <v>21.61</v>
      </c>
      <c r="AG227" s="53">
        <f t="shared" si="337"/>
        <v>2161</v>
      </c>
      <c r="AH227" s="43"/>
      <c r="AI227" s="42"/>
      <c r="AJ227" s="53">
        <f t="shared" si="338"/>
        <v>0</v>
      </c>
      <c r="AK227" s="43"/>
      <c r="AL227" s="42"/>
      <c r="AM227" s="53"/>
      <c r="AN227" s="43"/>
      <c r="AO227" s="42"/>
      <c r="AP227" s="53"/>
      <c r="AQ227" s="43"/>
      <c r="AR227" s="42"/>
      <c r="AS227" s="53"/>
      <c r="AT227" s="43"/>
      <c r="AU227" s="42"/>
      <c r="AV227" s="53"/>
      <c r="AW227" s="43"/>
      <c r="AX227" s="42"/>
      <c r="AY227" s="53">
        <f t="shared" si="305"/>
        <v>0</v>
      </c>
      <c r="AZ227" s="43"/>
      <c r="BA227" s="42"/>
      <c r="BB227" s="53">
        <f t="shared" si="306"/>
        <v>0</v>
      </c>
      <c r="BC227" s="43"/>
      <c r="BD227" s="42"/>
      <c r="BE227" s="53">
        <f t="shared" si="307"/>
        <v>0</v>
      </c>
      <c r="BF227" s="43"/>
      <c r="BG227" s="42"/>
      <c r="BH227" s="53">
        <f t="shared" si="308"/>
        <v>0</v>
      </c>
      <c r="BI227" s="43"/>
      <c r="BJ227" s="42"/>
      <c r="BK227" s="53">
        <f t="shared" si="309"/>
        <v>0</v>
      </c>
      <c r="BL227" s="43"/>
      <c r="BM227" s="42"/>
      <c r="BN227" s="53">
        <f t="shared" si="310"/>
        <v>0</v>
      </c>
      <c r="BO227" s="43"/>
      <c r="BP227" s="42"/>
      <c r="BQ227" s="53">
        <f t="shared" si="311"/>
        <v>0</v>
      </c>
      <c r="BR227" s="54">
        <f t="shared" si="323"/>
        <v>100</v>
      </c>
      <c r="BS227" s="55">
        <f t="shared" si="324"/>
        <v>71.430000000000007</v>
      </c>
      <c r="BT227" s="56">
        <f t="shared" si="325"/>
        <v>7143</v>
      </c>
      <c r="BU227" s="48">
        <v>100</v>
      </c>
      <c r="BV227" s="50">
        <f t="shared" si="326"/>
        <v>71.430000000000007</v>
      </c>
      <c r="BW227" s="51">
        <v>7143</v>
      </c>
      <c r="BX227" s="48"/>
      <c r="BY227" s="50" t="e">
        <f t="shared" si="327"/>
        <v>#DIV/0!</v>
      </c>
      <c r="BZ227" s="51"/>
      <c r="CA227" s="48"/>
      <c r="CB227" s="50" t="e">
        <f t="shared" si="328"/>
        <v>#DIV/0!</v>
      </c>
      <c r="CC227" s="51"/>
      <c r="CD227" s="48"/>
      <c r="CE227" s="50" t="e">
        <f t="shared" si="329"/>
        <v>#DIV/0!</v>
      </c>
      <c r="CF227" s="51"/>
      <c r="CG227" s="47" t="s">
        <v>50</v>
      </c>
      <c r="CH227" s="47" t="s">
        <v>50</v>
      </c>
      <c r="CI227" s="54">
        <f t="shared" si="330"/>
        <v>60</v>
      </c>
      <c r="CJ227" s="55">
        <f t="shared" si="331"/>
        <v>84.583333333333329</v>
      </c>
      <c r="CK227" s="56">
        <f t="shared" si="332"/>
        <v>5075</v>
      </c>
      <c r="CL227" s="48">
        <v>50</v>
      </c>
      <c r="CM227" s="50">
        <f t="shared" si="333"/>
        <v>85</v>
      </c>
      <c r="CN227" s="51">
        <v>4250</v>
      </c>
      <c r="CO227" s="48">
        <v>10</v>
      </c>
      <c r="CP227" s="50">
        <f t="shared" si="334"/>
        <v>82.5</v>
      </c>
      <c r="CQ227" s="51">
        <v>825</v>
      </c>
      <c r="CR227" s="48"/>
      <c r="CS227" s="50" t="e">
        <f t="shared" si="335"/>
        <v>#DIV/0!</v>
      </c>
      <c r="CT227" s="51"/>
      <c r="CU227" s="48"/>
      <c r="CV227" s="50" t="e">
        <f t="shared" si="336"/>
        <v>#DIV/0!</v>
      </c>
      <c r="CW227" s="51"/>
      <c r="CX227" s="47" t="s">
        <v>50</v>
      </c>
      <c r="CY227" s="47" t="s">
        <v>50</v>
      </c>
    </row>
    <row r="228" spans="1:103" s="1" customFormat="1" ht="14.25" thickBot="1" x14ac:dyDescent="0.3">
      <c r="A228" s="47" t="s">
        <v>51</v>
      </c>
      <c r="B228" s="47" t="s">
        <v>51</v>
      </c>
      <c r="C228" s="48">
        <v>0</v>
      </c>
      <c r="D228" s="95">
        <f t="shared" si="312"/>
        <v>173</v>
      </c>
      <c r="E228" s="93">
        <v>173</v>
      </c>
      <c r="F228" s="38">
        <f t="shared" si="313"/>
        <v>169</v>
      </c>
      <c r="G228" s="49">
        <f t="shared" si="314"/>
        <v>-4</v>
      </c>
      <c r="H228" s="183"/>
      <c r="I228" s="183"/>
      <c r="J228" s="183"/>
      <c r="K228" s="183">
        <v>6</v>
      </c>
      <c r="L228" s="212"/>
      <c r="M228" s="50">
        <v>24.99</v>
      </c>
      <c r="N228" s="53">
        <f t="shared" si="315"/>
        <v>0</v>
      </c>
      <c r="O228" s="228">
        <v>35</v>
      </c>
      <c r="P228" s="229">
        <v>68.22</v>
      </c>
      <c r="Q228" s="230">
        <f t="shared" si="316"/>
        <v>2387.6999999999998</v>
      </c>
      <c r="R228" s="223">
        <v>0</v>
      </c>
      <c r="S228" s="50">
        <v>37.840000000000003</v>
      </c>
      <c r="T228" s="51">
        <f t="shared" si="317"/>
        <v>0</v>
      </c>
      <c r="U228" s="52" t="s">
        <v>51</v>
      </c>
      <c r="V228" s="48">
        <f t="shared" si="301"/>
        <v>140</v>
      </c>
      <c r="W228" s="50">
        <f t="shared" si="318"/>
        <v>30.207142857142856</v>
      </c>
      <c r="X228" s="51">
        <f t="shared" si="302"/>
        <v>4229</v>
      </c>
      <c r="Y228" s="48">
        <f t="shared" si="303"/>
        <v>200</v>
      </c>
      <c r="Z228" s="50">
        <f t="shared" si="339"/>
        <v>46.52</v>
      </c>
      <c r="AA228" s="51">
        <f t="shared" si="304"/>
        <v>9304</v>
      </c>
      <c r="AB228" s="48">
        <f t="shared" si="320"/>
        <v>100</v>
      </c>
      <c r="AC228" s="50">
        <f t="shared" si="340"/>
        <v>21.61</v>
      </c>
      <c r="AD228" s="51">
        <f t="shared" si="322"/>
        <v>2161</v>
      </c>
      <c r="AE228" s="43">
        <v>100</v>
      </c>
      <c r="AF228" s="42">
        <v>21.61</v>
      </c>
      <c r="AG228" s="53">
        <f t="shared" si="337"/>
        <v>2161</v>
      </c>
      <c r="AH228" s="43"/>
      <c r="AI228" s="42"/>
      <c r="AJ228" s="53">
        <f t="shared" si="338"/>
        <v>0</v>
      </c>
      <c r="AK228" s="43"/>
      <c r="AL228" s="42"/>
      <c r="AM228" s="53"/>
      <c r="AN228" s="43"/>
      <c r="AO228" s="42"/>
      <c r="AP228" s="53"/>
      <c r="AQ228" s="43"/>
      <c r="AR228" s="42"/>
      <c r="AS228" s="53"/>
      <c r="AT228" s="43"/>
      <c r="AU228" s="42"/>
      <c r="AV228" s="53"/>
      <c r="AW228" s="43"/>
      <c r="AX228" s="42"/>
      <c r="AY228" s="53">
        <f t="shared" si="305"/>
        <v>0</v>
      </c>
      <c r="AZ228" s="43"/>
      <c r="BA228" s="42"/>
      <c r="BB228" s="53">
        <f t="shared" si="306"/>
        <v>0</v>
      </c>
      <c r="BC228" s="43"/>
      <c r="BD228" s="42"/>
      <c r="BE228" s="53">
        <f t="shared" si="307"/>
        <v>0</v>
      </c>
      <c r="BF228" s="43"/>
      <c r="BG228" s="42"/>
      <c r="BH228" s="53">
        <f t="shared" si="308"/>
        <v>0</v>
      </c>
      <c r="BI228" s="43"/>
      <c r="BJ228" s="42"/>
      <c r="BK228" s="53">
        <f t="shared" si="309"/>
        <v>0</v>
      </c>
      <c r="BL228" s="43"/>
      <c r="BM228" s="42"/>
      <c r="BN228" s="53">
        <f t="shared" si="310"/>
        <v>0</v>
      </c>
      <c r="BO228" s="43"/>
      <c r="BP228" s="42"/>
      <c r="BQ228" s="53">
        <f t="shared" si="311"/>
        <v>0</v>
      </c>
      <c r="BR228" s="54">
        <f t="shared" si="323"/>
        <v>100</v>
      </c>
      <c r="BS228" s="55">
        <f t="shared" si="324"/>
        <v>71.430000000000007</v>
      </c>
      <c r="BT228" s="56">
        <f t="shared" si="325"/>
        <v>7143</v>
      </c>
      <c r="BU228" s="48">
        <v>100</v>
      </c>
      <c r="BV228" s="50">
        <f t="shared" si="326"/>
        <v>71.430000000000007</v>
      </c>
      <c r="BW228" s="51">
        <v>7143</v>
      </c>
      <c r="BX228" s="48"/>
      <c r="BY228" s="50" t="e">
        <f t="shared" si="327"/>
        <v>#DIV/0!</v>
      </c>
      <c r="BZ228" s="51"/>
      <c r="CA228" s="48"/>
      <c r="CB228" s="50" t="e">
        <f t="shared" si="328"/>
        <v>#DIV/0!</v>
      </c>
      <c r="CC228" s="51"/>
      <c r="CD228" s="48"/>
      <c r="CE228" s="50" t="e">
        <f t="shared" si="329"/>
        <v>#DIV/0!</v>
      </c>
      <c r="CF228" s="51"/>
      <c r="CG228" s="47" t="s">
        <v>51</v>
      </c>
      <c r="CH228" s="47" t="s">
        <v>51</v>
      </c>
      <c r="CI228" s="54">
        <f t="shared" si="330"/>
        <v>60</v>
      </c>
      <c r="CJ228" s="55">
        <f t="shared" si="331"/>
        <v>84.583333333333329</v>
      </c>
      <c r="CK228" s="56">
        <f t="shared" si="332"/>
        <v>5075</v>
      </c>
      <c r="CL228" s="48">
        <v>50</v>
      </c>
      <c r="CM228" s="50">
        <f t="shared" si="333"/>
        <v>85</v>
      </c>
      <c r="CN228" s="51">
        <v>4250</v>
      </c>
      <c r="CO228" s="48">
        <v>10</v>
      </c>
      <c r="CP228" s="50">
        <f t="shared" si="334"/>
        <v>82.5</v>
      </c>
      <c r="CQ228" s="51">
        <v>825</v>
      </c>
      <c r="CR228" s="48"/>
      <c r="CS228" s="50" t="e">
        <f t="shared" si="335"/>
        <v>#DIV/0!</v>
      </c>
      <c r="CT228" s="51"/>
      <c r="CU228" s="48"/>
      <c r="CV228" s="50" t="e">
        <f t="shared" si="336"/>
        <v>#DIV/0!</v>
      </c>
      <c r="CW228" s="51"/>
      <c r="CX228" s="47" t="s">
        <v>51</v>
      </c>
      <c r="CY228" s="47" t="s">
        <v>51</v>
      </c>
    </row>
    <row r="229" spans="1:103" s="1" customFormat="1" ht="14.25" thickBot="1" x14ac:dyDescent="0.3">
      <c r="A229" s="47" t="s">
        <v>52</v>
      </c>
      <c r="B229" s="47" t="s">
        <v>52</v>
      </c>
      <c r="C229" s="48">
        <v>0</v>
      </c>
      <c r="D229" s="95">
        <f t="shared" si="312"/>
        <v>186</v>
      </c>
      <c r="E229" s="93">
        <v>186</v>
      </c>
      <c r="F229" s="38">
        <f t="shared" si="313"/>
        <v>169</v>
      </c>
      <c r="G229" s="49">
        <f t="shared" si="314"/>
        <v>-17</v>
      </c>
      <c r="H229" s="183"/>
      <c r="I229" s="183"/>
      <c r="J229" s="183"/>
      <c r="K229" s="183">
        <v>6</v>
      </c>
      <c r="L229" s="212"/>
      <c r="M229" s="50">
        <v>24.99</v>
      </c>
      <c r="N229" s="53">
        <f t="shared" si="315"/>
        <v>0</v>
      </c>
      <c r="O229" s="228">
        <v>35</v>
      </c>
      <c r="P229" s="229">
        <v>68.22</v>
      </c>
      <c r="Q229" s="230">
        <f t="shared" si="316"/>
        <v>2387.6999999999998</v>
      </c>
      <c r="R229" s="223">
        <v>0</v>
      </c>
      <c r="S229" s="50">
        <v>37.840000000000003</v>
      </c>
      <c r="T229" s="51">
        <f t="shared" si="317"/>
        <v>0</v>
      </c>
      <c r="U229" s="52" t="s">
        <v>52</v>
      </c>
      <c r="V229" s="48">
        <f t="shared" si="301"/>
        <v>140</v>
      </c>
      <c r="W229" s="50">
        <f t="shared" si="318"/>
        <v>30.207142857142856</v>
      </c>
      <c r="X229" s="51">
        <f t="shared" si="302"/>
        <v>4229</v>
      </c>
      <c r="Y229" s="48">
        <f t="shared" si="303"/>
        <v>200</v>
      </c>
      <c r="Z229" s="50">
        <f t="shared" si="339"/>
        <v>46.52</v>
      </c>
      <c r="AA229" s="51">
        <f t="shared" si="304"/>
        <v>9304</v>
      </c>
      <c r="AB229" s="48">
        <f t="shared" si="320"/>
        <v>100</v>
      </c>
      <c r="AC229" s="50">
        <f t="shared" si="340"/>
        <v>21.61</v>
      </c>
      <c r="AD229" s="51">
        <f t="shared" si="322"/>
        <v>2161</v>
      </c>
      <c r="AE229" s="43">
        <v>100</v>
      </c>
      <c r="AF229" s="42">
        <v>21.61</v>
      </c>
      <c r="AG229" s="53">
        <f t="shared" si="337"/>
        <v>2161</v>
      </c>
      <c r="AH229" s="43"/>
      <c r="AI229" s="42"/>
      <c r="AJ229" s="53">
        <f t="shared" si="338"/>
        <v>0</v>
      </c>
      <c r="AK229" s="43"/>
      <c r="AL229" s="42"/>
      <c r="AM229" s="53"/>
      <c r="AN229" s="43"/>
      <c r="AO229" s="42"/>
      <c r="AP229" s="53"/>
      <c r="AQ229" s="43"/>
      <c r="AR229" s="42"/>
      <c r="AS229" s="53"/>
      <c r="AT229" s="43"/>
      <c r="AU229" s="42"/>
      <c r="AV229" s="53"/>
      <c r="AW229" s="43"/>
      <c r="AX229" s="42"/>
      <c r="AY229" s="53">
        <f t="shared" si="305"/>
        <v>0</v>
      </c>
      <c r="AZ229" s="43"/>
      <c r="BA229" s="42"/>
      <c r="BB229" s="53">
        <f t="shared" si="306"/>
        <v>0</v>
      </c>
      <c r="BC229" s="43"/>
      <c r="BD229" s="42"/>
      <c r="BE229" s="53">
        <f t="shared" si="307"/>
        <v>0</v>
      </c>
      <c r="BF229" s="43"/>
      <c r="BG229" s="42"/>
      <c r="BH229" s="53">
        <f t="shared" si="308"/>
        <v>0</v>
      </c>
      <c r="BI229" s="43"/>
      <c r="BJ229" s="42"/>
      <c r="BK229" s="53">
        <f t="shared" si="309"/>
        <v>0</v>
      </c>
      <c r="BL229" s="43"/>
      <c r="BM229" s="42"/>
      <c r="BN229" s="53">
        <f t="shared" si="310"/>
        <v>0</v>
      </c>
      <c r="BO229" s="43"/>
      <c r="BP229" s="42"/>
      <c r="BQ229" s="53">
        <f t="shared" si="311"/>
        <v>0</v>
      </c>
      <c r="BR229" s="54">
        <f t="shared" si="323"/>
        <v>100</v>
      </c>
      <c r="BS229" s="55">
        <f t="shared" si="324"/>
        <v>71.430000000000007</v>
      </c>
      <c r="BT229" s="56">
        <f t="shared" si="325"/>
        <v>7143</v>
      </c>
      <c r="BU229" s="48">
        <v>100</v>
      </c>
      <c r="BV229" s="50">
        <f t="shared" si="326"/>
        <v>71.430000000000007</v>
      </c>
      <c r="BW229" s="51">
        <v>7143</v>
      </c>
      <c r="BX229" s="48"/>
      <c r="BY229" s="50" t="e">
        <f t="shared" si="327"/>
        <v>#DIV/0!</v>
      </c>
      <c r="BZ229" s="51"/>
      <c r="CA229" s="48"/>
      <c r="CB229" s="50" t="e">
        <f t="shared" si="328"/>
        <v>#DIV/0!</v>
      </c>
      <c r="CC229" s="51"/>
      <c r="CD229" s="48"/>
      <c r="CE229" s="50" t="e">
        <f t="shared" si="329"/>
        <v>#DIV/0!</v>
      </c>
      <c r="CF229" s="51"/>
      <c r="CG229" s="47" t="s">
        <v>52</v>
      </c>
      <c r="CH229" s="47" t="s">
        <v>52</v>
      </c>
      <c r="CI229" s="54">
        <f t="shared" si="330"/>
        <v>60</v>
      </c>
      <c r="CJ229" s="55">
        <f t="shared" si="331"/>
        <v>84.583333333333329</v>
      </c>
      <c r="CK229" s="56">
        <f t="shared" si="332"/>
        <v>5075</v>
      </c>
      <c r="CL229" s="48">
        <v>50</v>
      </c>
      <c r="CM229" s="50">
        <f t="shared" si="333"/>
        <v>85</v>
      </c>
      <c r="CN229" s="51">
        <v>4250</v>
      </c>
      <c r="CO229" s="48">
        <v>10</v>
      </c>
      <c r="CP229" s="50">
        <f t="shared" si="334"/>
        <v>82.5</v>
      </c>
      <c r="CQ229" s="51">
        <v>825</v>
      </c>
      <c r="CR229" s="48"/>
      <c r="CS229" s="50" t="e">
        <f t="shared" si="335"/>
        <v>#DIV/0!</v>
      </c>
      <c r="CT229" s="51"/>
      <c r="CU229" s="48"/>
      <c r="CV229" s="50" t="e">
        <f t="shared" si="336"/>
        <v>#DIV/0!</v>
      </c>
      <c r="CW229" s="51"/>
      <c r="CX229" s="47" t="s">
        <v>52</v>
      </c>
      <c r="CY229" s="47" t="s">
        <v>52</v>
      </c>
    </row>
    <row r="230" spans="1:103" s="1" customFormat="1" ht="14.25" thickBot="1" x14ac:dyDescent="0.3">
      <c r="A230" s="47" t="s">
        <v>53</v>
      </c>
      <c r="B230" s="47" t="s">
        <v>53</v>
      </c>
      <c r="C230" s="48">
        <v>244</v>
      </c>
      <c r="D230" s="95">
        <f t="shared" si="312"/>
        <v>159</v>
      </c>
      <c r="E230" s="93">
        <v>403</v>
      </c>
      <c r="F230" s="38">
        <f t="shared" si="313"/>
        <v>418</v>
      </c>
      <c r="G230" s="49">
        <f t="shared" si="314"/>
        <v>15</v>
      </c>
      <c r="H230" s="183"/>
      <c r="I230" s="183"/>
      <c r="J230" s="183"/>
      <c r="K230" s="183">
        <v>0</v>
      </c>
      <c r="L230" s="212"/>
      <c r="M230" s="50">
        <v>24.99</v>
      </c>
      <c r="N230" s="53">
        <f t="shared" si="315"/>
        <v>0</v>
      </c>
      <c r="O230" s="228">
        <v>35</v>
      </c>
      <c r="P230" s="229">
        <v>68.22</v>
      </c>
      <c r="Q230" s="230">
        <f t="shared" si="316"/>
        <v>2387.6999999999998</v>
      </c>
      <c r="R230" s="223">
        <v>8</v>
      </c>
      <c r="S230" s="50">
        <v>37.840000000000003</v>
      </c>
      <c r="T230" s="51">
        <f t="shared" si="317"/>
        <v>302.72000000000003</v>
      </c>
      <c r="U230" s="52" t="s">
        <v>53</v>
      </c>
      <c r="V230" s="48">
        <f t="shared" si="301"/>
        <v>375</v>
      </c>
      <c r="W230" s="50">
        <f t="shared" si="318"/>
        <v>56.543999999999997</v>
      </c>
      <c r="X230" s="51">
        <f t="shared" si="302"/>
        <v>21204</v>
      </c>
      <c r="Y230" s="48">
        <f t="shared" si="303"/>
        <v>375</v>
      </c>
      <c r="Z230" s="50">
        <f t="shared" si="339"/>
        <v>56.543999999999997</v>
      </c>
      <c r="AA230" s="51">
        <f t="shared" si="304"/>
        <v>21204</v>
      </c>
      <c r="AB230" s="48">
        <f t="shared" si="320"/>
        <v>100</v>
      </c>
      <c r="AC230" s="50">
        <f t="shared" si="340"/>
        <v>21.61</v>
      </c>
      <c r="AD230" s="51">
        <f t="shared" si="322"/>
        <v>2161</v>
      </c>
      <c r="AE230" s="43">
        <v>100</v>
      </c>
      <c r="AF230" s="42">
        <v>21.61</v>
      </c>
      <c r="AG230" s="53">
        <f t="shared" si="337"/>
        <v>2161</v>
      </c>
      <c r="AH230" s="43"/>
      <c r="AI230" s="42"/>
      <c r="AJ230" s="53">
        <f t="shared" si="338"/>
        <v>0</v>
      </c>
      <c r="AK230" s="43"/>
      <c r="AL230" s="42"/>
      <c r="AM230" s="53"/>
      <c r="AN230" s="43"/>
      <c r="AO230" s="42"/>
      <c r="AP230" s="53"/>
      <c r="AQ230" s="43"/>
      <c r="AR230" s="42"/>
      <c r="AS230" s="53"/>
      <c r="AT230" s="43"/>
      <c r="AU230" s="42"/>
      <c r="AV230" s="53"/>
      <c r="AW230" s="43"/>
      <c r="AX230" s="42"/>
      <c r="AY230" s="53">
        <f t="shared" si="305"/>
        <v>0</v>
      </c>
      <c r="AZ230" s="43"/>
      <c r="BA230" s="42"/>
      <c r="BB230" s="53">
        <f t="shared" si="306"/>
        <v>0</v>
      </c>
      <c r="BC230" s="43"/>
      <c r="BD230" s="42"/>
      <c r="BE230" s="53">
        <f t="shared" si="307"/>
        <v>0</v>
      </c>
      <c r="BF230" s="43"/>
      <c r="BG230" s="42"/>
      <c r="BH230" s="53">
        <f t="shared" si="308"/>
        <v>0</v>
      </c>
      <c r="BI230" s="43"/>
      <c r="BJ230" s="42"/>
      <c r="BK230" s="53">
        <f t="shared" si="309"/>
        <v>0</v>
      </c>
      <c r="BL230" s="43"/>
      <c r="BM230" s="42"/>
      <c r="BN230" s="53">
        <f t="shared" si="310"/>
        <v>0</v>
      </c>
      <c r="BO230" s="43"/>
      <c r="BP230" s="42"/>
      <c r="BQ230" s="53">
        <f t="shared" si="311"/>
        <v>0</v>
      </c>
      <c r="BR230" s="54">
        <f t="shared" si="323"/>
        <v>275</v>
      </c>
      <c r="BS230" s="55">
        <f t="shared" si="324"/>
        <v>69.24727272727273</v>
      </c>
      <c r="BT230" s="56">
        <f t="shared" si="325"/>
        <v>19043</v>
      </c>
      <c r="BU230" s="48">
        <v>275</v>
      </c>
      <c r="BV230" s="50">
        <f t="shared" si="326"/>
        <v>69.24727272727273</v>
      </c>
      <c r="BW230" s="51">
        <v>19043</v>
      </c>
      <c r="BX230" s="48"/>
      <c r="BY230" s="50" t="e">
        <f t="shared" si="327"/>
        <v>#DIV/0!</v>
      </c>
      <c r="BZ230" s="51"/>
      <c r="CA230" s="48"/>
      <c r="CB230" s="50" t="e">
        <f t="shared" si="328"/>
        <v>#DIV/0!</v>
      </c>
      <c r="CC230" s="51"/>
      <c r="CD230" s="48"/>
      <c r="CE230" s="50" t="e">
        <f t="shared" si="329"/>
        <v>#DIV/0!</v>
      </c>
      <c r="CF230" s="51"/>
      <c r="CG230" s="47" t="s">
        <v>53</v>
      </c>
      <c r="CH230" s="47" t="s">
        <v>53</v>
      </c>
      <c r="CI230" s="54">
        <f t="shared" si="330"/>
        <v>0</v>
      </c>
      <c r="CJ230" s="55" t="e">
        <f t="shared" si="331"/>
        <v>#DIV/0!</v>
      </c>
      <c r="CK230" s="56">
        <f t="shared" si="332"/>
        <v>0</v>
      </c>
      <c r="CL230" s="48"/>
      <c r="CM230" s="50" t="e">
        <f t="shared" si="333"/>
        <v>#DIV/0!</v>
      </c>
      <c r="CN230" s="51"/>
      <c r="CO230" s="48"/>
      <c r="CP230" s="50" t="e">
        <f t="shared" si="334"/>
        <v>#DIV/0!</v>
      </c>
      <c r="CQ230" s="51"/>
      <c r="CR230" s="48"/>
      <c r="CS230" s="50" t="e">
        <f t="shared" si="335"/>
        <v>#DIV/0!</v>
      </c>
      <c r="CT230" s="51"/>
      <c r="CU230" s="48"/>
      <c r="CV230" s="50" t="e">
        <f t="shared" si="336"/>
        <v>#DIV/0!</v>
      </c>
      <c r="CW230" s="51"/>
      <c r="CX230" s="47" t="s">
        <v>53</v>
      </c>
      <c r="CY230" s="47" t="s">
        <v>53</v>
      </c>
    </row>
    <row r="231" spans="1:103" s="1" customFormat="1" ht="14.25" thickBot="1" x14ac:dyDescent="0.3">
      <c r="A231" s="47" t="s">
        <v>54</v>
      </c>
      <c r="B231" s="47" t="s">
        <v>54</v>
      </c>
      <c r="C231" s="48">
        <v>244</v>
      </c>
      <c r="D231" s="95">
        <f t="shared" si="312"/>
        <v>170</v>
      </c>
      <c r="E231" s="93">
        <v>414</v>
      </c>
      <c r="F231" s="38">
        <f t="shared" si="313"/>
        <v>418</v>
      </c>
      <c r="G231" s="49">
        <f t="shared" si="314"/>
        <v>4</v>
      </c>
      <c r="H231" s="183"/>
      <c r="I231" s="183"/>
      <c r="J231" s="183"/>
      <c r="K231" s="183">
        <v>0</v>
      </c>
      <c r="L231" s="212"/>
      <c r="M231" s="50">
        <v>24.99</v>
      </c>
      <c r="N231" s="53">
        <f t="shared" si="315"/>
        <v>0</v>
      </c>
      <c r="O231" s="231">
        <v>35</v>
      </c>
      <c r="P231" s="232">
        <v>68.22</v>
      </c>
      <c r="Q231" s="233">
        <f t="shared" si="316"/>
        <v>2387.6999999999998</v>
      </c>
      <c r="R231" s="223">
        <v>8</v>
      </c>
      <c r="S231" s="50">
        <v>37.840000000000003</v>
      </c>
      <c r="T231" s="51">
        <f t="shared" si="317"/>
        <v>302.72000000000003</v>
      </c>
      <c r="U231" s="52" t="s">
        <v>54</v>
      </c>
      <c r="V231" s="57">
        <f t="shared" si="301"/>
        <v>375</v>
      </c>
      <c r="W231" s="58">
        <f t="shared" si="318"/>
        <v>56.543999999999997</v>
      </c>
      <c r="X231" s="59">
        <f t="shared" si="302"/>
        <v>21204</v>
      </c>
      <c r="Y231" s="57">
        <f t="shared" si="303"/>
        <v>375</v>
      </c>
      <c r="Z231" s="58">
        <f t="shared" si="339"/>
        <v>56.543999999999997</v>
      </c>
      <c r="AA231" s="59">
        <f t="shared" si="304"/>
        <v>21204</v>
      </c>
      <c r="AB231" s="48">
        <f t="shared" si="320"/>
        <v>100</v>
      </c>
      <c r="AC231" s="50">
        <f t="shared" si="340"/>
        <v>21.61</v>
      </c>
      <c r="AD231" s="51">
        <f t="shared" si="322"/>
        <v>2161</v>
      </c>
      <c r="AE231" s="43">
        <v>100</v>
      </c>
      <c r="AF231" s="42">
        <v>21.61</v>
      </c>
      <c r="AG231" s="53">
        <f>AE231*AF231</f>
        <v>2161</v>
      </c>
      <c r="AH231" s="43"/>
      <c r="AI231" s="42"/>
      <c r="AJ231" s="53">
        <f>AH231*AI231</f>
        <v>0</v>
      </c>
      <c r="AK231" s="84"/>
      <c r="AL231" s="85"/>
      <c r="AM231" s="53"/>
      <c r="AN231" s="43"/>
      <c r="AO231" s="42"/>
      <c r="AP231" s="53"/>
      <c r="AQ231" s="84"/>
      <c r="AR231" s="85"/>
      <c r="AS231" s="53"/>
      <c r="AT231" s="84"/>
      <c r="AU231" s="85"/>
      <c r="AV231" s="53"/>
      <c r="AW231" s="84"/>
      <c r="AX231" s="85"/>
      <c r="AY231" s="53">
        <f t="shared" si="305"/>
        <v>0</v>
      </c>
      <c r="AZ231" s="84"/>
      <c r="BA231" s="85"/>
      <c r="BB231" s="53">
        <f t="shared" si="306"/>
        <v>0</v>
      </c>
      <c r="BC231" s="84"/>
      <c r="BD231" s="85"/>
      <c r="BE231" s="53">
        <f t="shared" si="307"/>
        <v>0</v>
      </c>
      <c r="BF231" s="84"/>
      <c r="BG231" s="85"/>
      <c r="BH231" s="53">
        <f t="shared" si="308"/>
        <v>0</v>
      </c>
      <c r="BI231" s="84"/>
      <c r="BJ231" s="85"/>
      <c r="BK231" s="53">
        <f t="shared" si="309"/>
        <v>0</v>
      </c>
      <c r="BL231" s="84"/>
      <c r="BM231" s="85"/>
      <c r="BN231" s="53">
        <f t="shared" si="310"/>
        <v>0</v>
      </c>
      <c r="BO231" s="84"/>
      <c r="BP231" s="85"/>
      <c r="BQ231" s="53">
        <f t="shared" si="311"/>
        <v>0</v>
      </c>
      <c r="BR231" s="60">
        <f t="shared" si="323"/>
        <v>275</v>
      </c>
      <c r="BS231" s="61">
        <f t="shared" si="324"/>
        <v>69.24727272727273</v>
      </c>
      <c r="BT231" s="62">
        <f t="shared" si="325"/>
        <v>19043</v>
      </c>
      <c r="BU231" s="48">
        <v>275</v>
      </c>
      <c r="BV231" s="50">
        <f t="shared" si="326"/>
        <v>69.24727272727273</v>
      </c>
      <c r="BW231" s="51">
        <v>19043</v>
      </c>
      <c r="BX231" s="48"/>
      <c r="BY231" s="50" t="e">
        <f t="shared" si="327"/>
        <v>#DIV/0!</v>
      </c>
      <c r="BZ231" s="51"/>
      <c r="CA231" s="48"/>
      <c r="CB231" s="50" t="e">
        <f t="shared" si="328"/>
        <v>#DIV/0!</v>
      </c>
      <c r="CC231" s="51"/>
      <c r="CD231" s="48"/>
      <c r="CE231" s="50" t="e">
        <f t="shared" si="329"/>
        <v>#DIV/0!</v>
      </c>
      <c r="CF231" s="51"/>
      <c r="CG231" s="47" t="s">
        <v>54</v>
      </c>
      <c r="CH231" s="47" t="s">
        <v>54</v>
      </c>
      <c r="CI231" s="60">
        <f t="shared" si="330"/>
        <v>0</v>
      </c>
      <c r="CJ231" s="61" t="e">
        <f t="shared" si="331"/>
        <v>#DIV/0!</v>
      </c>
      <c r="CK231" s="62">
        <f t="shared" si="332"/>
        <v>0</v>
      </c>
      <c r="CL231" s="48"/>
      <c r="CM231" s="50" t="e">
        <f t="shared" si="333"/>
        <v>#DIV/0!</v>
      </c>
      <c r="CN231" s="51"/>
      <c r="CO231" s="48"/>
      <c r="CP231" s="50" t="e">
        <f t="shared" si="334"/>
        <v>#DIV/0!</v>
      </c>
      <c r="CQ231" s="51"/>
      <c r="CR231" s="48"/>
      <c r="CS231" s="50" t="e">
        <f t="shared" si="335"/>
        <v>#DIV/0!</v>
      </c>
      <c r="CT231" s="51"/>
      <c r="CU231" s="48"/>
      <c r="CV231" s="50" t="e">
        <f t="shared" si="336"/>
        <v>#DIV/0!</v>
      </c>
      <c r="CW231" s="51"/>
      <c r="CX231" s="47" t="s">
        <v>54</v>
      </c>
      <c r="CY231" s="47" t="s">
        <v>54</v>
      </c>
    </row>
    <row r="232" spans="1:103" s="1" customFormat="1" ht="14.25" thickBot="1" x14ac:dyDescent="0.3">
      <c r="C232" s="96">
        <f>SUM(C208:C231)</f>
        <v>5452</v>
      </c>
      <c r="D232" s="96">
        <f>SUM(D208:D231)</f>
        <v>3824</v>
      </c>
      <c r="E232" s="97">
        <f>SUM(C232:D232)</f>
        <v>9276</v>
      </c>
      <c r="F232" s="96">
        <f>SUM(F208:F231)</f>
        <v>9581.6026849581831</v>
      </c>
      <c r="G232" s="64"/>
      <c r="H232" s="184">
        <f>SUM(H208:H231)</f>
        <v>0</v>
      </c>
      <c r="I232" s="184">
        <f t="shared" ref="I232" si="341">SUM(I208:I231)</f>
        <v>0</v>
      </c>
      <c r="J232" s="184"/>
      <c r="K232" s="184">
        <f t="shared" ref="K232" si="342">SUM(K208:K231)</f>
        <v>96</v>
      </c>
      <c r="L232" s="65">
        <f>SUM(L208:L231)</f>
        <v>360.60268495818519</v>
      </c>
      <c r="M232" s="66">
        <f>N232/L232</f>
        <v>24.990000000000006</v>
      </c>
      <c r="N232" s="67">
        <f>SUM(N208:N231)</f>
        <v>9011.4610971050497</v>
      </c>
      <c r="O232" s="68">
        <f>SUM(O208:O231)</f>
        <v>840</v>
      </c>
      <c r="P232" s="66">
        <f>Q232/O232</f>
        <v>81.392047619047588</v>
      </c>
      <c r="Q232" s="67">
        <f>SUM(Q208:Q231)+11064.52</f>
        <v>68369.319999999978</v>
      </c>
      <c r="R232" s="68">
        <v>451</v>
      </c>
      <c r="S232" s="66">
        <v>37.840000000000003</v>
      </c>
      <c r="T232" s="67">
        <f>S232*R232</f>
        <v>17065.84</v>
      </c>
      <c r="U232" s="69"/>
      <c r="V232" s="63">
        <f>SUM(V208:V231)</f>
        <v>8065</v>
      </c>
      <c r="W232" s="66">
        <f>X232/V232</f>
        <v>47.909547427154372</v>
      </c>
      <c r="X232" s="67">
        <f>SUM(X208:X231)</f>
        <v>386390.5</v>
      </c>
      <c r="Y232" s="63">
        <f>SUM(Y208:Y231)</f>
        <v>9489</v>
      </c>
      <c r="Z232" s="66">
        <f>AA232/Y232</f>
        <v>48.466750974812939</v>
      </c>
      <c r="AA232" s="67">
        <f>SUM(AA208:AA231)</f>
        <v>459901</v>
      </c>
      <c r="AB232" s="63">
        <f>SUM(AB208:AB231)</f>
        <v>2400</v>
      </c>
      <c r="AC232" s="66">
        <f>AD232/AB232</f>
        <v>21.61</v>
      </c>
      <c r="AD232" s="67">
        <f>SUM(AD208:AD231)</f>
        <v>51864</v>
      </c>
      <c r="AE232" s="63">
        <f>SUM(AE208:AE231)</f>
        <v>2400</v>
      </c>
      <c r="AF232" s="66">
        <f>AG232/AE232</f>
        <v>21.61</v>
      </c>
      <c r="AG232" s="67">
        <f>SUM(AG208:AG231)</f>
        <v>51864</v>
      </c>
      <c r="AH232" s="63">
        <f>SUM(AH208:AH231)</f>
        <v>0</v>
      </c>
      <c r="AI232" s="66" t="e">
        <f>AJ232/AH232</f>
        <v>#DIV/0!</v>
      </c>
      <c r="AJ232" s="67">
        <f>SUM(AJ208:AJ231)</f>
        <v>0</v>
      </c>
      <c r="AK232" s="63">
        <f>SUM(AK208:AK231)</f>
        <v>0</v>
      </c>
      <c r="AL232" s="66" t="e">
        <f>AM232/AK232</f>
        <v>#DIV/0!</v>
      </c>
      <c r="AM232" s="67">
        <f>SUM(AM208:AM231)</f>
        <v>0</v>
      </c>
      <c r="AN232" s="63">
        <f>SUM(AN208:AN231)</f>
        <v>0</v>
      </c>
      <c r="AO232" s="66" t="e">
        <f>AP232/AN232</f>
        <v>#DIV/0!</v>
      </c>
      <c r="AP232" s="67">
        <f>SUM(AP208:AP231)</f>
        <v>0</v>
      </c>
      <c r="AQ232" s="63">
        <f>SUM(AQ208:AQ231)</f>
        <v>0</v>
      </c>
      <c r="AR232" s="66" t="e">
        <f>AS232/AQ232</f>
        <v>#DIV/0!</v>
      </c>
      <c r="AS232" s="67">
        <f>SUM(AS208:AS231)</f>
        <v>0</v>
      </c>
      <c r="AT232" s="63">
        <f>SUM(AT208:AT231)</f>
        <v>0</v>
      </c>
      <c r="AU232" s="66" t="e">
        <f>AV232/AT232</f>
        <v>#DIV/0!</v>
      </c>
      <c r="AV232" s="67">
        <f>SUM(AV209:AV231)</f>
        <v>0</v>
      </c>
      <c r="AW232" s="63">
        <f>SUM(AW209:AW231)</f>
        <v>0</v>
      </c>
      <c r="AX232" s="66" t="e">
        <f>AY232/AW232</f>
        <v>#DIV/0!</v>
      </c>
      <c r="AY232" s="67">
        <f>SUM(AY209:AY231)</f>
        <v>0</v>
      </c>
      <c r="AZ232" s="63">
        <f>SUM(AZ209:AZ231)</f>
        <v>0</v>
      </c>
      <c r="BA232" s="66" t="e">
        <f>BB232/AZ232</f>
        <v>#DIV/0!</v>
      </c>
      <c r="BB232" s="67">
        <f>SUM(BB209:BB231)</f>
        <v>0</v>
      </c>
      <c r="BC232" s="63">
        <f>SUM(BC209:BC231)</f>
        <v>0</v>
      </c>
      <c r="BD232" s="66" t="e">
        <f>BE232/BC232</f>
        <v>#DIV/0!</v>
      </c>
      <c r="BE232" s="67">
        <f>SUM(BE209:BE231)</f>
        <v>0</v>
      </c>
      <c r="BF232" s="63">
        <f>SUM(BF209:BF231)</f>
        <v>0</v>
      </c>
      <c r="BG232" s="66" t="e">
        <f>BH232/BF232</f>
        <v>#DIV/0!</v>
      </c>
      <c r="BH232" s="67">
        <f>SUM(BH209:BH231)</f>
        <v>0</v>
      </c>
      <c r="BI232" s="63">
        <f>SUM(BI209:BI231)</f>
        <v>0</v>
      </c>
      <c r="BJ232" s="66" t="e">
        <f>BK232/BI232</f>
        <v>#DIV/0!</v>
      </c>
      <c r="BK232" s="67">
        <f>SUM(BK209:BK231)</f>
        <v>0</v>
      </c>
      <c r="BL232" s="63">
        <f>SUM(BL209:BL231)</f>
        <v>0</v>
      </c>
      <c r="BM232" s="66" t="e">
        <f>BN232/BL232</f>
        <v>#DIV/0!</v>
      </c>
      <c r="BN232" s="67">
        <f>SUM(BN209:BN231)</f>
        <v>0</v>
      </c>
      <c r="BO232" s="63">
        <f>SUM(BO209:BO231)</f>
        <v>0</v>
      </c>
      <c r="BP232" s="66" t="e">
        <f>BQ232/BO232</f>
        <v>#DIV/0!</v>
      </c>
      <c r="BQ232" s="67">
        <f>SUM(BQ209:BQ231)</f>
        <v>0</v>
      </c>
      <c r="BR232" s="70">
        <f>SUM(BR208:BR231)</f>
        <v>7089</v>
      </c>
      <c r="BS232" s="71">
        <f>BT232/BR232</f>
        <v>58.020031033996332</v>
      </c>
      <c r="BT232" s="72">
        <f>SUM(BT208:BT231)+CF233</f>
        <v>411304</v>
      </c>
      <c r="BU232" s="63">
        <f>SUM(BU208:BU231)</f>
        <v>6000</v>
      </c>
      <c r="BV232" s="66">
        <f>BW232/BU232</f>
        <v>59.838666666666668</v>
      </c>
      <c r="BW232" s="67">
        <f>SUM(BW208:BW231)</f>
        <v>359032</v>
      </c>
      <c r="BX232" s="63">
        <f>SUM(BX208:BX231)</f>
        <v>0</v>
      </c>
      <c r="BY232" s="66" t="e">
        <f>BZ232/BX232</f>
        <v>#DIV/0!</v>
      </c>
      <c r="BZ232" s="67">
        <f>SUM(BZ208:BZ231)</f>
        <v>0</v>
      </c>
      <c r="CA232" s="63">
        <f>SUM(CA208:CA231)</f>
        <v>0</v>
      </c>
      <c r="CB232" s="66" t="e">
        <f>CC232/CA232</f>
        <v>#DIV/0!</v>
      </c>
      <c r="CC232" s="67">
        <f>SUM(CC208:CC231)</f>
        <v>0</v>
      </c>
      <c r="CD232" s="63">
        <f>SUM(CD208:CD231)</f>
        <v>1089</v>
      </c>
      <c r="CE232" s="66">
        <f>CF232/CD232</f>
        <v>45</v>
      </c>
      <c r="CF232" s="67">
        <f>SUM(CF208:CF231)</f>
        <v>49005</v>
      </c>
      <c r="CI232" s="70">
        <f>SUM(CI208:CI231)</f>
        <v>1424</v>
      </c>
      <c r="CJ232" s="71">
        <f>CK232/CI232</f>
        <v>51.622542134831463</v>
      </c>
      <c r="CK232" s="72">
        <f>SUM(CK208:CK231)</f>
        <v>73510.5</v>
      </c>
      <c r="CL232" s="63">
        <f>SUM(CL208:CL231)</f>
        <v>250</v>
      </c>
      <c r="CM232" s="66">
        <f>CN232/CL232</f>
        <v>85</v>
      </c>
      <c r="CN232" s="67">
        <f>SUM(CN208:CN231)</f>
        <v>21250</v>
      </c>
      <c r="CO232" s="63">
        <f>SUM(CO208:CO231)</f>
        <v>50</v>
      </c>
      <c r="CP232" s="66">
        <f>CQ232/CO232</f>
        <v>82.5</v>
      </c>
      <c r="CQ232" s="67">
        <f>SUM(CQ208:CQ231)</f>
        <v>4125</v>
      </c>
      <c r="CR232" s="63">
        <f>SUM(CR208:CR231)</f>
        <v>35</v>
      </c>
      <c r="CS232" s="66">
        <f>CT232/CR232</f>
        <v>68.5</v>
      </c>
      <c r="CT232" s="67">
        <f>SUM(CT208:CT231)</f>
        <v>2397.5</v>
      </c>
      <c r="CU232" s="63">
        <f>SUM(CU208:CU231)</f>
        <v>1089</v>
      </c>
      <c r="CV232" s="66">
        <f>CW232/CU232</f>
        <v>42</v>
      </c>
      <c r="CW232" s="67">
        <f>SUM(CW208:CW231)</f>
        <v>45738</v>
      </c>
    </row>
    <row r="233" spans="1:103" ht="15.75" thickBot="1" x14ac:dyDescent="0.3">
      <c r="L233" s="88">
        <f>L232+O232+R232+V232</f>
        <v>9716.6026849581849</v>
      </c>
      <c r="M233" s="89">
        <f>N233/L233</f>
        <v>49.486135914712904</v>
      </c>
      <c r="N233" s="90">
        <f>N232+Q232+T232+X232</f>
        <v>480837.12109710503</v>
      </c>
      <c r="O233" s="99">
        <f>SUM(O208:O231)</f>
        <v>840</v>
      </c>
      <c r="P233" s="100">
        <f>Q233/O233</f>
        <v>68.21999999999997</v>
      </c>
      <c r="Q233" s="101">
        <f>SUM(Q208:Q231)</f>
        <v>57304.799999999974</v>
      </c>
      <c r="CF233" s="91">
        <f>CF232-CW232</f>
        <v>3267</v>
      </c>
    </row>
    <row r="234" spans="1:103" ht="15.75" thickBot="1" x14ac:dyDescent="0.3">
      <c r="AE234" s="104">
        <f>AE205+1</f>
        <v>44690</v>
      </c>
      <c r="AF234" s="105">
        <f>AE234</f>
        <v>44690</v>
      </c>
      <c r="BR234" s="102">
        <f>AE234</f>
        <v>44690</v>
      </c>
    </row>
    <row r="235" spans="1:103" s="1" customFormat="1" ht="14.25" thickBot="1" x14ac:dyDescent="0.3">
      <c r="A235" s="2">
        <f>B235</f>
        <v>44690</v>
      </c>
      <c r="B235" s="3">
        <f>B206+1</f>
        <v>44690</v>
      </c>
      <c r="C235" s="249" t="s">
        <v>0</v>
      </c>
      <c r="D235" s="250"/>
      <c r="E235" s="251"/>
      <c r="F235" s="4" t="s">
        <v>1</v>
      </c>
      <c r="G235" s="5" t="s">
        <v>2</v>
      </c>
      <c r="H235" s="201" t="s">
        <v>86</v>
      </c>
      <c r="I235" s="189" t="s">
        <v>88</v>
      </c>
      <c r="J235" s="204" t="s">
        <v>90</v>
      </c>
      <c r="K235" s="206" t="s">
        <v>84</v>
      </c>
      <c r="L235" s="252" t="s">
        <v>3</v>
      </c>
      <c r="M235" s="253"/>
      <c r="N235" s="253"/>
      <c r="O235" s="253"/>
      <c r="P235" s="253"/>
      <c r="Q235" s="253"/>
      <c r="R235" s="253"/>
      <c r="S235" s="253"/>
      <c r="T235" s="254"/>
      <c r="U235" s="6"/>
      <c r="V235" s="255" t="s">
        <v>4</v>
      </c>
      <c r="W235" s="256"/>
      <c r="X235" s="257"/>
      <c r="Y235" s="258" t="s">
        <v>5</v>
      </c>
      <c r="Z235" s="259"/>
      <c r="AA235" s="260"/>
      <c r="AB235" s="255" t="s">
        <v>6</v>
      </c>
      <c r="AC235" s="256"/>
      <c r="AD235" s="257"/>
      <c r="AE235" s="261" t="s">
        <v>7</v>
      </c>
      <c r="AF235" s="262"/>
      <c r="AG235" s="262"/>
      <c r="AH235" s="262"/>
      <c r="AI235" s="262"/>
      <c r="AJ235" s="262"/>
      <c r="AK235" s="262"/>
      <c r="AL235" s="262"/>
      <c r="AM235" s="262"/>
      <c r="AN235" s="262"/>
      <c r="AO235" s="262"/>
      <c r="AP235" s="262"/>
      <c r="AQ235" s="262"/>
      <c r="AR235" s="262"/>
      <c r="AS235" s="262"/>
      <c r="AT235" s="262"/>
      <c r="AU235" s="262"/>
      <c r="AV235" s="262"/>
      <c r="AW235" s="262"/>
      <c r="AX235" s="262"/>
      <c r="AY235" s="262"/>
      <c r="AZ235" s="262"/>
      <c r="BA235" s="262"/>
      <c r="BB235" s="262"/>
      <c r="BC235" s="262"/>
      <c r="BD235" s="262"/>
      <c r="BE235" s="262"/>
      <c r="BF235" s="262"/>
      <c r="BG235" s="262"/>
      <c r="BH235" s="262"/>
      <c r="BI235" s="262"/>
      <c r="BJ235" s="262"/>
      <c r="BK235" s="262"/>
      <c r="BL235" s="262"/>
      <c r="BM235" s="262"/>
      <c r="BN235" s="263"/>
      <c r="BO235" s="98"/>
      <c r="BP235" s="98"/>
      <c r="BQ235" s="98"/>
      <c r="BR235" s="246" t="s">
        <v>8</v>
      </c>
      <c r="BS235" s="247"/>
      <c r="BT235" s="248"/>
      <c r="BU235" s="243" t="s">
        <v>9</v>
      </c>
      <c r="BV235" s="244"/>
      <c r="BW235" s="245"/>
      <c r="BX235" s="243" t="s">
        <v>10</v>
      </c>
      <c r="BY235" s="244"/>
      <c r="BZ235" s="245"/>
      <c r="CA235" s="243" t="s">
        <v>11</v>
      </c>
      <c r="CB235" s="244"/>
      <c r="CC235" s="245"/>
      <c r="CD235" s="243" t="s">
        <v>69</v>
      </c>
      <c r="CE235" s="244"/>
      <c r="CF235" s="245"/>
      <c r="CG235" s="8"/>
      <c r="CH235" s="8">
        <f>CH206+1</f>
        <v>44690</v>
      </c>
      <c r="CI235" s="246" t="s">
        <v>12</v>
      </c>
      <c r="CJ235" s="247"/>
      <c r="CK235" s="248"/>
      <c r="CL235" s="240" t="s">
        <v>13</v>
      </c>
      <c r="CM235" s="241"/>
      <c r="CN235" s="242"/>
      <c r="CO235" s="240" t="s">
        <v>14</v>
      </c>
      <c r="CP235" s="241"/>
      <c r="CQ235" s="242"/>
      <c r="CR235" s="240" t="s">
        <v>15</v>
      </c>
      <c r="CS235" s="241"/>
      <c r="CT235" s="242"/>
      <c r="CU235" s="240" t="s">
        <v>71</v>
      </c>
      <c r="CV235" s="241"/>
      <c r="CW235" s="242"/>
      <c r="CX235" s="9">
        <f>CY235</f>
        <v>44690</v>
      </c>
      <c r="CY235" s="8">
        <f>CY206+1</f>
        <v>44690</v>
      </c>
    </row>
    <row r="236" spans="1:103" s="1" customFormat="1" ht="14.25" thickBot="1" x14ac:dyDescent="0.3">
      <c r="A236" s="10" t="s">
        <v>17</v>
      </c>
      <c r="B236" s="10" t="s">
        <v>16</v>
      </c>
      <c r="C236" s="11" t="s">
        <v>18</v>
      </c>
      <c r="D236" s="12" t="s">
        <v>19</v>
      </c>
      <c r="E236" s="174" t="s">
        <v>1</v>
      </c>
      <c r="F236" s="14" t="s">
        <v>20</v>
      </c>
      <c r="G236" s="15" t="s">
        <v>20</v>
      </c>
      <c r="H236" s="202" t="s">
        <v>87</v>
      </c>
      <c r="I236" s="203" t="s">
        <v>89</v>
      </c>
      <c r="J236" s="205" t="s">
        <v>91</v>
      </c>
      <c r="K236" s="207" t="s">
        <v>85</v>
      </c>
      <c r="L236" s="16" t="s">
        <v>21</v>
      </c>
      <c r="M236" s="17" t="s">
        <v>22</v>
      </c>
      <c r="N236" s="18" t="s">
        <v>23</v>
      </c>
      <c r="O236" s="19" t="s">
        <v>24</v>
      </c>
      <c r="P236" s="17" t="s">
        <v>22</v>
      </c>
      <c r="Q236" s="18" t="s">
        <v>23</v>
      </c>
      <c r="R236" s="19" t="s">
        <v>25</v>
      </c>
      <c r="S236" s="17" t="s">
        <v>22</v>
      </c>
      <c r="T236" s="18" t="s">
        <v>23</v>
      </c>
      <c r="U236" s="20" t="s">
        <v>16</v>
      </c>
      <c r="V236" s="21" t="s">
        <v>26</v>
      </c>
      <c r="W236" s="22" t="s">
        <v>22</v>
      </c>
      <c r="X236" s="22" t="s">
        <v>23</v>
      </c>
      <c r="Y236" s="23" t="s">
        <v>27</v>
      </c>
      <c r="Z236" s="23" t="s">
        <v>22</v>
      </c>
      <c r="AA236" s="23" t="s">
        <v>23</v>
      </c>
      <c r="AB236" s="22" t="s">
        <v>27</v>
      </c>
      <c r="AC236" s="22" t="s">
        <v>22</v>
      </c>
      <c r="AD236" s="22" t="s">
        <v>23</v>
      </c>
      <c r="AE236" s="187" t="s">
        <v>92</v>
      </c>
      <c r="AF236" s="188" t="s">
        <v>22</v>
      </c>
      <c r="AG236" s="26" t="s">
        <v>23</v>
      </c>
      <c r="AH236" s="187" t="s">
        <v>93</v>
      </c>
      <c r="AI236" s="188" t="s">
        <v>22</v>
      </c>
      <c r="AJ236" s="26" t="s">
        <v>23</v>
      </c>
      <c r="AK236" s="187"/>
      <c r="AL236" s="188" t="s">
        <v>22</v>
      </c>
      <c r="AM236" s="26" t="s">
        <v>23</v>
      </c>
      <c r="AN236" s="187"/>
      <c r="AO236" s="188" t="s">
        <v>22</v>
      </c>
      <c r="AP236" s="26" t="s">
        <v>23</v>
      </c>
      <c r="AQ236" s="187"/>
      <c r="AR236" s="188" t="s">
        <v>22</v>
      </c>
      <c r="AS236" s="26" t="s">
        <v>23</v>
      </c>
      <c r="AT236" s="187"/>
      <c r="AU236" s="188" t="s">
        <v>22</v>
      </c>
      <c r="AV236" s="26" t="s">
        <v>23</v>
      </c>
      <c r="AW236" s="120"/>
      <c r="AX236" s="25" t="s">
        <v>22</v>
      </c>
      <c r="AY236" s="26" t="s">
        <v>23</v>
      </c>
      <c r="AZ236" s="24"/>
      <c r="BA236" s="25" t="s">
        <v>22</v>
      </c>
      <c r="BB236" s="26" t="s">
        <v>23</v>
      </c>
      <c r="BC236" s="24"/>
      <c r="BD236" s="25" t="s">
        <v>22</v>
      </c>
      <c r="BE236" s="26" t="s">
        <v>23</v>
      </c>
      <c r="BF236" s="24"/>
      <c r="BG236" s="25" t="s">
        <v>22</v>
      </c>
      <c r="BH236" s="26" t="s">
        <v>23</v>
      </c>
      <c r="BI236" s="24"/>
      <c r="BJ236" s="25" t="s">
        <v>22</v>
      </c>
      <c r="BK236" s="26" t="s">
        <v>23</v>
      </c>
      <c r="BL236" s="24"/>
      <c r="BM236" s="25" t="s">
        <v>22</v>
      </c>
      <c r="BN236" s="26" t="s">
        <v>23</v>
      </c>
      <c r="BO236" s="24"/>
      <c r="BP236" s="25" t="s">
        <v>22</v>
      </c>
      <c r="BQ236" s="26" t="s">
        <v>23</v>
      </c>
      <c r="BR236" s="27" t="s">
        <v>27</v>
      </c>
      <c r="BS236" s="28" t="s">
        <v>22</v>
      </c>
      <c r="BT236" s="29" t="s">
        <v>23</v>
      </c>
      <c r="BU236" s="30" t="s">
        <v>28</v>
      </c>
      <c r="BV236" s="31" t="s">
        <v>22</v>
      </c>
      <c r="BW236" s="32" t="s">
        <v>23</v>
      </c>
      <c r="BX236" s="30" t="s">
        <v>29</v>
      </c>
      <c r="BY236" s="31" t="s">
        <v>22</v>
      </c>
      <c r="BZ236" s="32" t="s">
        <v>23</v>
      </c>
      <c r="CA236" s="30" t="s">
        <v>30</v>
      </c>
      <c r="CB236" s="31" t="s">
        <v>22</v>
      </c>
      <c r="CC236" s="32" t="s">
        <v>23</v>
      </c>
      <c r="CD236" s="30" t="s">
        <v>70</v>
      </c>
      <c r="CE236" s="31" t="s">
        <v>22</v>
      </c>
      <c r="CF236" s="32" t="s">
        <v>23</v>
      </c>
      <c r="CG236" s="33" t="s">
        <v>17</v>
      </c>
      <c r="CH236" s="33" t="s">
        <v>16</v>
      </c>
      <c r="CI236" s="157" t="s">
        <v>27</v>
      </c>
      <c r="CJ236" s="158" t="s">
        <v>22</v>
      </c>
      <c r="CK236" s="159" t="s">
        <v>23</v>
      </c>
      <c r="CL236" s="34" t="s">
        <v>28</v>
      </c>
      <c r="CM236" s="35" t="s">
        <v>22</v>
      </c>
      <c r="CN236" s="36" t="s">
        <v>23</v>
      </c>
      <c r="CO236" s="34" t="s">
        <v>29</v>
      </c>
      <c r="CP236" s="35" t="s">
        <v>22</v>
      </c>
      <c r="CQ236" s="36" t="s">
        <v>23</v>
      </c>
      <c r="CR236" s="34" t="s">
        <v>30</v>
      </c>
      <c r="CS236" s="35" t="s">
        <v>22</v>
      </c>
      <c r="CT236" s="36" t="s">
        <v>23</v>
      </c>
      <c r="CU236" s="34" t="s">
        <v>70</v>
      </c>
      <c r="CV236" s="35" t="s">
        <v>22</v>
      </c>
      <c r="CW236" s="36" t="s">
        <v>23</v>
      </c>
      <c r="CX236" s="33" t="s">
        <v>76</v>
      </c>
      <c r="CY236" s="33" t="s">
        <v>16</v>
      </c>
    </row>
    <row r="237" spans="1:103" s="1" customFormat="1" ht="14.25" thickBot="1" x14ac:dyDescent="0.3">
      <c r="A237" s="47" t="s">
        <v>32</v>
      </c>
      <c r="B237" s="47" t="s">
        <v>32</v>
      </c>
      <c r="C237" s="37">
        <v>244</v>
      </c>
      <c r="D237" s="94">
        <f>E237-C237</f>
        <v>163</v>
      </c>
      <c r="E237" s="92">
        <v>407</v>
      </c>
      <c r="F237" s="38">
        <f>SUM(O237,R237,V237)-H237-I237-J237-K237+L237</f>
        <v>411</v>
      </c>
      <c r="G237" s="38">
        <f>F237-E237-L237</f>
        <v>4</v>
      </c>
      <c r="H237" s="182"/>
      <c r="I237" s="182"/>
      <c r="J237" s="182"/>
      <c r="K237" s="182">
        <v>0</v>
      </c>
      <c r="L237" s="211"/>
      <c r="M237" s="39">
        <v>24.99</v>
      </c>
      <c r="N237" s="179">
        <f>M237*L237</f>
        <v>0</v>
      </c>
      <c r="O237" s="225">
        <v>35</v>
      </c>
      <c r="P237" s="226">
        <v>67.180000000000007</v>
      </c>
      <c r="Q237" s="227">
        <f>P237*O237</f>
        <v>2351.3000000000002</v>
      </c>
      <c r="R237" s="222">
        <v>1</v>
      </c>
      <c r="S237" s="39">
        <v>37.840000000000003</v>
      </c>
      <c r="T237" s="40">
        <f>S237*R237</f>
        <v>37.840000000000003</v>
      </c>
      <c r="U237" s="41" t="s">
        <v>32</v>
      </c>
      <c r="V237" s="37">
        <f t="shared" ref="V237:V260" si="343">Y237-CI237</f>
        <v>375</v>
      </c>
      <c r="W237" s="39">
        <f>X237/V237</f>
        <v>56.543999999999997</v>
      </c>
      <c r="X237" s="40">
        <f t="shared" ref="X237:X260" si="344">AA237-CK237</f>
        <v>21204</v>
      </c>
      <c r="Y237" s="37">
        <f t="shared" ref="Y237:Y260" si="345">AB237+BR237</f>
        <v>375</v>
      </c>
      <c r="Z237" s="39">
        <f>AA237/Y237</f>
        <v>56.543999999999997</v>
      </c>
      <c r="AA237" s="40">
        <f t="shared" ref="AA237:AA260" si="346">AD237+BT237</f>
        <v>21204</v>
      </c>
      <c r="AB237" s="37">
        <f>SUM(AE237,AH237,AK237,AN237,AQ237,AT237,AW237,AZ237,BC237,BF237,BI237,BL237,BO237)</f>
        <v>100</v>
      </c>
      <c r="AC237" s="39">
        <f>AD237/AB237</f>
        <v>21.61</v>
      </c>
      <c r="AD237" s="40">
        <f>SUM(AG237,AJ237,AM237,AP237,AS237,AV237,AY237,BB237,BE237,BH237,BK237,BN237,BQ237)</f>
        <v>2161</v>
      </c>
      <c r="AE237" s="185">
        <v>100</v>
      </c>
      <c r="AF237" s="186">
        <v>21.61</v>
      </c>
      <c r="AG237" s="53">
        <f>AE237*AF237</f>
        <v>2161</v>
      </c>
      <c r="AH237" s="185"/>
      <c r="AI237" s="186"/>
      <c r="AJ237" s="53">
        <f>AH237*AI237</f>
        <v>0</v>
      </c>
      <c r="AK237" s="185"/>
      <c r="AL237" s="186"/>
      <c r="AM237" s="53"/>
      <c r="AN237" s="185"/>
      <c r="AO237" s="186"/>
      <c r="AP237" s="53"/>
      <c r="AQ237" s="185"/>
      <c r="AR237" s="186"/>
      <c r="AS237" s="53"/>
      <c r="AT237" s="185"/>
      <c r="AU237" s="186"/>
      <c r="AV237" s="53"/>
      <c r="AW237" s="43"/>
      <c r="AX237" s="42"/>
      <c r="AY237" s="53">
        <f t="shared" ref="AY237:AY260" si="347">AX237*AW237</f>
        <v>0</v>
      </c>
      <c r="AZ237" s="43"/>
      <c r="BA237" s="42"/>
      <c r="BB237" s="53">
        <f t="shared" ref="BB237:BB260" si="348">BA237*AZ237</f>
        <v>0</v>
      </c>
      <c r="BC237" s="43"/>
      <c r="BD237" s="42"/>
      <c r="BE237" s="53">
        <f t="shared" ref="BE237:BE260" si="349">BD237*BC237</f>
        <v>0</v>
      </c>
      <c r="BF237" s="43"/>
      <c r="BG237" s="42"/>
      <c r="BH237" s="53">
        <f t="shared" ref="BH237:BH260" si="350">BG237*BF237</f>
        <v>0</v>
      </c>
      <c r="BI237" s="43"/>
      <c r="BJ237" s="42"/>
      <c r="BK237" s="53">
        <f t="shared" ref="BK237:BK260" si="351">BJ237*BI237</f>
        <v>0</v>
      </c>
      <c r="BL237" s="43"/>
      <c r="BM237" s="42"/>
      <c r="BN237" s="53">
        <f t="shared" ref="BN237:BN260" si="352">BM237*BL237</f>
        <v>0</v>
      </c>
      <c r="BO237" s="43"/>
      <c r="BP237" s="42"/>
      <c r="BQ237" s="53">
        <f t="shared" ref="BQ237:BQ260" si="353">BP237*BO237</f>
        <v>0</v>
      </c>
      <c r="BR237" s="44">
        <f>SUM(BU237,BX237,CA237,CD237)</f>
        <v>275</v>
      </c>
      <c r="BS237" s="45">
        <f>BT237/BR237</f>
        <v>69.24727272727273</v>
      </c>
      <c r="BT237" s="46">
        <f>SUM(BW237,BZ237,CC237,CF237)</f>
        <v>19043</v>
      </c>
      <c r="BU237" s="37">
        <v>275</v>
      </c>
      <c r="BV237" s="39">
        <f>BW237/BU237</f>
        <v>69.24727272727273</v>
      </c>
      <c r="BW237" s="40">
        <v>19043</v>
      </c>
      <c r="BX237" s="37"/>
      <c r="BY237" s="39" t="e">
        <f>BZ237/BX237</f>
        <v>#DIV/0!</v>
      </c>
      <c r="BZ237" s="40"/>
      <c r="CA237" s="37"/>
      <c r="CB237" s="39" t="e">
        <f>CC237/CA237</f>
        <v>#DIV/0!</v>
      </c>
      <c r="CC237" s="40"/>
      <c r="CD237" s="37">
        <v>0</v>
      </c>
      <c r="CE237" s="39" t="e">
        <f>CF237/CD237</f>
        <v>#DIV/0!</v>
      </c>
      <c r="CF237" s="40"/>
      <c r="CG237" s="47" t="s">
        <v>32</v>
      </c>
      <c r="CH237" s="47" t="s">
        <v>32</v>
      </c>
      <c r="CI237" s="44">
        <f>SUM(CL237,CO237,CR237,CU237)</f>
        <v>0</v>
      </c>
      <c r="CJ237" s="45" t="e">
        <f>CK237/CI237</f>
        <v>#DIV/0!</v>
      </c>
      <c r="CK237" s="46">
        <f>SUM(CN237,CQ237,CT237,CW237)</f>
        <v>0</v>
      </c>
      <c r="CL237" s="37"/>
      <c r="CM237" s="39" t="e">
        <f>CN237/CL237</f>
        <v>#DIV/0!</v>
      </c>
      <c r="CN237" s="40"/>
      <c r="CO237" s="37"/>
      <c r="CP237" s="39" t="e">
        <f>CQ237/CO237</f>
        <v>#DIV/0!</v>
      </c>
      <c r="CQ237" s="40"/>
      <c r="CR237" s="37"/>
      <c r="CS237" s="39" t="e">
        <f>CT237/CR237</f>
        <v>#DIV/0!</v>
      </c>
      <c r="CT237" s="40"/>
      <c r="CU237" s="37">
        <v>0</v>
      </c>
      <c r="CV237" s="39" t="e">
        <f>CW237/CU237</f>
        <v>#DIV/0!</v>
      </c>
      <c r="CW237" s="40"/>
      <c r="CX237" s="47" t="s">
        <v>32</v>
      </c>
      <c r="CY237" s="47" t="s">
        <v>32</v>
      </c>
    </row>
    <row r="238" spans="1:103" s="1" customFormat="1" ht="14.25" thickBot="1" x14ac:dyDescent="0.3">
      <c r="A238" s="47" t="s">
        <v>31</v>
      </c>
      <c r="B238" s="47" t="s">
        <v>31</v>
      </c>
      <c r="C238" s="48">
        <v>244</v>
      </c>
      <c r="D238" s="95">
        <f t="shared" ref="D238:D260" si="354">E238-C238</f>
        <v>159</v>
      </c>
      <c r="E238" s="93">
        <v>403</v>
      </c>
      <c r="F238" s="38">
        <f t="shared" ref="F238:F260" si="355">SUM(O238,R238,V238)-H238-I238-J238-K238+L238</f>
        <v>410</v>
      </c>
      <c r="G238" s="49">
        <f t="shared" ref="G238:G260" si="356">F238-E238-L238</f>
        <v>7</v>
      </c>
      <c r="H238" s="183"/>
      <c r="I238" s="183"/>
      <c r="J238" s="183"/>
      <c r="K238" s="183">
        <v>0</v>
      </c>
      <c r="L238" s="212"/>
      <c r="M238" s="50">
        <v>24.99</v>
      </c>
      <c r="N238" s="53">
        <f t="shared" ref="N238:N260" si="357">M238*L238</f>
        <v>0</v>
      </c>
      <c r="O238" s="228">
        <v>35</v>
      </c>
      <c r="P238" s="229">
        <v>67.180000000000007</v>
      </c>
      <c r="Q238" s="230">
        <f t="shared" ref="Q238:Q260" si="358">P238*O238</f>
        <v>2351.3000000000002</v>
      </c>
      <c r="R238" s="223">
        <v>0</v>
      </c>
      <c r="S238" s="50">
        <v>37.840000000000003</v>
      </c>
      <c r="T238" s="51">
        <f t="shared" ref="T238:T260" si="359">S238*R238</f>
        <v>0</v>
      </c>
      <c r="U238" s="52" t="s">
        <v>31</v>
      </c>
      <c r="V238" s="48">
        <f t="shared" si="343"/>
        <v>375</v>
      </c>
      <c r="W238" s="50">
        <f t="shared" ref="W238:W260" si="360">X238/V238</f>
        <v>56.543999999999997</v>
      </c>
      <c r="X238" s="51">
        <f t="shared" si="344"/>
        <v>21204</v>
      </c>
      <c r="Y238" s="48">
        <f t="shared" si="345"/>
        <v>375</v>
      </c>
      <c r="Z238" s="50">
        <f t="shared" ref="Z238:Z242" si="361">AA238/Y238</f>
        <v>56.543999999999997</v>
      </c>
      <c r="AA238" s="51">
        <f t="shared" si="346"/>
        <v>21204</v>
      </c>
      <c r="AB238" s="48">
        <f t="shared" ref="AB238:AB260" si="362">SUM(AE238,AH238,AK238,AN238,AQ238,AT238,AW238,AZ238,BC238,BF238,BI238,BL238,BO238)</f>
        <v>100</v>
      </c>
      <c r="AC238" s="50">
        <f t="shared" ref="AC238:AC242" si="363">AD238/AB238</f>
        <v>21.61</v>
      </c>
      <c r="AD238" s="51">
        <f t="shared" ref="AD238:AD260" si="364">SUM(AG238,AJ238,AM238,AP238,AS238,AV238,AY238,BB238,BE238,BH238,BK238,BN238,BQ238)</f>
        <v>2161</v>
      </c>
      <c r="AE238" s="43">
        <v>100</v>
      </c>
      <c r="AF238" s="42">
        <v>21.61</v>
      </c>
      <c r="AG238" s="53">
        <f>AE238*AF238</f>
        <v>2161</v>
      </c>
      <c r="AH238" s="43"/>
      <c r="AI238" s="42"/>
      <c r="AJ238" s="53">
        <f>AH238*AI238</f>
        <v>0</v>
      </c>
      <c r="AK238" s="43"/>
      <c r="AL238" s="42"/>
      <c r="AM238" s="53"/>
      <c r="AN238" s="43"/>
      <c r="AO238" s="42"/>
      <c r="AP238" s="53"/>
      <c r="AQ238" s="43"/>
      <c r="AR238" s="42"/>
      <c r="AS238" s="53"/>
      <c r="AT238" s="43"/>
      <c r="AU238" s="42"/>
      <c r="AV238" s="53"/>
      <c r="AW238" s="43"/>
      <c r="AX238" s="42"/>
      <c r="AY238" s="53">
        <f t="shared" si="347"/>
        <v>0</v>
      </c>
      <c r="AZ238" s="43"/>
      <c r="BA238" s="42"/>
      <c r="BB238" s="53">
        <f t="shared" si="348"/>
        <v>0</v>
      </c>
      <c r="BC238" s="43"/>
      <c r="BD238" s="42"/>
      <c r="BE238" s="53">
        <f t="shared" si="349"/>
        <v>0</v>
      </c>
      <c r="BF238" s="43"/>
      <c r="BG238" s="42"/>
      <c r="BH238" s="53">
        <f t="shared" si="350"/>
        <v>0</v>
      </c>
      <c r="BI238" s="43"/>
      <c r="BJ238" s="42"/>
      <c r="BK238" s="53">
        <f t="shared" si="351"/>
        <v>0</v>
      </c>
      <c r="BL238" s="43"/>
      <c r="BM238" s="42"/>
      <c r="BN238" s="53">
        <f t="shared" si="352"/>
        <v>0</v>
      </c>
      <c r="BO238" s="43"/>
      <c r="BP238" s="42"/>
      <c r="BQ238" s="53">
        <f t="shared" si="353"/>
        <v>0</v>
      </c>
      <c r="BR238" s="54">
        <f t="shared" ref="BR238:BR260" si="365">SUM(BU238,BX238,CA238,CD238)</f>
        <v>275</v>
      </c>
      <c r="BS238" s="55">
        <f t="shared" ref="BS238:BS260" si="366">BT238/BR238</f>
        <v>69.24727272727273</v>
      </c>
      <c r="BT238" s="56">
        <f t="shared" ref="BT238:BT260" si="367">SUM(BW238,BZ238,CC238,CF238)</f>
        <v>19043</v>
      </c>
      <c r="BU238" s="48">
        <v>275</v>
      </c>
      <c r="BV238" s="50">
        <f t="shared" ref="BV238:BV260" si="368">BW238/BU238</f>
        <v>69.24727272727273</v>
      </c>
      <c r="BW238" s="51">
        <v>19043</v>
      </c>
      <c r="BX238" s="48"/>
      <c r="BY238" s="50" t="e">
        <f t="shared" ref="BY238:BY260" si="369">BZ238/BX238</f>
        <v>#DIV/0!</v>
      </c>
      <c r="BZ238" s="51"/>
      <c r="CA238" s="48"/>
      <c r="CB238" s="50" t="e">
        <f t="shared" ref="CB238:CB260" si="370">CC238/CA238</f>
        <v>#DIV/0!</v>
      </c>
      <c r="CC238" s="51"/>
      <c r="CD238" s="48">
        <v>0</v>
      </c>
      <c r="CE238" s="50" t="e">
        <f t="shared" ref="CE238:CE260" si="371">CF238/CD238</f>
        <v>#DIV/0!</v>
      </c>
      <c r="CF238" s="51"/>
      <c r="CG238" s="47" t="s">
        <v>31</v>
      </c>
      <c r="CH238" s="47" t="s">
        <v>31</v>
      </c>
      <c r="CI238" s="54">
        <f t="shared" ref="CI238:CI260" si="372">SUM(CL238,CO238,CR238,CU238)</f>
        <v>0</v>
      </c>
      <c r="CJ238" s="55" t="e">
        <f t="shared" ref="CJ238:CJ260" si="373">CK238/CI238</f>
        <v>#DIV/0!</v>
      </c>
      <c r="CK238" s="56">
        <f t="shared" ref="CK238:CK260" si="374">SUM(CN238,CQ238,CT238,CW238)</f>
        <v>0</v>
      </c>
      <c r="CL238" s="48"/>
      <c r="CM238" s="50" t="e">
        <f t="shared" ref="CM238:CM260" si="375">CN238/CL238</f>
        <v>#DIV/0!</v>
      </c>
      <c r="CN238" s="51"/>
      <c r="CO238" s="48"/>
      <c r="CP238" s="50" t="e">
        <f t="shared" ref="CP238:CP260" si="376">CQ238/CO238</f>
        <v>#DIV/0!</v>
      </c>
      <c r="CQ238" s="51"/>
      <c r="CR238" s="48"/>
      <c r="CS238" s="50" t="e">
        <f t="shared" ref="CS238:CS260" si="377">CT238/CR238</f>
        <v>#DIV/0!</v>
      </c>
      <c r="CT238" s="51"/>
      <c r="CU238" s="48">
        <v>0</v>
      </c>
      <c r="CV238" s="50" t="e">
        <f t="shared" ref="CV238:CV260" si="378">CW238/CU238</f>
        <v>#DIV/0!</v>
      </c>
      <c r="CW238" s="51"/>
      <c r="CX238" s="47" t="s">
        <v>31</v>
      </c>
      <c r="CY238" s="47" t="s">
        <v>31</v>
      </c>
    </row>
    <row r="239" spans="1:103" s="1" customFormat="1" ht="14.25" thickBot="1" x14ac:dyDescent="0.3">
      <c r="A239" s="47" t="s">
        <v>33</v>
      </c>
      <c r="B239" s="47" t="s">
        <v>33</v>
      </c>
      <c r="C239" s="48">
        <v>244</v>
      </c>
      <c r="D239" s="95">
        <f t="shared" si="354"/>
        <v>159</v>
      </c>
      <c r="E239" s="93">
        <v>403</v>
      </c>
      <c r="F239" s="38">
        <f t="shared" si="355"/>
        <v>410</v>
      </c>
      <c r="G239" s="49">
        <f t="shared" si="356"/>
        <v>7</v>
      </c>
      <c r="H239" s="183"/>
      <c r="I239" s="183"/>
      <c r="J239" s="183"/>
      <c r="K239" s="183">
        <v>0</v>
      </c>
      <c r="L239" s="212"/>
      <c r="M239" s="50">
        <v>24.99</v>
      </c>
      <c r="N239" s="53">
        <f t="shared" si="357"/>
        <v>0</v>
      </c>
      <c r="O239" s="228">
        <v>35</v>
      </c>
      <c r="P239" s="229">
        <v>67.180000000000007</v>
      </c>
      <c r="Q239" s="230">
        <f t="shared" si="358"/>
        <v>2351.3000000000002</v>
      </c>
      <c r="R239" s="223">
        <v>0</v>
      </c>
      <c r="S239" s="50">
        <v>37.840000000000003</v>
      </c>
      <c r="T239" s="51">
        <f t="shared" si="359"/>
        <v>0</v>
      </c>
      <c r="U239" s="52" t="s">
        <v>33</v>
      </c>
      <c r="V239" s="48">
        <f t="shared" si="343"/>
        <v>375</v>
      </c>
      <c r="W239" s="50">
        <f t="shared" si="360"/>
        <v>56.543999999999997</v>
      </c>
      <c r="X239" s="51">
        <f t="shared" si="344"/>
        <v>21204</v>
      </c>
      <c r="Y239" s="48">
        <f t="shared" si="345"/>
        <v>375</v>
      </c>
      <c r="Z239" s="50">
        <f t="shared" si="361"/>
        <v>56.543999999999997</v>
      </c>
      <c r="AA239" s="51">
        <f t="shared" si="346"/>
        <v>21204</v>
      </c>
      <c r="AB239" s="48">
        <f t="shared" si="362"/>
        <v>100</v>
      </c>
      <c r="AC239" s="50">
        <f t="shared" si="363"/>
        <v>21.61</v>
      </c>
      <c r="AD239" s="51">
        <f t="shared" si="364"/>
        <v>2161</v>
      </c>
      <c r="AE239" s="43">
        <v>100</v>
      </c>
      <c r="AF239" s="42">
        <v>21.61</v>
      </c>
      <c r="AG239" s="53">
        <f t="shared" ref="AG239:AG259" si="379">AE239*AF239</f>
        <v>2161</v>
      </c>
      <c r="AH239" s="43"/>
      <c r="AI239" s="42"/>
      <c r="AJ239" s="53">
        <f t="shared" ref="AJ239:AJ259" si="380">AH239*AI239</f>
        <v>0</v>
      </c>
      <c r="AK239" s="43"/>
      <c r="AL239" s="42"/>
      <c r="AM239" s="53"/>
      <c r="AN239" s="43"/>
      <c r="AO239" s="42"/>
      <c r="AP239" s="53"/>
      <c r="AQ239" s="43"/>
      <c r="AR239" s="42"/>
      <c r="AS239" s="53"/>
      <c r="AT239" s="43"/>
      <c r="AU239" s="42"/>
      <c r="AV239" s="53"/>
      <c r="AW239" s="43"/>
      <c r="AX239" s="42"/>
      <c r="AY239" s="53">
        <f t="shared" si="347"/>
        <v>0</v>
      </c>
      <c r="AZ239" s="43"/>
      <c r="BA239" s="42"/>
      <c r="BB239" s="53">
        <f t="shared" si="348"/>
        <v>0</v>
      </c>
      <c r="BC239" s="43"/>
      <c r="BD239" s="42"/>
      <c r="BE239" s="53">
        <f t="shared" si="349"/>
        <v>0</v>
      </c>
      <c r="BF239" s="43"/>
      <c r="BG239" s="42"/>
      <c r="BH239" s="53">
        <f t="shared" si="350"/>
        <v>0</v>
      </c>
      <c r="BI239" s="43"/>
      <c r="BJ239" s="42"/>
      <c r="BK239" s="53">
        <f t="shared" si="351"/>
        <v>0</v>
      </c>
      <c r="BL239" s="43"/>
      <c r="BM239" s="42"/>
      <c r="BN239" s="53">
        <f t="shared" si="352"/>
        <v>0</v>
      </c>
      <c r="BO239" s="43"/>
      <c r="BP239" s="42"/>
      <c r="BQ239" s="53">
        <f t="shared" si="353"/>
        <v>0</v>
      </c>
      <c r="BR239" s="54">
        <f t="shared" si="365"/>
        <v>275</v>
      </c>
      <c r="BS239" s="55">
        <f t="shared" si="366"/>
        <v>69.24727272727273</v>
      </c>
      <c r="BT239" s="56">
        <f t="shared" si="367"/>
        <v>19043</v>
      </c>
      <c r="BU239" s="48">
        <v>275</v>
      </c>
      <c r="BV239" s="50">
        <f t="shared" si="368"/>
        <v>69.24727272727273</v>
      </c>
      <c r="BW239" s="51">
        <v>19043</v>
      </c>
      <c r="BX239" s="48"/>
      <c r="BY239" s="50" t="e">
        <f t="shared" si="369"/>
        <v>#DIV/0!</v>
      </c>
      <c r="BZ239" s="51"/>
      <c r="CA239" s="48"/>
      <c r="CB239" s="50" t="e">
        <f t="shared" si="370"/>
        <v>#DIV/0!</v>
      </c>
      <c r="CC239" s="51"/>
      <c r="CD239" s="48">
        <v>0</v>
      </c>
      <c r="CE239" s="50" t="e">
        <f t="shared" si="371"/>
        <v>#DIV/0!</v>
      </c>
      <c r="CF239" s="51"/>
      <c r="CG239" s="47" t="s">
        <v>33</v>
      </c>
      <c r="CH239" s="47" t="s">
        <v>33</v>
      </c>
      <c r="CI239" s="54">
        <f t="shared" si="372"/>
        <v>0</v>
      </c>
      <c r="CJ239" s="55" t="e">
        <f t="shared" si="373"/>
        <v>#DIV/0!</v>
      </c>
      <c r="CK239" s="56">
        <f t="shared" si="374"/>
        <v>0</v>
      </c>
      <c r="CL239" s="48"/>
      <c r="CM239" s="50" t="e">
        <f t="shared" si="375"/>
        <v>#DIV/0!</v>
      </c>
      <c r="CN239" s="51"/>
      <c r="CO239" s="48"/>
      <c r="CP239" s="50" t="e">
        <f t="shared" si="376"/>
        <v>#DIV/0!</v>
      </c>
      <c r="CQ239" s="51"/>
      <c r="CR239" s="48"/>
      <c r="CS239" s="50" t="e">
        <f t="shared" si="377"/>
        <v>#DIV/0!</v>
      </c>
      <c r="CT239" s="51"/>
      <c r="CU239" s="48">
        <v>0</v>
      </c>
      <c r="CV239" s="50" t="e">
        <f t="shared" si="378"/>
        <v>#DIV/0!</v>
      </c>
      <c r="CW239" s="51"/>
      <c r="CX239" s="47" t="s">
        <v>33</v>
      </c>
      <c r="CY239" s="47" t="s">
        <v>33</v>
      </c>
    </row>
    <row r="240" spans="1:103" s="1" customFormat="1" ht="14.25" thickBot="1" x14ac:dyDescent="0.3">
      <c r="A240" s="47" t="s">
        <v>34</v>
      </c>
      <c r="B240" s="47" t="s">
        <v>34</v>
      </c>
      <c r="C240" s="48">
        <v>244</v>
      </c>
      <c r="D240" s="95">
        <f t="shared" si="354"/>
        <v>159</v>
      </c>
      <c r="E240" s="93">
        <v>403</v>
      </c>
      <c r="F240" s="38">
        <f t="shared" si="355"/>
        <v>410</v>
      </c>
      <c r="G240" s="49">
        <f t="shared" si="356"/>
        <v>7</v>
      </c>
      <c r="H240" s="183"/>
      <c r="I240" s="183"/>
      <c r="J240" s="183"/>
      <c r="K240" s="183">
        <v>0</v>
      </c>
      <c r="L240" s="212"/>
      <c r="M240" s="50">
        <v>24.99</v>
      </c>
      <c r="N240" s="53">
        <f t="shared" si="357"/>
        <v>0</v>
      </c>
      <c r="O240" s="228">
        <v>35</v>
      </c>
      <c r="P240" s="229">
        <v>67.180000000000007</v>
      </c>
      <c r="Q240" s="230">
        <f t="shared" si="358"/>
        <v>2351.3000000000002</v>
      </c>
      <c r="R240" s="223">
        <v>0</v>
      </c>
      <c r="S240" s="50">
        <v>37.840000000000003</v>
      </c>
      <c r="T240" s="51">
        <f t="shared" si="359"/>
        <v>0</v>
      </c>
      <c r="U240" s="52" t="s">
        <v>34</v>
      </c>
      <c r="V240" s="48">
        <f t="shared" si="343"/>
        <v>375</v>
      </c>
      <c r="W240" s="50">
        <f t="shared" si="360"/>
        <v>56.543999999999997</v>
      </c>
      <c r="X240" s="51">
        <f t="shared" si="344"/>
        <v>21204</v>
      </c>
      <c r="Y240" s="48">
        <f t="shared" si="345"/>
        <v>375</v>
      </c>
      <c r="Z240" s="50">
        <f t="shared" si="361"/>
        <v>56.543999999999997</v>
      </c>
      <c r="AA240" s="51">
        <f t="shared" si="346"/>
        <v>21204</v>
      </c>
      <c r="AB240" s="48">
        <f t="shared" si="362"/>
        <v>100</v>
      </c>
      <c r="AC240" s="50">
        <f t="shared" si="363"/>
        <v>21.61</v>
      </c>
      <c r="AD240" s="51">
        <f t="shared" si="364"/>
        <v>2161</v>
      </c>
      <c r="AE240" s="43">
        <v>100</v>
      </c>
      <c r="AF240" s="42">
        <v>21.61</v>
      </c>
      <c r="AG240" s="53">
        <f t="shared" si="379"/>
        <v>2161</v>
      </c>
      <c r="AH240" s="43"/>
      <c r="AI240" s="42"/>
      <c r="AJ240" s="53">
        <f t="shared" si="380"/>
        <v>0</v>
      </c>
      <c r="AK240" s="43"/>
      <c r="AL240" s="42"/>
      <c r="AM240" s="53"/>
      <c r="AN240" s="43"/>
      <c r="AO240" s="42"/>
      <c r="AP240" s="53"/>
      <c r="AQ240" s="43"/>
      <c r="AR240" s="42"/>
      <c r="AS240" s="53"/>
      <c r="AT240" s="43"/>
      <c r="AU240" s="42"/>
      <c r="AV240" s="53"/>
      <c r="AW240" s="43"/>
      <c r="AX240" s="42"/>
      <c r="AY240" s="53">
        <f t="shared" si="347"/>
        <v>0</v>
      </c>
      <c r="AZ240" s="43"/>
      <c r="BA240" s="42"/>
      <c r="BB240" s="53">
        <f t="shared" si="348"/>
        <v>0</v>
      </c>
      <c r="BC240" s="43"/>
      <c r="BD240" s="42"/>
      <c r="BE240" s="53">
        <f t="shared" si="349"/>
        <v>0</v>
      </c>
      <c r="BF240" s="43"/>
      <c r="BG240" s="42"/>
      <c r="BH240" s="53">
        <f t="shared" si="350"/>
        <v>0</v>
      </c>
      <c r="BI240" s="43"/>
      <c r="BJ240" s="42"/>
      <c r="BK240" s="53">
        <f t="shared" si="351"/>
        <v>0</v>
      </c>
      <c r="BL240" s="43"/>
      <c r="BM240" s="42"/>
      <c r="BN240" s="53">
        <f t="shared" si="352"/>
        <v>0</v>
      </c>
      <c r="BO240" s="43"/>
      <c r="BP240" s="42"/>
      <c r="BQ240" s="53">
        <f t="shared" si="353"/>
        <v>0</v>
      </c>
      <c r="BR240" s="54">
        <f t="shared" si="365"/>
        <v>275</v>
      </c>
      <c r="BS240" s="55">
        <f t="shared" si="366"/>
        <v>69.24727272727273</v>
      </c>
      <c r="BT240" s="56">
        <f t="shared" si="367"/>
        <v>19043</v>
      </c>
      <c r="BU240" s="48">
        <v>275</v>
      </c>
      <c r="BV240" s="50">
        <f t="shared" si="368"/>
        <v>69.24727272727273</v>
      </c>
      <c r="BW240" s="51">
        <v>19043</v>
      </c>
      <c r="BX240" s="48"/>
      <c r="BY240" s="50" t="e">
        <f t="shared" si="369"/>
        <v>#DIV/0!</v>
      </c>
      <c r="BZ240" s="51"/>
      <c r="CA240" s="48"/>
      <c r="CB240" s="50" t="e">
        <f t="shared" si="370"/>
        <v>#DIV/0!</v>
      </c>
      <c r="CC240" s="51"/>
      <c r="CD240" s="48">
        <v>0</v>
      </c>
      <c r="CE240" s="50" t="e">
        <f t="shared" si="371"/>
        <v>#DIV/0!</v>
      </c>
      <c r="CF240" s="51"/>
      <c r="CG240" s="47" t="s">
        <v>34</v>
      </c>
      <c r="CH240" s="47" t="s">
        <v>34</v>
      </c>
      <c r="CI240" s="54">
        <f t="shared" si="372"/>
        <v>0</v>
      </c>
      <c r="CJ240" s="55" t="e">
        <f t="shared" si="373"/>
        <v>#DIV/0!</v>
      </c>
      <c r="CK240" s="56">
        <f t="shared" si="374"/>
        <v>0</v>
      </c>
      <c r="CL240" s="48"/>
      <c r="CM240" s="50" t="e">
        <f t="shared" si="375"/>
        <v>#DIV/0!</v>
      </c>
      <c r="CN240" s="51"/>
      <c r="CO240" s="48"/>
      <c r="CP240" s="50" t="e">
        <f t="shared" si="376"/>
        <v>#DIV/0!</v>
      </c>
      <c r="CQ240" s="51"/>
      <c r="CR240" s="48"/>
      <c r="CS240" s="50" t="e">
        <f t="shared" si="377"/>
        <v>#DIV/0!</v>
      </c>
      <c r="CT240" s="51"/>
      <c r="CU240" s="48">
        <v>0</v>
      </c>
      <c r="CV240" s="50" t="e">
        <f t="shared" si="378"/>
        <v>#DIV/0!</v>
      </c>
      <c r="CW240" s="51"/>
      <c r="CX240" s="47" t="s">
        <v>34</v>
      </c>
      <c r="CY240" s="47" t="s">
        <v>34</v>
      </c>
    </row>
    <row r="241" spans="1:103" s="1" customFormat="1" ht="14.25" thickBot="1" x14ac:dyDescent="0.3">
      <c r="A241" s="47" t="s">
        <v>35</v>
      </c>
      <c r="B241" s="47" t="s">
        <v>35</v>
      </c>
      <c r="C241" s="48">
        <v>244</v>
      </c>
      <c r="D241" s="95">
        <f t="shared" si="354"/>
        <v>156</v>
      </c>
      <c r="E241" s="93">
        <v>400</v>
      </c>
      <c r="F241" s="38">
        <f t="shared" si="355"/>
        <v>410</v>
      </c>
      <c r="G241" s="49">
        <f t="shared" si="356"/>
        <v>10</v>
      </c>
      <c r="H241" s="183"/>
      <c r="I241" s="183"/>
      <c r="J241" s="183"/>
      <c r="K241" s="183">
        <v>0</v>
      </c>
      <c r="L241" s="212"/>
      <c r="M241" s="50">
        <v>24.99</v>
      </c>
      <c r="N241" s="53">
        <f t="shared" si="357"/>
        <v>0</v>
      </c>
      <c r="O241" s="228">
        <v>35</v>
      </c>
      <c r="P241" s="229">
        <v>67.180000000000007</v>
      </c>
      <c r="Q241" s="230">
        <f t="shared" si="358"/>
        <v>2351.3000000000002</v>
      </c>
      <c r="R241" s="223">
        <v>0</v>
      </c>
      <c r="S241" s="50">
        <v>37.840000000000003</v>
      </c>
      <c r="T241" s="51">
        <f t="shared" si="359"/>
        <v>0</v>
      </c>
      <c r="U241" s="52" t="s">
        <v>35</v>
      </c>
      <c r="V241" s="48">
        <f t="shared" si="343"/>
        <v>375</v>
      </c>
      <c r="W241" s="50">
        <f t="shared" si="360"/>
        <v>56.543999999999997</v>
      </c>
      <c r="X241" s="51">
        <f t="shared" si="344"/>
        <v>21204</v>
      </c>
      <c r="Y241" s="48">
        <f t="shared" si="345"/>
        <v>375</v>
      </c>
      <c r="Z241" s="50">
        <f t="shared" si="361"/>
        <v>56.543999999999997</v>
      </c>
      <c r="AA241" s="51">
        <f t="shared" si="346"/>
        <v>21204</v>
      </c>
      <c r="AB241" s="48">
        <f t="shared" si="362"/>
        <v>100</v>
      </c>
      <c r="AC241" s="50">
        <f t="shared" si="363"/>
        <v>21.61</v>
      </c>
      <c r="AD241" s="51">
        <f t="shared" si="364"/>
        <v>2161</v>
      </c>
      <c r="AE241" s="43">
        <v>100</v>
      </c>
      <c r="AF241" s="42">
        <v>21.61</v>
      </c>
      <c r="AG241" s="53">
        <f t="shared" si="379"/>
        <v>2161</v>
      </c>
      <c r="AH241" s="43"/>
      <c r="AI241" s="42"/>
      <c r="AJ241" s="53">
        <f t="shared" si="380"/>
        <v>0</v>
      </c>
      <c r="AK241" s="43"/>
      <c r="AL241" s="42"/>
      <c r="AM241" s="53"/>
      <c r="AN241" s="43"/>
      <c r="AO241" s="42"/>
      <c r="AP241" s="53"/>
      <c r="AQ241" s="43"/>
      <c r="AR241" s="42"/>
      <c r="AS241" s="53"/>
      <c r="AT241" s="43"/>
      <c r="AU241" s="42"/>
      <c r="AV241" s="53"/>
      <c r="AW241" s="43"/>
      <c r="AX241" s="42"/>
      <c r="AY241" s="53">
        <f t="shared" si="347"/>
        <v>0</v>
      </c>
      <c r="AZ241" s="43"/>
      <c r="BA241" s="42"/>
      <c r="BB241" s="53">
        <f t="shared" si="348"/>
        <v>0</v>
      </c>
      <c r="BC241" s="43"/>
      <c r="BD241" s="42"/>
      <c r="BE241" s="53">
        <f t="shared" si="349"/>
        <v>0</v>
      </c>
      <c r="BF241" s="43"/>
      <c r="BG241" s="42"/>
      <c r="BH241" s="53">
        <f t="shared" si="350"/>
        <v>0</v>
      </c>
      <c r="BI241" s="43"/>
      <c r="BJ241" s="42"/>
      <c r="BK241" s="53">
        <f t="shared" si="351"/>
        <v>0</v>
      </c>
      <c r="BL241" s="43"/>
      <c r="BM241" s="42"/>
      <c r="BN241" s="53">
        <f t="shared" si="352"/>
        <v>0</v>
      </c>
      <c r="BO241" s="43"/>
      <c r="BP241" s="42"/>
      <c r="BQ241" s="53">
        <f t="shared" si="353"/>
        <v>0</v>
      </c>
      <c r="BR241" s="54">
        <f t="shared" si="365"/>
        <v>275</v>
      </c>
      <c r="BS241" s="55">
        <f t="shared" si="366"/>
        <v>69.24727272727273</v>
      </c>
      <c r="BT241" s="56">
        <f t="shared" si="367"/>
        <v>19043</v>
      </c>
      <c r="BU241" s="48">
        <v>275</v>
      </c>
      <c r="BV241" s="50">
        <f t="shared" si="368"/>
        <v>69.24727272727273</v>
      </c>
      <c r="BW241" s="51">
        <v>19043</v>
      </c>
      <c r="BX241" s="48"/>
      <c r="BY241" s="50" t="e">
        <f t="shared" si="369"/>
        <v>#DIV/0!</v>
      </c>
      <c r="BZ241" s="51"/>
      <c r="CA241" s="48"/>
      <c r="CB241" s="50" t="e">
        <f t="shared" si="370"/>
        <v>#DIV/0!</v>
      </c>
      <c r="CC241" s="51"/>
      <c r="CD241" s="48">
        <v>0</v>
      </c>
      <c r="CE241" s="50" t="e">
        <f t="shared" si="371"/>
        <v>#DIV/0!</v>
      </c>
      <c r="CF241" s="51"/>
      <c r="CG241" s="47" t="s">
        <v>35</v>
      </c>
      <c r="CH241" s="47" t="s">
        <v>35</v>
      </c>
      <c r="CI241" s="54">
        <f t="shared" si="372"/>
        <v>0</v>
      </c>
      <c r="CJ241" s="55" t="e">
        <f t="shared" si="373"/>
        <v>#DIV/0!</v>
      </c>
      <c r="CK241" s="56">
        <f t="shared" si="374"/>
        <v>0</v>
      </c>
      <c r="CL241" s="48"/>
      <c r="CM241" s="50" t="e">
        <f t="shared" si="375"/>
        <v>#DIV/0!</v>
      </c>
      <c r="CN241" s="51"/>
      <c r="CO241" s="48"/>
      <c r="CP241" s="50" t="e">
        <f t="shared" si="376"/>
        <v>#DIV/0!</v>
      </c>
      <c r="CQ241" s="51"/>
      <c r="CR241" s="48"/>
      <c r="CS241" s="50" t="e">
        <f t="shared" si="377"/>
        <v>#DIV/0!</v>
      </c>
      <c r="CT241" s="51"/>
      <c r="CU241" s="48">
        <v>0</v>
      </c>
      <c r="CV241" s="50" t="e">
        <f t="shared" si="378"/>
        <v>#DIV/0!</v>
      </c>
      <c r="CW241" s="51"/>
      <c r="CX241" s="47" t="s">
        <v>35</v>
      </c>
      <c r="CY241" s="47" t="s">
        <v>35</v>
      </c>
    </row>
    <row r="242" spans="1:103" s="1" customFormat="1" ht="14.25" thickBot="1" x14ac:dyDescent="0.3">
      <c r="A242" s="47" t="s">
        <v>36</v>
      </c>
      <c r="B242" s="47" t="s">
        <v>36</v>
      </c>
      <c r="C242" s="48">
        <v>244</v>
      </c>
      <c r="D242" s="95">
        <f t="shared" si="354"/>
        <v>149</v>
      </c>
      <c r="E242" s="93">
        <v>393</v>
      </c>
      <c r="F242" s="38">
        <f t="shared" si="355"/>
        <v>410.06</v>
      </c>
      <c r="G242" s="49">
        <f t="shared" si="356"/>
        <v>17.000000000000004</v>
      </c>
      <c r="H242" s="183"/>
      <c r="I242" s="183"/>
      <c r="J242" s="183"/>
      <c r="K242" s="183">
        <v>0</v>
      </c>
      <c r="L242" s="224">
        <v>0.06</v>
      </c>
      <c r="M242" s="50">
        <v>24.99</v>
      </c>
      <c r="N242" s="53">
        <f t="shared" si="357"/>
        <v>1.4993999999999998</v>
      </c>
      <c r="O242" s="228">
        <v>35</v>
      </c>
      <c r="P242" s="229">
        <v>67.180000000000007</v>
      </c>
      <c r="Q242" s="230">
        <f t="shared" si="358"/>
        <v>2351.3000000000002</v>
      </c>
      <c r="R242" s="223">
        <v>0</v>
      </c>
      <c r="S242" s="50">
        <v>37.840000000000003</v>
      </c>
      <c r="T242" s="51">
        <f t="shared" si="359"/>
        <v>0</v>
      </c>
      <c r="U242" s="52" t="s">
        <v>36</v>
      </c>
      <c r="V242" s="48">
        <f t="shared" si="343"/>
        <v>375</v>
      </c>
      <c r="W242" s="50">
        <f t="shared" si="360"/>
        <v>56.543999999999997</v>
      </c>
      <c r="X242" s="51">
        <f t="shared" si="344"/>
        <v>21204</v>
      </c>
      <c r="Y242" s="48">
        <f t="shared" si="345"/>
        <v>375</v>
      </c>
      <c r="Z242" s="50">
        <f t="shared" si="361"/>
        <v>56.543999999999997</v>
      </c>
      <c r="AA242" s="51">
        <f t="shared" si="346"/>
        <v>21204</v>
      </c>
      <c r="AB242" s="48">
        <f t="shared" si="362"/>
        <v>100</v>
      </c>
      <c r="AC242" s="50">
        <f t="shared" si="363"/>
        <v>21.61</v>
      </c>
      <c r="AD242" s="51">
        <f t="shared" si="364"/>
        <v>2161</v>
      </c>
      <c r="AE242" s="43">
        <v>100</v>
      </c>
      <c r="AF242" s="42">
        <v>21.61</v>
      </c>
      <c r="AG242" s="53">
        <f t="shared" si="379"/>
        <v>2161</v>
      </c>
      <c r="AH242" s="43"/>
      <c r="AI242" s="42"/>
      <c r="AJ242" s="53">
        <f t="shared" si="380"/>
        <v>0</v>
      </c>
      <c r="AK242" s="43"/>
      <c r="AL242" s="42"/>
      <c r="AM242" s="53"/>
      <c r="AN242" s="43"/>
      <c r="AO242" s="42"/>
      <c r="AP242" s="53"/>
      <c r="AQ242" s="43"/>
      <c r="AR242" s="42"/>
      <c r="AS242" s="53"/>
      <c r="AT242" s="43"/>
      <c r="AU242" s="42"/>
      <c r="AV242" s="53"/>
      <c r="AW242" s="43"/>
      <c r="AX242" s="42"/>
      <c r="AY242" s="53">
        <f t="shared" si="347"/>
        <v>0</v>
      </c>
      <c r="AZ242" s="43"/>
      <c r="BA242" s="42"/>
      <c r="BB242" s="53">
        <f t="shared" si="348"/>
        <v>0</v>
      </c>
      <c r="BC242" s="43"/>
      <c r="BD242" s="42"/>
      <c r="BE242" s="53">
        <f t="shared" si="349"/>
        <v>0</v>
      </c>
      <c r="BF242" s="43"/>
      <c r="BG242" s="42"/>
      <c r="BH242" s="53">
        <f t="shared" si="350"/>
        <v>0</v>
      </c>
      <c r="BI242" s="43"/>
      <c r="BJ242" s="42"/>
      <c r="BK242" s="53">
        <f t="shared" si="351"/>
        <v>0</v>
      </c>
      <c r="BL242" s="43"/>
      <c r="BM242" s="42"/>
      <c r="BN242" s="53">
        <f t="shared" si="352"/>
        <v>0</v>
      </c>
      <c r="BO242" s="43"/>
      <c r="BP242" s="42"/>
      <c r="BQ242" s="53">
        <f t="shared" si="353"/>
        <v>0</v>
      </c>
      <c r="BR242" s="54">
        <f t="shared" si="365"/>
        <v>275</v>
      </c>
      <c r="BS242" s="55">
        <f t="shared" si="366"/>
        <v>69.24727272727273</v>
      </c>
      <c r="BT242" s="56">
        <f t="shared" si="367"/>
        <v>19043</v>
      </c>
      <c r="BU242" s="48">
        <v>275</v>
      </c>
      <c r="BV242" s="50">
        <f t="shared" si="368"/>
        <v>69.24727272727273</v>
      </c>
      <c r="BW242" s="51">
        <v>19043</v>
      </c>
      <c r="BX242" s="48"/>
      <c r="BY242" s="50" t="e">
        <f t="shared" si="369"/>
        <v>#DIV/0!</v>
      </c>
      <c r="BZ242" s="51"/>
      <c r="CA242" s="48"/>
      <c r="CB242" s="50" t="e">
        <f t="shared" si="370"/>
        <v>#DIV/0!</v>
      </c>
      <c r="CC242" s="51"/>
      <c r="CD242" s="48">
        <v>0</v>
      </c>
      <c r="CE242" s="50" t="e">
        <f t="shared" si="371"/>
        <v>#DIV/0!</v>
      </c>
      <c r="CF242" s="51"/>
      <c r="CG242" s="47" t="s">
        <v>36</v>
      </c>
      <c r="CH242" s="47" t="s">
        <v>36</v>
      </c>
      <c r="CI242" s="54">
        <f t="shared" si="372"/>
        <v>0</v>
      </c>
      <c r="CJ242" s="55" t="e">
        <f t="shared" si="373"/>
        <v>#DIV/0!</v>
      </c>
      <c r="CK242" s="56">
        <f t="shared" si="374"/>
        <v>0</v>
      </c>
      <c r="CL242" s="48"/>
      <c r="CM242" s="50" t="e">
        <f t="shared" si="375"/>
        <v>#DIV/0!</v>
      </c>
      <c r="CN242" s="51"/>
      <c r="CO242" s="48"/>
      <c r="CP242" s="50" t="e">
        <f t="shared" si="376"/>
        <v>#DIV/0!</v>
      </c>
      <c r="CQ242" s="51"/>
      <c r="CR242" s="48"/>
      <c r="CS242" s="50" t="e">
        <f t="shared" si="377"/>
        <v>#DIV/0!</v>
      </c>
      <c r="CT242" s="51"/>
      <c r="CU242" s="48">
        <v>0</v>
      </c>
      <c r="CV242" s="50" t="e">
        <f t="shared" si="378"/>
        <v>#DIV/0!</v>
      </c>
      <c r="CW242" s="51"/>
      <c r="CX242" s="47" t="s">
        <v>36</v>
      </c>
      <c r="CY242" s="47" t="s">
        <v>36</v>
      </c>
    </row>
    <row r="243" spans="1:103" s="1" customFormat="1" ht="14.25" thickBot="1" x14ac:dyDescent="0.3">
      <c r="A243" s="47" t="s">
        <v>37</v>
      </c>
      <c r="B243" s="47" t="s">
        <v>37</v>
      </c>
      <c r="C243" s="48">
        <v>0</v>
      </c>
      <c r="D243" s="95">
        <f t="shared" si="354"/>
        <v>160</v>
      </c>
      <c r="E243" s="93">
        <v>160</v>
      </c>
      <c r="F243" s="38">
        <f t="shared" si="355"/>
        <v>164.63</v>
      </c>
      <c r="G243" s="49">
        <f t="shared" si="356"/>
        <v>-5.0000000000000053</v>
      </c>
      <c r="H243" s="183"/>
      <c r="I243" s="183"/>
      <c r="J243" s="183"/>
      <c r="K243" s="183">
        <v>6</v>
      </c>
      <c r="L243" s="224">
        <v>9.6300000000000008</v>
      </c>
      <c r="M243" s="50">
        <v>24.99</v>
      </c>
      <c r="N243" s="53">
        <f t="shared" si="357"/>
        <v>240.65370000000001</v>
      </c>
      <c r="O243" s="228">
        <v>35</v>
      </c>
      <c r="P243" s="229">
        <v>67.180000000000007</v>
      </c>
      <c r="Q243" s="230">
        <f t="shared" si="358"/>
        <v>2351.3000000000002</v>
      </c>
      <c r="R243" s="223">
        <v>26</v>
      </c>
      <c r="S243" s="50">
        <v>37.840000000000003</v>
      </c>
      <c r="T243" s="51">
        <f t="shared" si="359"/>
        <v>983.84000000000015</v>
      </c>
      <c r="U243" s="52" t="s">
        <v>37</v>
      </c>
      <c r="V243" s="48">
        <f t="shared" si="343"/>
        <v>100</v>
      </c>
      <c r="W243" s="50">
        <f t="shared" si="360"/>
        <v>36.862499999999997</v>
      </c>
      <c r="X243" s="51">
        <f t="shared" si="344"/>
        <v>3686.25</v>
      </c>
      <c r="Y243" s="48">
        <f t="shared" si="345"/>
        <v>100</v>
      </c>
      <c r="Z243" s="50">
        <f>AA243/Y243</f>
        <v>36.862499999999997</v>
      </c>
      <c r="AA243" s="51">
        <f t="shared" si="346"/>
        <v>3686.25</v>
      </c>
      <c r="AB243" s="48">
        <f t="shared" si="362"/>
        <v>75</v>
      </c>
      <c r="AC243" s="50">
        <f>AD243/AB243</f>
        <v>25.15</v>
      </c>
      <c r="AD243" s="51">
        <f t="shared" si="364"/>
        <v>1886.25</v>
      </c>
      <c r="AE243" s="43"/>
      <c r="AF243" s="42"/>
      <c r="AG243" s="53">
        <f t="shared" si="379"/>
        <v>0</v>
      </c>
      <c r="AH243" s="43">
        <v>75</v>
      </c>
      <c r="AI243" s="42">
        <v>25.15</v>
      </c>
      <c r="AJ243" s="53">
        <f t="shared" si="380"/>
        <v>1886.25</v>
      </c>
      <c r="AK243" s="43"/>
      <c r="AL243" s="42"/>
      <c r="AM243" s="53"/>
      <c r="AN243" s="43"/>
      <c r="AO243" s="42"/>
      <c r="AP243" s="53"/>
      <c r="AQ243" s="43"/>
      <c r="AR243" s="42"/>
      <c r="AS243" s="53"/>
      <c r="AT243" s="43"/>
      <c r="AU243" s="42"/>
      <c r="AV243" s="53"/>
      <c r="AW243" s="43"/>
      <c r="AX243" s="42"/>
      <c r="AY243" s="53">
        <f t="shared" si="347"/>
        <v>0</v>
      </c>
      <c r="AZ243" s="43"/>
      <c r="BA243" s="42"/>
      <c r="BB243" s="53">
        <f t="shared" si="348"/>
        <v>0</v>
      </c>
      <c r="BC243" s="43"/>
      <c r="BD243" s="42"/>
      <c r="BE243" s="53">
        <f t="shared" si="349"/>
        <v>0</v>
      </c>
      <c r="BF243" s="43"/>
      <c r="BG243" s="42"/>
      <c r="BH243" s="53">
        <f t="shared" si="350"/>
        <v>0</v>
      </c>
      <c r="BI243" s="43"/>
      <c r="BJ243" s="42"/>
      <c r="BK243" s="53">
        <f t="shared" si="351"/>
        <v>0</v>
      </c>
      <c r="BL243" s="43"/>
      <c r="BM243" s="42"/>
      <c r="BN243" s="53">
        <f t="shared" si="352"/>
        <v>0</v>
      </c>
      <c r="BO243" s="43"/>
      <c r="BP243" s="42"/>
      <c r="BQ243" s="53">
        <f t="shared" si="353"/>
        <v>0</v>
      </c>
      <c r="BR243" s="54">
        <f t="shared" si="365"/>
        <v>25</v>
      </c>
      <c r="BS243" s="55">
        <f t="shared" si="366"/>
        <v>72</v>
      </c>
      <c r="BT243" s="56">
        <f t="shared" si="367"/>
        <v>1800</v>
      </c>
      <c r="BU243" s="48">
        <v>25</v>
      </c>
      <c r="BV243" s="50">
        <f t="shared" si="368"/>
        <v>72</v>
      </c>
      <c r="BW243" s="51">
        <v>1800</v>
      </c>
      <c r="BX243" s="48"/>
      <c r="BY243" s="50" t="e">
        <f t="shared" si="369"/>
        <v>#DIV/0!</v>
      </c>
      <c r="BZ243" s="51"/>
      <c r="CA243" s="48"/>
      <c r="CB243" s="50" t="e">
        <f t="shared" si="370"/>
        <v>#DIV/0!</v>
      </c>
      <c r="CC243" s="51"/>
      <c r="CD243" s="48">
        <v>0</v>
      </c>
      <c r="CE243" s="50" t="e">
        <f t="shared" si="371"/>
        <v>#DIV/0!</v>
      </c>
      <c r="CF243" s="51"/>
      <c r="CG243" s="47" t="s">
        <v>37</v>
      </c>
      <c r="CH243" s="47" t="s">
        <v>37</v>
      </c>
      <c r="CI243" s="54">
        <f t="shared" si="372"/>
        <v>0</v>
      </c>
      <c r="CJ243" s="55" t="e">
        <f t="shared" si="373"/>
        <v>#DIV/0!</v>
      </c>
      <c r="CK243" s="56">
        <f t="shared" si="374"/>
        <v>0</v>
      </c>
      <c r="CL243" s="48"/>
      <c r="CM243" s="50" t="e">
        <f t="shared" si="375"/>
        <v>#DIV/0!</v>
      </c>
      <c r="CN243" s="51"/>
      <c r="CO243" s="48"/>
      <c r="CP243" s="50" t="e">
        <f t="shared" si="376"/>
        <v>#DIV/0!</v>
      </c>
      <c r="CQ243" s="51"/>
      <c r="CR243" s="48"/>
      <c r="CS243" s="50" t="e">
        <f t="shared" si="377"/>
        <v>#DIV/0!</v>
      </c>
      <c r="CT243" s="51"/>
      <c r="CU243" s="48">
        <v>0</v>
      </c>
      <c r="CV243" s="50" t="e">
        <f t="shared" si="378"/>
        <v>#DIV/0!</v>
      </c>
      <c r="CW243" s="51"/>
      <c r="CX243" s="47" t="s">
        <v>37</v>
      </c>
      <c r="CY243" s="47" t="s">
        <v>37</v>
      </c>
    </row>
    <row r="244" spans="1:103" s="1" customFormat="1" ht="14.25" thickBot="1" x14ac:dyDescent="0.3">
      <c r="A244" s="47" t="s">
        <v>38</v>
      </c>
      <c r="B244" s="47" t="s">
        <v>38</v>
      </c>
      <c r="C244" s="48">
        <v>0</v>
      </c>
      <c r="D244" s="95">
        <f t="shared" si="354"/>
        <v>154</v>
      </c>
      <c r="E244" s="93">
        <v>154</v>
      </c>
      <c r="F244" s="38">
        <f t="shared" si="355"/>
        <v>161.22999999999999</v>
      </c>
      <c r="G244" s="49">
        <f t="shared" si="356"/>
        <v>-16.000000000000011</v>
      </c>
      <c r="H244" s="183"/>
      <c r="I244" s="183"/>
      <c r="J244" s="183"/>
      <c r="K244" s="183">
        <v>6</v>
      </c>
      <c r="L244" s="224">
        <v>23.23</v>
      </c>
      <c r="M244" s="50">
        <v>24.99</v>
      </c>
      <c r="N244" s="53">
        <f t="shared" si="357"/>
        <v>580.51769999999999</v>
      </c>
      <c r="O244" s="228">
        <v>35</v>
      </c>
      <c r="P244" s="229">
        <v>67.180000000000007</v>
      </c>
      <c r="Q244" s="230">
        <f t="shared" si="358"/>
        <v>2351.3000000000002</v>
      </c>
      <c r="R244" s="223">
        <v>9</v>
      </c>
      <c r="S244" s="50">
        <v>37.840000000000003</v>
      </c>
      <c r="T244" s="51">
        <f t="shared" si="359"/>
        <v>340.56000000000006</v>
      </c>
      <c r="U244" s="52" t="s">
        <v>38</v>
      </c>
      <c r="V244" s="48">
        <f t="shared" si="343"/>
        <v>100</v>
      </c>
      <c r="W244" s="50">
        <f t="shared" si="360"/>
        <v>36.862499999999997</v>
      </c>
      <c r="X244" s="51">
        <f t="shared" si="344"/>
        <v>3686.25</v>
      </c>
      <c r="Y244" s="48">
        <f t="shared" si="345"/>
        <v>100</v>
      </c>
      <c r="Z244" s="50">
        <f t="shared" ref="Z244:Z260" si="381">AA244/Y244</f>
        <v>36.862499999999997</v>
      </c>
      <c r="AA244" s="51">
        <f t="shared" si="346"/>
        <v>3686.25</v>
      </c>
      <c r="AB244" s="48">
        <f t="shared" si="362"/>
        <v>75</v>
      </c>
      <c r="AC244" s="50">
        <f t="shared" ref="AC244:AC260" si="382">AD244/AB244</f>
        <v>25.15</v>
      </c>
      <c r="AD244" s="51">
        <f t="shared" si="364"/>
        <v>1886.25</v>
      </c>
      <c r="AE244" s="43"/>
      <c r="AF244" s="42"/>
      <c r="AG244" s="53">
        <f t="shared" si="379"/>
        <v>0</v>
      </c>
      <c r="AH244" s="43">
        <v>75</v>
      </c>
      <c r="AI244" s="42">
        <v>25.15</v>
      </c>
      <c r="AJ244" s="53">
        <f t="shared" si="380"/>
        <v>1886.25</v>
      </c>
      <c r="AK244" s="43"/>
      <c r="AL244" s="42"/>
      <c r="AM244" s="53"/>
      <c r="AN244" s="43"/>
      <c r="AO244" s="42"/>
      <c r="AP244" s="53"/>
      <c r="AQ244" s="43"/>
      <c r="AR244" s="42"/>
      <c r="AS244" s="53"/>
      <c r="AT244" s="43"/>
      <c r="AU244" s="42"/>
      <c r="AV244" s="53"/>
      <c r="AW244" s="43"/>
      <c r="AX244" s="42"/>
      <c r="AY244" s="53">
        <f t="shared" si="347"/>
        <v>0</v>
      </c>
      <c r="AZ244" s="43"/>
      <c r="BA244" s="42"/>
      <c r="BB244" s="53">
        <f t="shared" si="348"/>
        <v>0</v>
      </c>
      <c r="BC244" s="43"/>
      <c r="BD244" s="42"/>
      <c r="BE244" s="53">
        <f t="shared" si="349"/>
        <v>0</v>
      </c>
      <c r="BF244" s="43"/>
      <c r="BG244" s="42"/>
      <c r="BH244" s="53">
        <f t="shared" si="350"/>
        <v>0</v>
      </c>
      <c r="BI244" s="43"/>
      <c r="BJ244" s="42"/>
      <c r="BK244" s="53">
        <f t="shared" si="351"/>
        <v>0</v>
      </c>
      <c r="BL244" s="43"/>
      <c r="BM244" s="42"/>
      <c r="BN244" s="53">
        <f t="shared" si="352"/>
        <v>0</v>
      </c>
      <c r="BO244" s="43"/>
      <c r="BP244" s="42"/>
      <c r="BQ244" s="53">
        <f t="shared" si="353"/>
        <v>0</v>
      </c>
      <c r="BR244" s="54">
        <f t="shared" si="365"/>
        <v>25</v>
      </c>
      <c r="BS244" s="55">
        <f t="shared" si="366"/>
        <v>72</v>
      </c>
      <c r="BT244" s="56">
        <f t="shared" si="367"/>
        <v>1800</v>
      </c>
      <c r="BU244" s="48">
        <v>25</v>
      </c>
      <c r="BV244" s="50">
        <f t="shared" si="368"/>
        <v>72</v>
      </c>
      <c r="BW244" s="51">
        <v>1800</v>
      </c>
      <c r="BX244" s="48"/>
      <c r="BY244" s="50" t="e">
        <f t="shared" si="369"/>
        <v>#DIV/0!</v>
      </c>
      <c r="BZ244" s="51"/>
      <c r="CA244" s="48"/>
      <c r="CB244" s="50" t="e">
        <f t="shared" si="370"/>
        <v>#DIV/0!</v>
      </c>
      <c r="CC244" s="51"/>
      <c r="CD244" s="48">
        <v>0</v>
      </c>
      <c r="CE244" s="50" t="e">
        <f t="shared" si="371"/>
        <v>#DIV/0!</v>
      </c>
      <c r="CF244" s="51"/>
      <c r="CG244" s="47" t="s">
        <v>38</v>
      </c>
      <c r="CH244" s="47" t="s">
        <v>38</v>
      </c>
      <c r="CI244" s="54">
        <f t="shared" si="372"/>
        <v>0</v>
      </c>
      <c r="CJ244" s="55" t="e">
        <f t="shared" si="373"/>
        <v>#DIV/0!</v>
      </c>
      <c r="CK244" s="56">
        <f t="shared" si="374"/>
        <v>0</v>
      </c>
      <c r="CL244" s="48"/>
      <c r="CM244" s="50" t="e">
        <f t="shared" si="375"/>
        <v>#DIV/0!</v>
      </c>
      <c r="CN244" s="51"/>
      <c r="CO244" s="48"/>
      <c r="CP244" s="50" t="e">
        <f t="shared" si="376"/>
        <v>#DIV/0!</v>
      </c>
      <c r="CQ244" s="51"/>
      <c r="CR244" s="48"/>
      <c r="CS244" s="50" t="e">
        <f t="shared" si="377"/>
        <v>#DIV/0!</v>
      </c>
      <c r="CT244" s="51"/>
      <c r="CU244" s="48">
        <v>0</v>
      </c>
      <c r="CV244" s="50" t="e">
        <f t="shared" si="378"/>
        <v>#DIV/0!</v>
      </c>
      <c r="CW244" s="51"/>
      <c r="CX244" s="47" t="s">
        <v>38</v>
      </c>
      <c r="CY244" s="47" t="s">
        <v>38</v>
      </c>
    </row>
    <row r="245" spans="1:103" s="1" customFormat="1" ht="14.25" thickBot="1" x14ac:dyDescent="0.3">
      <c r="A245" s="47" t="s">
        <v>39</v>
      </c>
      <c r="B245" s="47" t="s">
        <v>39</v>
      </c>
      <c r="C245" s="48">
        <v>244</v>
      </c>
      <c r="D245" s="95">
        <f t="shared" si="354"/>
        <v>125</v>
      </c>
      <c r="E245" s="93">
        <v>369</v>
      </c>
      <c r="F245" s="38">
        <f t="shared" si="355"/>
        <v>406.07</v>
      </c>
      <c r="G245" s="49">
        <f t="shared" si="356"/>
        <v>9.9999999999999929</v>
      </c>
      <c r="H245" s="183"/>
      <c r="I245" s="183"/>
      <c r="J245" s="183"/>
      <c r="K245" s="183">
        <v>6</v>
      </c>
      <c r="L245" s="224">
        <v>27.07</v>
      </c>
      <c r="M245" s="50">
        <v>24.99</v>
      </c>
      <c r="N245" s="53">
        <f t="shared" si="357"/>
        <v>676.47929999999997</v>
      </c>
      <c r="O245" s="228">
        <v>35</v>
      </c>
      <c r="P245" s="229">
        <v>67.180000000000007</v>
      </c>
      <c r="Q245" s="230">
        <f t="shared" si="358"/>
        <v>2351.3000000000002</v>
      </c>
      <c r="R245" s="223">
        <v>0</v>
      </c>
      <c r="S245" s="50">
        <v>37.840000000000003</v>
      </c>
      <c r="T245" s="51">
        <f t="shared" si="359"/>
        <v>0</v>
      </c>
      <c r="U245" s="52" t="s">
        <v>39</v>
      </c>
      <c r="V245" s="48">
        <f t="shared" si="343"/>
        <v>350</v>
      </c>
      <c r="W245" s="50">
        <f t="shared" si="360"/>
        <v>41.237857142857145</v>
      </c>
      <c r="X245" s="51">
        <f t="shared" si="344"/>
        <v>14433.25</v>
      </c>
      <c r="Y245" s="48">
        <f t="shared" si="345"/>
        <v>449</v>
      </c>
      <c r="Z245" s="50">
        <f t="shared" si="381"/>
        <v>41.40590200445434</v>
      </c>
      <c r="AA245" s="51">
        <f t="shared" si="346"/>
        <v>18591.25</v>
      </c>
      <c r="AB245" s="48">
        <f t="shared" si="362"/>
        <v>75</v>
      </c>
      <c r="AC245" s="50">
        <f t="shared" si="382"/>
        <v>25.15</v>
      </c>
      <c r="AD245" s="51">
        <f t="shared" si="364"/>
        <v>1886.25</v>
      </c>
      <c r="AE245" s="43"/>
      <c r="AF245" s="42"/>
      <c r="AG245" s="53">
        <f t="shared" si="379"/>
        <v>0</v>
      </c>
      <c r="AH245" s="43">
        <v>75</v>
      </c>
      <c r="AI245" s="42">
        <v>25.15</v>
      </c>
      <c r="AJ245" s="53">
        <f t="shared" si="380"/>
        <v>1886.25</v>
      </c>
      <c r="AK245" s="43"/>
      <c r="AL245" s="42"/>
      <c r="AM245" s="53"/>
      <c r="AN245" s="43"/>
      <c r="AO245" s="42"/>
      <c r="AP245" s="53"/>
      <c r="AQ245" s="43"/>
      <c r="AR245" s="42"/>
      <c r="AS245" s="53"/>
      <c r="AT245" s="43"/>
      <c r="AU245" s="42"/>
      <c r="AV245" s="53"/>
      <c r="AW245" s="43"/>
      <c r="AX245" s="42"/>
      <c r="AY245" s="53">
        <f t="shared" si="347"/>
        <v>0</v>
      </c>
      <c r="AZ245" s="43"/>
      <c r="BA245" s="42"/>
      <c r="BB245" s="53">
        <f t="shared" si="348"/>
        <v>0</v>
      </c>
      <c r="BC245" s="43"/>
      <c r="BD245" s="42"/>
      <c r="BE245" s="53">
        <f t="shared" si="349"/>
        <v>0</v>
      </c>
      <c r="BF245" s="43"/>
      <c r="BG245" s="42"/>
      <c r="BH245" s="53">
        <f t="shared" si="350"/>
        <v>0</v>
      </c>
      <c r="BI245" s="43"/>
      <c r="BJ245" s="42"/>
      <c r="BK245" s="53">
        <f t="shared" si="351"/>
        <v>0</v>
      </c>
      <c r="BL245" s="43"/>
      <c r="BM245" s="42"/>
      <c r="BN245" s="53">
        <f t="shared" si="352"/>
        <v>0</v>
      </c>
      <c r="BO245" s="43"/>
      <c r="BP245" s="42"/>
      <c r="BQ245" s="53">
        <f t="shared" si="353"/>
        <v>0</v>
      </c>
      <c r="BR245" s="54">
        <f t="shared" si="365"/>
        <v>374</v>
      </c>
      <c r="BS245" s="55">
        <f t="shared" si="366"/>
        <v>44.665775401069517</v>
      </c>
      <c r="BT245" s="56">
        <f t="shared" si="367"/>
        <v>16705</v>
      </c>
      <c r="BU245" s="48">
        <v>275</v>
      </c>
      <c r="BV245" s="50">
        <f t="shared" si="368"/>
        <v>44.545454545454547</v>
      </c>
      <c r="BW245" s="51">
        <v>12250</v>
      </c>
      <c r="BX245" s="48"/>
      <c r="BY245" s="50" t="e">
        <f t="shared" si="369"/>
        <v>#DIV/0!</v>
      </c>
      <c r="BZ245" s="51"/>
      <c r="CA245" s="48"/>
      <c r="CB245" s="50" t="e">
        <f t="shared" si="370"/>
        <v>#DIV/0!</v>
      </c>
      <c r="CC245" s="51"/>
      <c r="CD245" s="48">
        <v>99</v>
      </c>
      <c r="CE245" s="50">
        <f t="shared" si="371"/>
        <v>45</v>
      </c>
      <c r="CF245" s="51">
        <v>4455</v>
      </c>
      <c r="CG245" s="47" t="s">
        <v>39</v>
      </c>
      <c r="CH245" s="47" t="s">
        <v>39</v>
      </c>
      <c r="CI245" s="54">
        <f t="shared" si="372"/>
        <v>99</v>
      </c>
      <c r="CJ245" s="55">
        <f t="shared" si="373"/>
        <v>42</v>
      </c>
      <c r="CK245" s="56">
        <f t="shared" si="374"/>
        <v>4158</v>
      </c>
      <c r="CL245" s="48"/>
      <c r="CM245" s="50" t="e">
        <f t="shared" si="375"/>
        <v>#DIV/0!</v>
      </c>
      <c r="CN245" s="51"/>
      <c r="CO245" s="48"/>
      <c r="CP245" s="50" t="e">
        <f t="shared" si="376"/>
        <v>#DIV/0!</v>
      </c>
      <c r="CQ245" s="51"/>
      <c r="CR245" s="48"/>
      <c r="CS245" s="50" t="e">
        <f t="shared" si="377"/>
        <v>#DIV/0!</v>
      </c>
      <c r="CT245" s="51"/>
      <c r="CU245" s="48">
        <v>99</v>
      </c>
      <c r="CV245" s="50">
        <f t="shared" si="378"/>
        <v>42</v>
      </c>
      <c r="CW245" s="51">
        <v>4158</v>
      </c>
      <c r="CX245" s="47" t="s">
        <v>39</v>
      </c>
      <c r="CY245" s="47" t="s">
        <v>39</v>
      </c>
    </row>
    <row r="246" spans="1:103" s="1" customFormat="1" ht="14.25" thickBot="1" x14ac:dyDescent="0.3">
      <c r="A246" s="47" t="s">
        <v>40</v>
      </c>
      <c r="B246" s="47" t="s">
        <v>40</v>
      </c>
      <c r="C246" s="48">
        <v>244</v>
      </c>
      <c r="D246" s="95">
        <f t="shared" si="354"/>
        <v>135</v>
      </c>
      <c r="E246" s="93">
        <v>379</v>
      </c>
      <c r="F246" s="38">
        <f t="shared" si="355"/>
        <v>407.03</v>
      </c>
      <c r="G246" s="49">
        <f t="shared" si="356"/>
        <v>-2.8421709430404007E-14</v>
      </c>
      <c r="H246" s="183"/>
      <c r="I246" s="183"/>
      <c r="J246" s="183"/>
      <c r="K246" s="183">
        <v>6</v>
      </c>
      <c r="L246" s="224">
        <v>28.03</v>
      </c>
      <c r="M246" s="50">
        <v>24.99</v>
      </c>
      <c r="N246" s="53">
        <f t="shared" si="357"/>
        <v>700.46969999999999</v>
      </c>
      <c r="O246" s="228">
        <v>35</v>
      </c>
      <c r="P246" s="229">
        <v>67.180000000000007</v>
      </c>
      <c r="Q246" s="230">
        <f t="shared" si="358"/>
        <v>2351.3000000000002</v>
      </c>
      <c r="R246" s="223">
        <v>0</v>
      </c>
      <c r="S246" s="50">
        <v>37.840000000000003</v>
      </c>
      <c r="T246" s="51">
        <f t="shared" si="359"/>
        <v>0</v>
      </c>
      <c r="U246" s="52" t="s">
        <v>40</v>
      </c>
      <c r="V246" s="48">
        <f t="shared" si="343"/>
        <v>350</v>
      </c>
      <c r="W246" s="50">
        <f t="shared" si="360"/>
        <v>41.237857142857145</v>
      </c>
      <c r="X246" s="51">
        <f t="shared" si="344"/>
        <v>14433.25</v>
      </c>
      <c r="Y246" s="48">
        <f t="shared" si="345"/>
        <v>449</v>
      </c>
      <c r="Z246" s="50">
        <f t="shared" si="381"/>
        <v>41.40590200445434</v>
      </c>
      <c r="AA246" s="51">
        <f t="shared" si="346"/>
        <v>18591.25</v>
      </c>
      <c r="AB246" s="48">
        <f t="shared" si="362"/>
        <v>75</v>
      </c>
      <c r="AC246" s="50">
        <f t="shared" si="382"/>
        <v>25.15</v>
      </c>
      <c r="AD246" s="51">
        <f t="shared" si="364"/>
        <v>1886.25</v>
      </c>
      <c r="AE246" s="43"/>
      <c r="AF246" s="42"/>
      <c r="AG246" s="53">
        <f t="shared" si="379"/>
        <v>0</v>
      </c>
      <c r="AH246" s="43">
        <v>75</v>
      </c>
      <c r="AI246" s="42">
        <v>25.15</v>
      </c>
      <c r="AJ246" s="53">
        <f t="shared" si="380"/>
        <v>1886.25</v>
      </c>
      <c r="AK246" s="43"/>
      <c r="AL246" s="42"/>
      <c r="AM246" s="53"/>
      <c r="AN246" s="43"/>
      <c r="AO246" s="42"/>
      <c r="AP246" s="53"/>
      <c r="AQ246" s="43"/>
      <c r="AR246" s="42"/>
      <c r="AS246" s="53"/>
      <c r="AT246" s="43"/>
      <c r="AU246" s="42"/>
      <c r="AV246" s="53"/>
      <c r="AW246" s="43"/>
      <c r="AX246" s="42"/>
      <c r="AY246" s="53">
        <f t="shared" si="347"/>
        <v>0</v>
      </c>
      <c r="AZ246" s="43"/>
      <c r="BA246" s="42"/>
      <c r="BB246" s="53">
        <f t="shared" si="348"/>
        <v>0</v>
      </c>
      <c r="BC246" s="43"/>
      <c r="BD246" s="42"/>
      <c r="BE246" s="53">
        <f t="shared" si="349"/>
        <v>0</v>
      </c>
      <c r="BF246" s="43"/>
      <c r="BG246" s="42"/>
      <c r="BH246" s="53">
        <f t="shared" si="350"/>
        <v>0</v>
      </c>
      <c r="BI246" s="43"/>
      <c r="BJ246" s="42"/>
      <c r="BK246" s="53">
        <f t="shared" si="351"/>
        <v>0</v>
      </c>
      <c r="BL246" s="43"/>
      <c r="BM246" s="42"/>
      <c r="BN246" s="53">
        <f t="shared" si="352"/>
        <v>0</v>
      </c>
      <c r="BO246" s="43"/>
      <c r="BP246" s="42"/>
      <c r="BQ246" s="53">
        <f t="shared" si="353"/>
        <v>0</v>
      </c>
      <c r="BR246" s="54">
        <f t="shared" si="365"/>
        <v>374</v>
      </c>
      <c r="BS246" s="55">
        <f t="shared" si="366"/>
        <v>44.665775401069517</v>
      </c>
      <c r="BT246" s="56">
        <f t="shared" si="367"/>
        <v>16705</v>
      </c>
      <c r="BU246" s="48">
        <v>275</v>
      </c>
      <c r="BV246" s="50">
        <f t="shared" si="368"/>
        <v>44.545454545454547</v>
      </c>
      <c r="BW246" s="51">
        <v>12250</v>
      </c>
      <c r="BX246" s="48"/>
      <c r="BY246" s="50" t="e">
        <f t="shared" si="369"/>
        <v>#DIV/0!</v>
      </c>
      <c r="BZ246" s="51"/>
      <c r="CA246" s="48"/>
      <c r="CB246" s="50" t="e">
        <f t="shared" si="370"/>
        <v>#DIV/0!</v>
      </c>
      <c r="CC246" s="51"/>
      <c r="CD246" s="48">
        <v>99</v>
      </c>
      <c r="CE246" s="50">
        <f t="shared" si="371"/>
        <v>45</v>
      </c>
      <c r="CF246" s="51">
        <v>4455</v>
      </c>
      <c r="CG246" s="47" t="s">
        <v>40</v>
      </c>
      <c r="CH246" s="47" t="s">
        <v>40</v>
      </c>
      <c r="CI246" s="54">
        <f t="shared" si="372"/>
        <v>99</v>
      </c>
      <c r="CJ246" s="55">
        <f t="shared" si="373"/>
        <v>42</v>
      </c>
      <c r="CK246" s="56">
        <f t="shared" si="374"/>
        <v>4158</v>
      </c>
      <c r="CL246" s="48"/>
      <c r="CM246" s="50" t="e">
        <f t="shared" si="375"/>
        <v>#DIV/0!</v>
      </c>
      <c r="CN246" s="51"/>
      <c r="CO246" s="48"/>
      <c r="CP246" s="50" t="e">
        <f t="shared" si="376"/>
        <v>#DIV/0!</v>
      </c>
      <c r="CQ246" s="51"/>
      <c r="CR246" s="48"/>
      <c r="CS246" s="50" t="e">
        <f t="shared" si="377"/>
        <v>#DIV/0!</v>
      </c>
      <c r="CT246" s="51"/>
      <c r="CU246" s="48">
        <v>99</v>
      </c>
      <c r="CV246" s="50">
        <f t="shared" si="378"/>
        <v>42</v>
      </c>
      <c r="CW246" s="51">
        <v>4158</v>
      </c>
      <c r="CX246" s="47" t="s">
        <v>40</v>
      </c>
      <c r="CY246" s="47" t="s">
        <v>40</v>
      </c>
    </row>
    <row r="247" spans="1:103" s="1" customFormat="1" ht="14.25" thickBot="1" x14ac:dyDescent="0.3">
      <c r="A247" s="47" t="s">
        <v>41</v>
      </c>
      <c r="B247" s="47" t="s">
        <v>41</v>
      </c>
      <c r="C247" s="48">
        <v>292</v>
      </c>
      <c r="D247" s="95">
        <f t="shared" si="354"/>
        <v>133</v>
      </c>
      <c r="E247" s="93">
        <v>425</v>
      </c>
      <c r="F247" s="38">
        <f t="shared" si="355"/>
        <v>456.2</v>
      </c>
      <c r="G247" s="49">
        <f t="shared" si="356"/>
        <v>2.9999999999999893</v>
      </c>
      <c r="H247" s="183"/>
      <c r="I247" s="183">
        <v>-20</v>
      </c>
      <c r="J247" s="183"/>
      <c r="K247" s="183">
        <v>6</v>
      </c>
      <c r="L247" s="224">
        <v>28.2</v>
      </c>
      <c r="M247" s="50">
        <v>24.99</v>
      </c>
      <c r="N247" s="53">
        <f t="shared" si="357"/>
        <v>704.71799999999996</v>
      </c>
      <c r="O247" s="228">
        <v>35</v>
      </c>
      <c r="P247" s="229">
        <v>67.180000000000007</v>
      </c>
      <c r="Q247" s="230">
        <f t="shared" si="358"/>
        <v>2351.3000000000002</v>
      </c>
      <c r="R247" s="223">
        <v>29</v>
      </c>
      <c r="S247" s="50">
        <v>37.840000000000003</v>
      </c>
      <c r="T247" s="51">
        <f t="shared" si="359"/>
        <v>1097.3600000000001</v>
      </c>
      <c r="U247" s="52" t="s">
        <v>41</v>
      </c>
      <c r="V247" s="48">
        <f t="shared" si="343"/>
        <v>350</v>
      </c>
      <c r="W247" s="50">
        <f t="shared" si="360"/>
        <v>41.237857142857145</v>
      </c>
      <c r="X247" s="51">
        <f t="shared" si="344"/>
        <v>14433.25</v>
      </c>
      <c r="Y247" s="48">
        <f t="shared" si="345"/>
        <v>449</v>
      </c>
      <c r="Z247" s="50">
        <f t="shared" si="381"/>
        <v>41.40590200445434</v>
      </c>
      <c r="AA247" s="51">
        <f t="shared" si="346"/>
        <v>18591.25</v>
      </c>
      <c r="AB247" s="48">
        <f t="shared" si="362"/>
        <v>75</v>
      </c>
      <c r="AC247" s="50">
        <f t="shared" si="382"/>
        <v>25.15</v>
      </c>
      <c r="AD247" s="51">
        <f t="shared" si="364"/>
        <v>1886.25</v>
      </c>
      <c r="AE247" s="43"/>
      <c r="AF247" s="42"/>
      <c r="AG247" s="53">
        <f t="shared" si="379"/>
        <v>0</v>
      </c>
      <c r="AH247" s="43">
        <v>75</v>
      </c>
      <c r="AI247" s="42">
        <v>25.15</v>
      </c>
      <c r="AJ247" s="53">
        <f t="shared" si="380"/>
        <v>1886.25</v>
      </c>
      <c r="AK247" s="43"/>
      <c r="AL247" s="42"/>
      <c r="AM247" s="53"/>
      <c r="AN247" s="43"/>
      <c r="AO247" s="42"/>
      <c r="AP247" s="53"/>
      <c r="AQ247" s="43"/>
      <c r="AR247" s="42"/>
      <c r="AS247" s="53"/>
      <c r="AT247" s="43"/>
      <c r="AU247" s="42"/>
      <c r="AV247" s="53"/>
      <c r="AW247" s="43"/>
      <c r="AX247" s="42"/>
      <c r="AY247" s="53">
        <f t="shared" si="347"/>
        <v>0</v>
      </c>
      <c r="AZ247" s="43"/>
      <c r="BA247" s="42"/>
      <c r="BB247" s="53">
        <f t="shared" si="348"/>
        <v>0</v>
      </c>
      <c r="BC247" s="43"/>
      <c r="BD247" s="42"/>
      <c r="BE247" s="53">
        <f t="shared" si="349"/>
        <v>0</v>
      </c>
      <c r="BF247" s="43"/>
      <c r="BG247" s="42"/>
      <c r="BH247" s="53">
        <f t="shared" si="350"/>
        <v>0</v>
      </c>
      <c r="BI247" s="43"/>
      <c r="BJ247" s="42"/>
      <c r="BK247" s="53">
        <f t="shared" si="351"/>
        <v>0</v>
      </c>
      <c r="BL247" s="43"/>
      <c r="BM247" s="42"/>
      <c r="BN247" s="53">
        <f t="shared" si="352"/>
        <v>0</v>
      </c>
      <c r="BO247" s="43"/>
      <c r="BP247" s="42"/>
      <c r="BQ247" s="53">
        <f t="shared" si="353"/>
        <v>0</v>
      </c>
      <c r="BR247" s="54">
        <f t="shared" si="365"/>
        <v>374</v>
      </c>
      <c r="BS247" s="55">
        <f t="shared" si="366"/>
        <v>44.665775401069517</v>
      </c>
      <c r="BT247" s="56">
        <f t="shared" si="367"/>
        <v>16705</v>
      </c>
      <c r="BU247" s="48">
        <v>275</v>
      </c>
      <c r="BV247" s="50">
        <f t="shared" si="368"/>
        <v>44.545454545454547</v>
      </c>
      <c r="BW247" s="51">
        <v>12250</v>
      </c>
      <c r="BX247" s="48"/>
      <c r="BY247" s="50" t="e">
        <f t="shared" si="369"/>
        <v>#DIV/0!</v>
      </c>
      <c r="BZ247" s="51"/>
      <c r="CA247" s="48"/>
      <c r="CB247" s="50" t="e">
        <f t="shared" si="370"/>
        <v>#DIV/0!</v>
      </c>
      <c r="CC247" s="51"/>
      <c r="CD247" s="48">
        <v>99</v>
      </c>
      <c r="CE247" s="50">
        <f t="shared" si="371"/>
        <v>45</v>
      </c>
      <c r="CF247" s="51">
        <v>4455</v>
      </c>
      <c r="CG247" s="47" t="s">
        <v>41</v>
      </c>
      <c r="CH247" s="47" t="s">
        <v>41</v>
      </c>
      <c r="CI247" s="54">
        <f t="shared" si="372"/>
        <v>99</v>
      </c>
      <c r="CJ247" s="55">
        <f t="shared" si="373"/>
        <v>42</v>
      </c>
      <c r="CK247" s="56">
        <f t="shared" si="374"/>
        <v>4158</v>
      </c>
      <c r="CL247" s="48"/>
      <c r="CM247" s="50" t="e">
        <f t="shared" si="375"/>
        <v>#DIV/0!</v>
      </c>
      <c r="CN247" s="51"/>
      <c r="CO247" s="48"/>
      <c r="CP247" s="50" t="e">
        <f t="shared" si="376"/>
        <v>#DIV/0!</v>
      </c>
      <c r="CQ247" s="51"/>
      <c r="CR247" s="48"/>
      <c r="CS247" s="50" t="e">
        <f t="shared" si="377"/>
        <v>#DIV/0!</v>
      </c>
      <c r="CT247" s="51"/>
      <c r="CU247" s="48">
        <v>99</v>
      </c>
      <c r="CV247" s="50">
        <f t="shared" si="378"/>
        <v>42</v>
      </c>
      <c r="CW247" s="51">
        <v>4158</v>
      </c>
      <c r="CX247" s="47" t="s">
        <v>41</v>
      </c>
      <c r="CY247" s="47" t="s">
        <v>41</v>
      </c>
    </row>
    <row r="248" spans="1:103" s="1" customFormat="1" ht="14.25" thickBot="1" x14ac:dyDescent="0.3">
      <c r="A248" s="47" t="s">
        <v>42</v>
      </c>
      <c r="B248" s="47" t="s">
        <v>42</v>
      </c>
      <c r="C248" s="48">
        <v>292</v>
      </c>
      <c r="D248" s="95">
        <f t="shared" si="354"/>
        <v>132</v>
      </c>
      <c r="E248" s="93">
        <v>424</v>
      </c>
      <c r="F248" s="38">
        <f t="shared" si="355"/>
        <v>456.13</v>
      </c>
      <c r="G248" s="49">
        <f t="shared" si="356"/>
        <v>3.9999999999999964</v>
      </c>
      <c r="H248" s="183"/>
      <c r="I248" s="183">
        <v>-20</v>
      </c>
      <c r="J248" s="183"/>
      <c r="K248" s="183">
        <v>6</v>
      </c>
      <c r="L248" s="224">
        <v>28.13</v>
      </c>
      <c r="M248" s="50">
        <v>24.99</v>
      </c>
      <c r="N248" s="53">
        <f t="shared" si="357"/>
        <v>702.9686999999999</v>
      </c>
      <c r="O248" s="228">
        <v>35</v>
      </c>
      <c r="P248" s="229">
        <v>67.180000000000007</v>
      </c>
      <c r="Q248" s="230">
        <f t="shared" si="358"/>
        <v>2351.3000000000002</v>
      </c>
      <c r="R248" s="223">
        <v>29</v>
      </c>
      <c r="S248" s="50">
        <v>37.840000000000003</v>
      </c>
      <c r="T248" s="51">
        <f t="shared" si="359"/>
        <v>1097.3600000000001</v>
      </c>
      <c r="U248" s="52" t="s">
        <v>42</v>
      </c>
      <c r="V248" s="48">
        <f t="shared" si="343"/>
        <v>350</v>
      </c>
      <c r="W248" s="50">
        <f t="shared" si="360"/>
        <v>41.237857142857145</v>
      </c>
      <c r="X248" s="51">
        <f t="shared" si="344"/>
        <v>14433.25</v>
      </c>
      <c r="Y248" s="48">
        <f t="shared" si="345"/>
        <v>449</v>
      </c>
      <c r="Z248" s="50">
        <f t="shared" si="381"/>
        <v>41.40590200445434</v>
      </c>
      <c r="AA248" s="51">
        <f t="shared" si="346"/>
        <v>18591.25</v>
      </c>
      <c r="AB248" s="48">
        <f t="shared" si="362"/>
        <v>75</v>
      </c>
      <c r="AC248" s="50">
        <f t="shared" si="382"/>
        <v>25.15</v>
      </c>
      <c r="AD248" s="51">
        <f t="shared" si="364"/>
        <v>1886.25</v>
      </c>
      <c r="AE248" s="43"/>
      <c r="AF248" s="42"/>
      <c r="AG248" s="53">
        <f t="shared" si="379"/>
        <v>0</v>
      </c>
      <c r="AH248" s="43">
        <v>75</v>
      </c>
      <c r="AI248" s="42">
        <v>25.15</v>
      </c>
      <c r="AJ248" s="53">
        <f t="shared" si="380"/>
        <v>1886.25</v>
      </c>
      <c r="AK248" s="43"/>
      <c r="AL248" s="42"/>
      <c r="AM248" s="53"/>
      <c r="AN248" s="43"/>
      <c r="AO248" s="42"/>
      <c r="AP248" s="53"/>
      <c r="AQ248" s="43"/>
      <c r="AR248" s="42"/>
      <c r="AS248" s="53"/>
      <c r="AT248" s="43"/>
      <c r="AU248" s="42"/>
      <c r="AV248" s="53"/>
      <c r="AW248" s="43"/>
      <c r="AX248" s="42"/>
      <c r="AY248" s="53">
        <f t="shared" si="347"/>
        <v>0</v>
      </c>
      <c r="AZ248" s="43"/>
      <c r="BA248" s="42"/>
      <c r="BB248" s="53">
        <f t="shared" si="348"/>
        <v>0</v>
      </c>
      <c r="BC248" s="43"/>
      <c r="BD248" s="42"/>
      <c r="BE248" s="53">
        <f t="shared" si="349"/>
        <v>0</v>
      </c>
      <c r="BF248" s="43"/>
      <c r="BG248" s="42"/>
      <c r="BH248" s="53">
        <f t="shared" si="350"/>
        <v>0</v>
      </c>
      <c r="BI248" s="43"/>
      <c r="BJ248" s="42"/>
      <c r="BK248" s="53">
        <f t="shared" si="351"/>
        <v>0</v>
      </c>
      <c r="BL248" s="43"/>
      <c r="BM248" s="42"/>
      <c r="BN248" s="53">
        <f t="shared" si="352"/>
        <v>0</v>
      </c>
      <c r="BO248" s="43"/>
      <c r="BP248" s="42"/>
      <c r="BQ248" s="53">
        <f t="shared" si="353"/>
        <v>0</v>
      </c>
      <c r="BR248" s="54">
        <f t="shared" si="365"/>
        <v>374</v>
      </c>
      <c r="BS248" s="55">
        <f t="shared" si="366"/>
        <v>44.665775401069517</v>
      </c>
      <c r="BT248" s="56">
        <f t="shared" si="367"/>
        <v>16705</v>
      </c>
      <c r="BU248" s="48">
        <v>275</v>
      </c>
      <c r="BV248" s="50">
        <f t="shared" si="368"/>
        <v>44.545454545454547</v>
      </c>
      <c r="BW248" s="51">
        <v>12250</v>
      </c>
      <c r="BX248" s="48"/>
      <c r="BY248" s="50" t="e">
        <f t="shared" si="369"/>
        <v>#DIV/0!</v>
      </c>
      <c r="BZ248" s="51"/>
      <c r="CA248" s="48"/>
      <c r="CB248" s="50" t="e">
        <f t="shared" si="370"/>
        <v>#DIV/0!</v>
      </c>
      <c r="CC248" s="51"/>
      <c r="CD248" s="48">
        <v>99</v>
      </c>
      <c r="CE248" s="50">
        <f t="shared" si="371"/>
        <v>45</v>
      </c>
      <c r="CF248" s="51">
        <v>4455</v>
      </c>
      <c r="CG248" s="47" t="s">
        <v>42</v>
      </c>
      <c r="CH248" s="47" t="s">
        <v>42</v>
      </c>
      <c r="CI248" s="54">
        <f t="shared" si="372"/>
        <v>99</v>
      </c>
      <c r="CJ248" s="55">
        <f t="shared" si="373"/>
        <v>42</v>
      </c>
      <c r="CK248" s="56">
        <f t="shared" si="374"/>
        <v>4158</v>
      </c>
      <c r="CL248" s="48"/>
      <c r="CM248" s="50" t="e">
        <f t="shared" si="375"/>
        <v>#DIV/0!</v>
      </c>
      <c r="CN248" s="51"/>
      <c r="CO248" s="48"/>
      <c r="CP248" s="50" t="e">
        <f t="shared" si="376"/>
        <v>#DIV/0!</v>
      </c>
      <c r="CQ248" s="51"/>
      <c r="CR248" s="48"/>
      <c r="CS248" s="50" t="e">
        <f t="shared" si="377"/>
        <v>#DIV/0!</v>
      </c>
      <c r="CT248" s="51"/>
      <c r="CU248" s="48">
        <v>99</v>
      </c>
      <c r="CV248" s="50">
        <f t="shared" si="378"/>
        <v>42</v>
      </c>
      <c r="CW248" s="51">
        <v>4158</v>
      </c>
      <c r="CX248" s="47" t="s">
        <v>42</v>
      </c>
      <c r="CY248" s="47" t="s">
        <v>42</v>
      </c>
    </row>
    <row r="249" spans="1:103" s="1" customFormat="1" ht="14.25" thickBot="1" x14ac:dyDescent="0.3">
      <c r="A249" s="47" t="s">
        <v>43</v>
      </c>
      <c r="B249" s="47" t="s">
        <v>43</v>
      </c>
      <c r="C249" s="48">
        <v>292</v>
      </c>
      <c r="D249" s="95">
        <f t="shared" si="354"/>
        <v>136</v>
      </c>
      <c r="E249" s="93">
        <v>428</v>
      </c>
      <c r="F249" s="38">
        <f t="shared" si="355"/>
        <v>461.1</v>
      </c>
      <c r="G249" s="49">
        <f t="shared" si="356"/>
        <v>5.0000000000000213</v>
      </c>
      <c r="H249" s="183"/>
      <c r="I249" s="183">
        <v>-20</v>
      </c>
      <c r="J249" s="183"/>
      <c r="K249" s="183">
        <v>6</v>
      </c>
      <c r="L249" s="224">
        <v>28.1</v>
      </c>
      <c r="M249" s="50">
        <v>24.99</v>
      </c>
      <c r="N249" s="53">
        <f t="shared" si="357"/>
        <v>702.21899999999994</v>
      </c>
      <c r="O249" s="228">
        <v>35</v>
      </c>
      <c r="P249" s="229">
        <v>67.180000000000007</v>
      </c>
      <c r="Q249" s="230">
        <f t="shared" si="358"/>
        <v>2351.3000000000002</v>
      </c>
      <c r="R249" s="223">
        <v>34</v>
      </c>
      <c r="S249" s="50">
        <v>37.840000000000003</v>
      </c>
      <c r="T249" s="51">
        <f t="shared" si="359"/>
        <v>1286.5600000000002</v>
      </c>
      <c r="U249" s="52" t="s">
        <v>43</v>
      </c>
      <c r="V249" s="48">
        <f t="shared" si="343"/>
        <v>350</v>
      </c>
      <c r="W249" s="50">
        <f t="shared" si="360"/>
        <v>41.237857142857145</v>
      </c>
      <c r="X249" s="51">
        <f t="shared" si="344"/>
        <v>14433.25</v>
      </c>
      <c r="Y249" s="48">
        <f t="shared" si="345"/>
        <v>449</v>
      </c>
      <c r="Z249" s="50">
        <f t="shared" si="381"/>
        <v>41.40590200445434</v>
      </c>
      <c r="AA249" s="51">
        <f t="shared" si="346"/>
        <v>18591.25</v>
      </c>
      <c r="AB249" s="48">
        <f t="shared" si="362"/>
        <v>75</v>
      </c>
      <c r="AC249" s="50">
        <f t="shared" si="382"/>
        <v>25.15</v>
      </c>
      <c r="AD249" s="51">
        <f t="shared" si="364"/>
        <v>1886.25</v>
      </c>
      <c r="AE249" s="43"/>
      <c r="AF249" s="42"/>
      <c r="AG249" s="53">
        <f t="shared" si="379"/>
        <v>0</v>
      </c>
      <c r="AH249" s="43">
        <v>75</v>
      </c>
      <c r="AI249" s="42">
        <v>25.15</v>
      </c>
      <c r="AJ249" s="53">
        <f t="shared" si="380"/>
        <v>1886.25</v>
      </c>
      <c r="AK249" s="43"/>
      <c r="AL249" s="42"/>
      <c r="AM249" s="53"/>
      <c r="AN249" s="43"/>
      <c r="AO249" s="42"/>
      <c r="AP249" s="53"/>
      <c r="AQ249" s="43"/>
      <c r="AR249" s="42"/>
      <c r="AS249" s="53"/>
      <c r="AT249" s="43"/>
      <c r="AU249" s="42"/>
      <c r="AV249" s="53"/>
      <c r="AW249" s="43"/>
      <c r="AX249" s="42"/>
      <c r="AY249" s="53">
        <f t="shared" si="347"/>
        <v>0</v>
      </c>
      <c r="AZ249" s="43"/>
      <c r="BA249" s="42"/>
      <c r="BB249" s="53">
        <f t="shared" si="348"/>
        <v>0</v>
      </c>
      <c r="BC249" s="43"/>
      <c r="BD249" s="42"/>
      <c r="BE249" s="53">
        <f t="shared" si="349"/>
        <v>0</v>
      </c>
      <c r="BF249" s="43"/>
      <c r="BG249" s="42"/>
      <c r="BH249" s="53">
        <f t="shared" si="350"/>
        <v>0</v>
      </c>
      <c r="BI249" s="43"/>
      <c r="BJ249" s="42"/>
      <c r="BK249" s="53">
        <f t="shared" si="351"/>
        <v>0</v>
      </c>
      <c r="BL249" s="43"/>
      <c r="BM249" s="42"/>
      <c r="BN249" s="53">
        <f t="shared" si="352"/>
        <v>0</v>
      </c>
      <c r="BO249" s="43"/>
      <c r="BP249" s="42"/>
      <c r="BQ249" s="53">
        <f t="shared" si="353"/>
        <v>0</v>
      </c>
      <c r="BR249" s="54">
        <f t="shared" si="365"/>
        <v>374</v>
      </c>
      <c r="BS249" s="55">
        <f t="shared" si="366"/>
        <v>44.665775401069517</v>
      </c>
      <c r="BT249" s="56">
        <f t="shared" si="367"/>
        <v>16705</v>
      </c>
      <c r="BU249" s="48">
        <v>275</v>
      </c>
      <c r="BV249" s="50">
        <f t="shared" si="368"/>
        <v>44.545454545454547</v>
      </c>
      <c r="BW249" s="51">
        <v>12250</v>
      </c>
      <c r="BX249" s="48"/>
      <c r="BY249" s="50" t="e">
        <f t="shared" si="369"/>
        <v>#DIV/0!</v>
      </c>
      <c r="BZ249" s="51"/>
      <c r="CA249" s="48"/>
      <c r="CB249" s="50" t="e">
        <f t="shared" si="370"/>
        <v>#DIV/0!</v>
      </c>
      <c r="CC249" s="51"/>
      <c r="CD249" s="48">
        <v>99</v>
      </c>
      <c r="CE249" s="50">
        <f t="shared" si="371"/>
        <v>45</v>
      </c>
      <c r="CF249" s="51">
        <v>4455</v>
      </c>
      <c r="CG249" s="47" t="s">
        <v>43</v>
      </c>
      <c r="CH249" s="47" t="s">
        <v>43</v>
      </c>
      <c r="CI249" s="54">
        <f t="shared" si="372"/>
        <v>99</v>
      </c>
      <c r="CJ249" s="55">
        <f t="shared" si="373"/>
        <v>42</v>
      </c>
      <c r="CK249" s="56">
        <f t="shared" si="374"/>
        <v>4158</v>
      </c>
      <c r="CL249" s="48"/>
      <c r="CM249" s="50" t="e">
        <f t="shared" si="375"/>
        <v>#DIV/0!</v>
      </c>
      <c r="CN249" s="51"/>
      <c r="CO249" s="48"/>
      <c r="CP249" s="50" t="e">
        <f t="shared" si="376"/>
        <v>#DIV/0!</v>
      </c>
      <c r="CQ249" s="51"/>
      <c r="CR249" s="48"/>
      <c r="CS249" s="50" t="e">
        <f t="shared" si="377"/>
        <v>#DIV/0!</v>
      </c>
      <c r="CT249" s="51"/>
      <c r="CU249" s="48">
        <v>99</v>
      </c>
      <c r="CV249" s="50">
        <f t="shared" si="378"/>
        <v>42</v>
      </c>
      <c r="CW249" s="51">
        <v>4158</v>
      </c>
      <c r="CX249" s="47" t="s">
        <v>43</v>
      </c>
      <c r="CY249" s="47" t="s">
        <v>43</v>
      </c>
    </row>
    <row r="250" spans="1:103" s="1" customFormat="1" ht="14.25" thickBot="1" x14ac:dyDescent="0.3">
      <c r="A250" s="47" t="s">
        <v>44</v>
      </c>
      <c r="B250" s="47" t="s">
        <v>44</v>
      </c>
      <c r="C250" s="48">
        <v>292</v>
      </c>
      <c r="D250" s="95">
        <f t="shared" si="354"/>
        <v>138</v>
      </c>
      <c r="E250" s="93">
        <v>430</v>
      </c>
      <c r="F250" s="38">
        <f t="shared" si="355"/>
        <v>460.59</v>
      </c>
      <c r="G250" s="49">
        <f t="shared" si="356"/>
        <v>2.9999999999999751</v>
      </c>
      <c r="H250" s="183"/>
      <c r="I250" s="183">
        <v>-20</v>
      </c>
      <c r="J250" s="183"/>
      <c r="K250" s="183">
        <v>6</v>
      </c>
      <c r="L250" s="224">
        <v>27.59</v>
      </c>
      <c r="M250" s="50">
        <v>24.99</v>
      </c>
      <c r="N250" s="53">
        <f t="shared" si="357"/>
        <v>689.47409999999991</v>
      </c>
      <c r="O250" s="228">
        <v>35</v>
      </c>
      <c r="P250" s="229">
        <v>67.180000000000007</v>
      </c>
      <c r="Q250" s="230">
        <f t="shared" si="358"/>
        <v>2351.3000000000002</v>
      </c>
      <c r="R250" s="223">
        <v>34</v>
      </c>
      <c r="S250" s="50">
        <v>37.840000000000003</v>
      </c>
      <c r="T250" s="51">
        <f t="shared" si="359"/>
        <v>1286.5600000000002</v>
      </c>
      <c r="U250" s="52" t="s">
        <v>44</v>
      </c>
      <c r="V250" s="48">
        <f t="shared" si="343"/>
        <v>350</v>
      </c>
      <c r="W250" s="50">
        <f t="shared" si="360"/>
        <v>41.237857142857145</v>
      </c>
      <c r="X250" s="51">
        <f t="shared" si="344"/>
        <v>14433.25</v>
      </c>
      <c r="Y250" s="48">
        <f t="shared" si="345"/>
        <v>449</v>
      </c>
      <c r="Z250" s="50">
        <f t="shared" si="381"/>
        <v>41.40590200445434</v>
      </c>
      <c r="AA250" s="51">
        <f t="shared" si="346"/>
        <v>18591.25</v>
      </c>
      <c r="AB250" s="48">
        <f t="shared" si="362"/>
        <v>75</v>
      </c>
      <c r="AC250" s="50">
        <f t="shared" si="382"/>
        <v>25.15</v>
      </c>
      <c r="AD250" s="51">
        <f t="shared" si="364"/>
        <v>1886.25</v>
      </c>
      <c r="AE250" s="43"/>
      <c r="AF250" s="42"/>
      <c r="AG250" s="53">
        <f t="shared" si="379"/>
        <v>0</v>
      </c>
      <c r="AH250" s="43">
        <v>75</v>
      </c>
      <c r="AI250" s="42">
        <v>25.15</v>
      </c>
      <c r="AJ250" s="53">
        <f t="shared" si="380"/>
        <v>1886.25</v>
      </c>
      <c r="AK250" s="43"/>
      <c r="AL250" s="42"/>
      <c r="AM250" s="53"/>
      <c r="AN250" s="43"/>
      <c r="AO250" s="42"/>
      <c r="AP250" s="53"/>
      <c r="AQ250" s="43"/>
      <c r="AR250" s="42"/>
      <c r="AS250" s="53"/>
      <c r="AT250" s="43"/>
      <c r="AU250" s="42"/>
      <c r="AV250" s="53"/>
      <c r="AW250" s="43"/>
      <c r="AX250" s="42"/>
      <c r="AY250" s="53">
        <f t="shared" si="347"/>
        <v>0</v>
      </c>
      <c r="AZ250" s="43"/>
      <c r="BA250" s="42"/>
      <c r="BB250" s="53">
        <f t="shared" si="348"/>
        <v>0</v>
      </c>
      <c r="BC250" s="43"/>
      <c r="BD250" s="42"/>
      <c r="BE250" s="53">
        <f t="shared" si="349"/>
        <v>0</v>
      </c>
      <c r="BF250" s="43"/>
      <c r="BG250" s="42"/>
      <c r="BH250" s="53">
        <f t="shared" si="350"/>
        <v>0</v>
      </c>
      <c r="BI250" s="43"/>
      <c r="BJ250" s="42"/>
      <c r="BK250" s="53">
        <f t="shared" si="351"/>
        <v>0</v>
      </c>
      <c r="BL250" s="43"/>
      <c r="BM250" s="42"/>
      <c r="BN250" s="53">
        <f t="shared" si="352"/>
        <v>0</v>
      </c>
      <c r="BO250" s="43"/>
      <c r="BP250" s="42"/>
      <c r="BQ250" s="53">
        <f t="shared" si="353"/>
        <v>0</v>
      </c>
      <c r="BR250" s="54">
        <f t="shared" si="365"/>
        <v>374</v>
      </c>
      <c r="BS250" s="55">
        <f t="shared" si="366"/>
        <v>44.665775401069517</v>
      </c>
      <c r="BT250" s="56">
        <f t="shared" si="367"/>
        <v>16705</v>
      </c>
      <c r="BU250" s="48">
        <v>275</v>
      </c>
      <c r="BV250" s="50">
        <f t="shared" si="368"/>
        <v>44.545454545454547</v>
      </c>
      <c r="BW250" s="51">
        <v>12250</v>
      </c>
      <c r="BX250" s="48"/>
      <c r="BY250" s="50" t="e">
        <f t="shared" si="369"/>
        <v>#DIV/0!</v>
      </c>
      <c r="BZ250" s="51"/>
      <c r="CA250" s="48"/>
      <c r="CB250" s="50" t="e">
        <f t="shared" si="370"/>
        <v>#DIV/0!</v>
      </c>
      <c r="CC250" s="51"/>
      <c r="CD250" s="48">
        <v>99</v>
      </c>
      <c r="CE250" s="50">
        <f t="shared" si="371"/>
        <v>45</v>
      </c>
      <c r="CF250" s="51">
        <v>4455</v>
      </c>
      <c r="CG250" s="47" t="s">
        <v>44</v>
      </c>
      <c r="CH250" s="47" t="s">
        <v>44</v>
      </c>
      <c r="CI250" s="54">
        <f t="shared" si="372"/>
        <v>99</v>
      </c>
      <c r="CJ250" s="55">
        <f t="shared" si="373"/>
        <v>42</v>
      </c>
      <c r="CK250" s="56">
        <f t="shared" si="374"/>
        <v>4158</v>
      </c>
      <c r="CL250" s="48"/>
      <c r="CM250" s="50" t="e">
        <f t="shared" si="375"/>
        <v>#DIV/0!</v>
      </c>
      <c r="CN250" s="51"/>
      <c r="CO250" s="48"/>
      <c r="CP250" s="50" t="e">
        <f t="shared" si="376"/>
        <v>#DIV/0!</v>
      </c>
      <c r="CQ250" s="51"/>
      <c r="CR250" s="48"/>
      <c r="CS250" s="50" t="e">
        <f t="shared" si="377"/>
        <v>#DIV/0!</v>
      </c>
      <c r="CT250" s="51"/>
      <c r="CU250" s="48">
        <v>99</v>
      </c>
      <c r="CV250" s="50">
        <f t="shared" si="378"/>
        <v>42</v>
      </c>
      <c r="CW250" s="51">
        <v>4158</v>
      </c>
      <c r="CX250" s="47" t="s">
        <v>44</v>
      </c>
      <c r="CY250" s="47" t="s">
        <v>44</v>
      </c>
    </row>
    <row r="251" spans="1:103" s="1" customFormat="1" ht="14.25" thickBot="1" x14ac:dyDescent="0.3">
      <c r="A251" s="47" t="s">
        <v>45</v>
      </c>
      <c r="B251" s="47" t="s">
        <v>45</v>
      </c>
      <c r="C251" s="48">
        <v>292</v>
      </c>
      <c r="D251" s="95">
        <f t="shared" si="354"/>
        <v>138</v>
      </c>
      <c r="E251" s="93">
        <v>430</v>
      </c>
      <c r="F251" s="38">
        <f t="shared" si="355"/>
        <v>460.53</v>
      </c>
      <c r="G251" s="49">
        <f t="shared" si="356"/>
        <v>2.9999999999999716</v>
      </c>
      <c r="H251" s="183"/>
      <c r="I251" s="183">
        <v>-20</v>
      </c>
      <c r="J251" s="183"/>
      <c r="K251" s="183">
        <v>6</v>
      </c>
      <c r="L251" s="224">
        <v>27.53</v>
      </c>
      <c r="M251" s="50">
        <v>24.99</v>
      </c>
      <c r="N251" s="53">
        <f t="shared" si="357"/>
        <v>687.97469999999998</v>
      </c>
      <c r="O251" s="228">
        <v>35</v>
      </c>
      <c r="P251" s="229">
        <v>67.180000000000007</v>
      </c>
      <c r="Q251" s="230">
        <f t="shared" si="358"/>
        <v>2351.3000000000002</v>
      </c>
      <c r="R251" s="223">
        <v>34</v>
      </c>
      <c r="S251" s="50">
        <v>37.840000000000003</v>
      </c>
      <c r="T251" s="51">
        <f t="shared" si="359"/>
        <v>1286.5600000000002</v>
      </c>
      <c r="U251" s="52" t="s">
        <v>45</v>
      </c>
      <c r="V251" s="48">
        <f t="shared" si="343"/>
        <v>350</v>
      </c>
      <c r="W251" s="50">
        <f t="shared" si="360"/>
        <v>41.237857142857145</v>
      </c>
      <c r="X251" s="51">
        <f t="shared" si="344"/>
        <v>14433.25</v>
      </c>
      <c r="Y251" s="48">
        <f t="shared" si="345"/>
        <v>449</v>
      </c>
      <c r="Z251" s="50">
        <f t="shared" si="381"/>
        <v>41.40590200445434</v>
      </c>
      <c r="AA251" s="51">
        <f t="shared" si="346"/>
        <v>18591.25</v>
      </c>
      <c r="AB251" s="48">
        <f t="shared" si="362"/>
        <v>75</v>
      </c>
      <c r="AC251" s="50">
        <f t="shared" si="382"/>
        <v>25.15</v>
      </c>
      <c r="AD251" s="51">
        <f t="shared" si="364"/>
        <v>1886.25</v>
      </c>
      <c r="AE251" s="43"/>
      <c r="AF251" s="42"/>
      <c r="AG251" s="53">
        <f t="shared" si="379"/>
        <v>0</v>
      </c>
      <c r="AH251" s="43">
        <v>75</v>
      </c>
      <c r="AI251" s="42">
        <v>25.15</v>
      </c>
      <c r="AJ251" s="53">
        <f t="shared" si="380"/>
        <v>1886.25</v>
      </c>
      <c r="AK251" s="43"/>
      <c r="AL251" s="42"/>
      <c r="AM251" s="53"/>
      <c r="AN251" s="43"/>
      <c r="AO251" s="42"/>
      <c r="AP251" s="53"/>
      <c r="AQ251" s="43"/>
      <c r="AR251" s="42"/>
      <c r="AS251" s="53"/>
      <c r="AT251" s="43"/>
      <c r="AU251" s="42"/>
      <c r="AV251" s="53"/>
      <c r="AW251" s="43"/>
      <c r="AX251" s="42"/>
      <c r="AY251" s="53">
        <f t="shared" si="347"/>
        <v>0</v>
      </c>
      <c r="AZ251" s="43"/>
      <c r="BA251" s="42"/>
      <c r="BB251" s="53">
        <f t="shared" si="348"/>
        <v>0</v>
      </c>
      <c r="BC251" s="43"/>
      <c r="BD251" s="42"/>
      <c r="BE251" s="53">
        <f t="shared" si="349"/>
        <v>0</v>
      </c>
      <c r="BF251" s="43"/>
      <c r="BG251" s="42"/>
      <c r="BH251" s="53">
        <f t="shared" si="350"/>
        <v>0</v>
      </c>
      <c r="BI251" s="43"/>
      <c r="BJ251" s="42"/>
      <c r="BK251" s="53">
        <f t="shared" si="351"/>
        <v>0</v>
      </c>
      <c r="BL251" s="43"/>
      <c r="BM251" s="42"/>
      <c r="BN251" s="53">
        <f t="shared" si="352"/>
        <v>0</v>
      </c>
      <c r="BO251" s="43"/>
      <c r="BP251" s="42"/>
      <c r="BQ251" s="53">
        <f t="shared" si="353"/>
        <v>0</v>
      </c>
      <c r="BR251" s="54">
        <f t="shared" si="365"/>
        <v>374</v>
      </c>
      <c r="BS251" s="55">
        <f t="shared" si="366"/>
        <v>44.665775401069517</v>
      </c>
      <c r="BT251" s="56">
        <f t="shared" si="367"/>
        <v>16705</v>
      </c>
      <c r="BU251" s="48">
        <v>275</v>
      </c>
      <c r="BV251" s="50">
        <f t="shared" si="368"/>
        <v>44.545454545454547</v>
      </c>
      <c r="BW251" s="51">
        <v>12250</v>
      </c>
      <c r="BX251" s="48"/>
      <c r="BY251" s="50" t="e">
        <f t="shared" si="369"/>
        <v>#DIV/0!</v>
      </c>
      <c r="BZ251" s="51"/>
      <c r="CA251" s="48"/>
      <c r="CB251" s="50" t="e">
        <f t="shared" si="370"/>
        <v>#DIV/0!</v>
      </c>
      <c r="CC251" s="51"/>
      <c r="CD251" s="48">
        <v>99</v>
      </c>
      <c r="CE251" s="50">
        <f t="shared" si="371"/>
        <v>45</v>
      </c>
      <c r="CF251" s="51">
        <v>4455</v>
      </c>
      <c r="CG251" s="47" t="s">
        <v>45</v>
      </c>
      <c r="CH251" s="47" t="s">
        <v>45</v>
      </c>
      <c r="CI251" s="54">
        <f t="shared" si="372"/>
        <v>99</v>
      </c>
      <c r="CJ251" s="55">
        <f t="shared" si="373"/>
        <v>42</v>
      </c>
      <c r="CK251" s="56">
        <f t="shared" si="374"/>
        <v>4158</v>
      </c>
      <c r="CL251" s="48"/>
      <c r="CM251" s="50" t="e">
        <f t="shared" si="375"/>
        <v>#DIV/0!</v>
      </c>
      <c r="CN251" s="51"/>
      <c r="CO251" s="48"/>
      <c r="CP251" s="50" t="e">
        <f t="shared" si="376"/>
        <v>#DIV/0!</v>
      </c>
      <c r="CQ251" s="51"/>
      <c r="CR251" s="48"/>
      <c r="CS251" s="50" t="e">
        <f t="shared" si="377"/>
        <v>#DIV/0!</v>
      </c>
      <c r="CT251" s="51"/>
      <c r="CU251" s="48">
        <v>99</v>
      </c>
      <c r="CV251" s="50">
        <f t="shared" si="378"/>
        <v>42</v>
      </c>
      <c r="CW251" s="51">
        <v>4158</v>
      </c>
      <c r="CX251" s="47" t="s">
        <v>45</v>
      </c>
      <c r="CY251" s="47" t="s">
        <v>45</v>
      </c>
    </row>
    <row r="252" spans="1:103" s="1" customFormat="1" ht="14.25" thickBot="1" x14ac:dyDescent="0.3">
      <c r="A252" s="47" t="s">
        <v>46</v>
      </c>
      <c r="B252" s="47" t="s">
        <v>46</v>
      </c>
      <c r="C252" s="48">
        <v>292</v>
      </c>
      <c r="D252" s="95">
        <f t="shared" si="354"/>
        <v>140</v>
      </c>
      <c r="E252" s="93">
        <v>432</v>
      </c>
      <c r="F252" s="38">
        <f t="shared" si="355"/>
        <v>459.06</v>
      </c>
      <c r="G252" s="49">
        <f t="shared" si="356"/>
        <v>0</v>
      </c>
      <c r="H252" s="183"/>
      <c r="I252" s="183">
        <v>-20</v>
      </c>
      <c r="J252" s="183"/>
      <c r="K252" s="183">
        <v>6</v>
      </c>
      <c r="L252" s="224">
        <v>27.06</v>
      </c>
      <c r="M252" s="50">
        <v>24.99</v>
      </c>
      <c r="N252" s="53">
        <f t="shared" si="357"/>
        <v>676.22939999999994</v>
      </c>
      <c r="O252" s="228">
        <v>35</v>
      </c>
      <c r="P252" s="229">
        <v>67.180000000000007</v>
      </c>
      <c r="Q252" s="230">
        <f t="shared" si="358"/>
        <v>2351.3000000000002</v>
      </c>
      <c r="R252" s="223">
        <v>33</v>
      </c>
      <c r="S252" s="50">
        <v>37.840000000000003</v>
      </c>
      <c r="T252" s="51">
        <f t="shared" si="359"/>
        <v>1248.72</v>
      </c>
      <c r="U252" s="52" t="s">
        <v>46</v>
      </c>
      <c r="V252" s="48">
        <f t="shared" si="343"/>
        <v>350</v>
      </c>
      <c r="W252" s="50">
        <f t="shared" si="360"/>
        <v>41.237857142857145</v>
      </c>
      <c r="X252" s="51">
        <f t="shared" si="344"/>
        <v>14433.25</v>
      </c>
      <c r="Y252" s="48">
        <f t="shared" si="345"/>
        <v>449</v>
      </c>
      <c r="Z252" s="50">
        <f t="shared" si="381"/>
        <v>41.40590200445434</v>
      </c>
      <c r="AA252" s="51">
        <f t="shared" si="346"/>
        <v>18591.25</v>
      </c>
      <c r="AB252" s="48">
        <f t="shared" si="362"/>
        <v>75</v>
      </c>
      <c r="AC252" s="50">
        <f t="shared" si="382"/>
        <v>25.15</v>
      </c>
      <c r="AD252" s="51">
        <f t="shared" si="364"/>
        <v>1886.25</v>
      </c>
      <c r="AE252" s="43"/>
      <c r="AF252" s="42"/>
      <c r="AG252" s="53">
        <f t="shared" si="379"/>
        <v>0</v>
      </c>
      <c r="AH252" s="43">
        <v>75</v>
      </c>
      <c r="AI252" s="42">
        <v>25.15</v>
      </c>
      <c r="AJ252" s="53">
        <f t="shared" si="380"/>
        <v>1886.25</v>
      </c>
      <c r="AK252" s="43"/>
      <c r="AL252" s="42"/>
      <c r="AM252" s="53"/>
      <c r="AN252" s="43"/>
      <c r="AO252" s="42"/>
      <c r="AP252" s="53"/>
      <c r="AQ252" s="43"/>
      <c r="AR252" s="42"/>
      <c r="AS252" s="53"/>
      <c r="AT252" s="43"/>
      <c r="AU252" s="42"/>
      <c r="AV252" s="53"/>
      <c r="AW252" s="43"/>
      <c r="AX252" s="42"/>
      <c r="AY252" s="53">
        <f t="shared" si="347"/>
        <v>0</v>
      </c>
      <c r="AZ252" s="43"/>
      <c r="BA252" s="42"/>
      <c r="BB252" s="53">
        <f t="shared" si="348"/>
        <v>0</v>
      </c>
      <c r="BC252" s="43"/>
      <c r="BD252" s="42"/>
      <c r="BE252" s="53">
        <f t="shared" si="349"/>
        <v>0</v>
      </c>
      <c r="BF252" s="43"/>
      <c r="BG252" s="42"/>
      <c r="BH252" s="53">
        <f t="shared" si="350"/>
        <v>0</v>
      </c>
      <c r="BI252" s="43"/>
      <c r="BJ252" s="42"/>
      <c r="BK252" s="53">
        <f t="shared" si="351"/>
        <v>0</v>
      </c>
      <c r="BL252" s="43"/>
      <c r="BM252" s="42"/>
      <c r="BN252" s="53">
        <f t="shared" si="352"/>
        <v>0</v>
      </c>
      <c r="BO252" s="43"/>
      <c r="BP252" s="42"/>
      <c r="BQ252" s="53">
        <f t="shared" si="353"/>
        <v>0</v>
      </c>
      <c r="BR252" s="54">
        <f t="shared" si="365"/>
        <v>374</v>
      </c>
      <c r="BS252" s="55">
        <f t="shared" si="366"/>
        <v>44.665775401069517</v>
      </c>
      <c r="BT252" s="56">
        <f t="shared" si="367"/>
        <v>16705</v>
      </c>
      <c r="BU252" s="48">
        <v>275</v>
      </c>
      <c r="BV252" s="50">
        <f t="shared" si="368"/>
        <v>44.545454545454547</v>
      </c>
      <c r="BW252" s="51">
        <v>12250</v>
      </c>
      <c r="BX252" s="48"/>
      <c r="BY252" s="50" t="e">
        <f t="shared" si="369"/>
        <v>#DIV/0!</v>
      </c>
      <c r="BZ252" s="51"/>
      <c r="CA252" s="48"/>
      <c r="CB252" s="50" t="e">
        <f t="shared" si="370"/>
        <v>#DIV/0!</v>
      </c>
      <c r="CC252" s="51"/>
      <c r="CD252" s="48">
        <v>99</v>
      </c>
      <c r="CE252" s="50">
        <f t="shared" si="371"/>
        <v>45</v>
      </c>
      <c r="CF252" s="51">
        <v>4455</v>
      </c>
      <c r="CG252" s="47" t="s">
        <v>46</v>
      </c>
      <c r="CH252" s="47" t="s">
        <v>46</v>
      </c>
      <c r="CI252" s="54">
        <f t="shared" si="372"/>
        <v>99</v>
      </c>
      <c r="CJ252" s="55">
        <f t="shared" si="373"/>
        <v>42</v>
      </c>
      <c r="CK252" s="56">
        <f t="shared" si="374"/>
        <v>4158</v>
      </c>
      <c r="CL252" s="48"/>
      <c r="CM252" s="50" t="e">
        <f t="shared" si="375"/>
        <v>#DIV/0!</v>
      </c>
      <c r="CN252" s="51"/>
      <c r="CO252" s="48"/>
      <c r="CP252" s="50" t="e">
        <f t="shared" si="376"/>
        <v>#DIV/0!</v>
      </c>
      <c r="CQ252" s="51"/>
      <c r="CR252" s="48"/>
      <c r="CS252" s="50" t="e">
        <f t="shared" si="377"/>
        <v>#DIV/0!</v>
      </c>
      <c r="CT252" s="51"/>
      <c r="CU252" s="48">
        <v>99</v>
      </c>
      <c r="CV252" s="50">
        <f t="shared" si="378"/>
        <v>42</v>
      </c>
      <c r="CW252" s="51">
        <v>4158</v>
      </c>
      <c r="CX252" s="47" t="s">
        <v>46</v>
      </c>
      <c r="CY252" s="47" t="s">
        <v>46</v>
      </c>
    </row>
    <row r="253" spans="1:103" s="1" customFormat="1" ht="14.25" thickBot="1" x14ac:dyDescent="0.3">
      <c r="A253" s="47" t="s">
        <v>47</v>
      </c>
      <c r="B253" s="47" t="s">
        <v>47</v>
      </c>
      <c r="C253" s="48">
        <v>292</v>
      </c>
      <c r="D253" s="95">
        <f t="shared" si="354"/>
        <v>130</v>
      </c>
      <c r="E253" s="93">
        <v>422</v>
      </c>
      <c r="F253" s="38">
        <f t="shared" si="355"/>
        <v>460.15</v>
      </c>
      <c r="G253" s="49">
        <f t="shared" si="356"/>
        <v>11.999999999999979</v>
      </c>
      <c r="H253" s="183"/>
      <c r="I253" s="183">
        <v>-20</v>
      </c>
      <c r="J253" s="183"/>
      <c r="K253" s="183">
        <v>6</v>
      </c>
      <c r="L253" s="224">
        <v>26.15</v>
      </c>
      <c r="M253" s="50">
        <v>24.99</v>
      </c>
      <c r="N253" s="53">
        <f t="shared" si="357"/>
        <v>653.48849999999993</v>
      </c>
      <c r="O253" s="228">
        <v>35</v>
      </c>
      <c r="P253" s="229">
        <v>67.180000000000007</v>
      </c>
      <c r="Q253" s="230">
        <f t="shared" si="358"/>
        <v>2351.3000000000002</v>
      </c>
      <c r="R253" s="223">
        <v>55</v>
      </c>
      <c r="S253" s="50">
        <v>37.840000000000003</v>
      </c>
      <c r="T253" s="51">
        <f t="shared" si="359"/>
        <v>2081.2000000000003</v>
      </c>
      <c r="U253" s="52" t="s">
        <v>47</v>
      </c>
      <c r="V253" s="48">
        <f t="shared" si="343"/>
        <v>330</v>
      </c>
      <c r="W253" s="50">
        <f t="shared" si="360"/>
        <v>43.888636363636365</v>
      </c>
      <c r="X253" s="51">
        <f t="shared" si="344"/>
        <v>14483.25</v>
      </c>
      <c r="Y253" s="48">
        <f t="shared" si="345"/>
        <v>429</v>
      </c>
      <c r="Z253" s="50">
        <f t="shared" si="381"/>
        <v>43.4527972027972</v>
      </c>
      <c r="AA253" s="51">
        <f t="shared" si="346"/>
        <v>18641.25</v>
      </c>
      <c r="AB253" s="48">
        <f t="shared" si="362"/>
        <v>75</v>
      </c>
      <c r="AC253" s="50">
        <f t="shared" si="382"/>
        <v>25.15</v>
      </c>
      <c r="AD253" s="51">
        <f t="shared" si="364"/>
        <v>1886.25</v>
      </c>
      <c r="AE253" s="43"/>
      <c r="AF253" s="42"/>
      <c r="AG253" s="53">
        <f t="shared" si="379"/>
        <v>0</v>
      </c>
      <c r="AH253" s="43">
        <v>75</v>
      </c>
      <c r="AI253" s="42">
        <v>25.15</v>
      </c>
      <c r="AJ253" s="53">
        <f t="shared" si="380"/>
        <v>1886.25</v>
      </c>
      <c r="AK253" s="43"/>
      <c r="AL253" s="42"/>
      <c r="AM253" s="53"/>
      <c r="AN253" s="43"/>
      <c r="AO253" s="42"/>
      <c r="AP253" s="53"/>
      <c r="AQ253" s="43"/>
      <c r="AR253" s="42"/>
      <c r="AS253" s="53"/>
      <c r="AT253" s="43"/>
      <c r="AU253" s="42"/>
      <c r="AV253" s="53"/>
      <c r="AW253" s="43"/>
      <c r="AX253" s="42"/>
      <c r="AY253" s="53">
        <f t="shared" si="347"/>
        <v>0</v>
      </c>
      <c r="AZ253" s="43"/>
      <c r="BA253" s="42"/>
      <c r="BB253" s="53">
        <f t="shared" si="348"/>
        <v>0</v>
      </c>
      <c r="BC253" s="43"/>
      <c r="BD253" s="42"/>
      <c r="BE253" s="53">
        <f t="shared" si="349"/>
        <v>0</v>
      </c>
      <c r="BF253" s="43"/>
      <c r="BG253" s="42"/>
      <c r="BH253" s="53">
        <f t="shared" si="350"/>
        <v>0</v>
      </c>
      <c r="BI253" s="43"/>
      <c r="BJ253" s="42"/>
      <c r="BK253" s="53">
        <f t="shared" si="351"/>
        <v>0</v>
      </c>
      <c r="BL253" s="43"/>
      <c r="BM253" s="42"/>
      <c r="BN253" s="53">
        <f t="shared" si="352"/>
        <v>0</v>
      </c>
      <c r="BO253" s="43"/>
      <c r="BP253" s="42"/>
      <c r="BQ253" s="53">
        <f t="shared" si="353"/>
        <v>0</v>
      </c>
      <c r="BR253" s="54">
        <f t="shared" si="365"/>
        <v>354</v>
      </c>
      <c r="BS253" s="55">
        <f t="shared" si="366"/>
        <v>47.33050847457627</v>
      </c>
      <c r="BT253" s="56">
        <f t="shared" si="367"/>
        <v>16755</v>
      </c>
      <c r="BU253" s="48">
        <v>225</v>
      </c>
      <c r="BV253" s="50">
        <f t="shared" si="368"/>
        <v>45.333333333333336</v>
      </c>
      <c r="BW253" s="51">
        <v>10200</v>
      </c>
      <c r="BX253" s="48"/>
      <c r="BY253" s="50" t="e">
        <f t="shared" si="369"/>
        <v>#DIV/0!</v>
      </c>
      <c r="BZ253" s="51"/>
      <c r="CA253" s="48">
        <v>30</v>
      </c>
      <c r="CB253" s="50">
        <f t="shared" si="370"/>
        <v>70</v>
      </c>
      <c r="CC253" s="51">
        <v>2100</v>
      </c>
      <c r="CD253" s="48">
        <v>99</v>
      </c>
      <c r="CE253" s="50">
        <f t="shared" si="371"/>
        <v>45</v>
      </c>
      <c r="CF253" s="51">
        <v>4455</v>
      </c>
      <c r="CG253" s="47" t="s">
        <v>47</v>
      </c>
      <c r="CH253" s="47" t="s">
        <v>47</v>
      </c>
      <c r="CI253" s="54">
        <f t="shared" si="372"/>
        <v>99</v>
      </c>
      <c r="CJ253" s="55">
        <f t="shared" si="373"/>
        <v>42</v>
      </c>
      <c r="CK253" s="56">
        <f t="shared" si="374"/>
        <v>4158</v>
      </c>
      <c r="CL253" s="48"/>
      <c r="CM253" s="50" t="e">
        <f t="shared" si="375"/>
        <v>#DIV/0!</v>
      </c>
      <c r="CN253" s="51"/>
      <c r="CO253" s="48"/>
      <c r="CP253" s="50" t="e">
        <f t="shared" si="376"/>
        <v>#DIV/0!</v>
      </c>
      <c r="CQ253" s="51"/>
      <c r="CR253" s="48"/>
      <c r="CS253" s="50" t="e">
        <f t="shared" si="377"/>
        <v>#DIV/0!</v>
      </c>
      <c r="CT253" s="51"/>
      <c r="CU253" s="48">
        <v>99</v>
      </c>
      <c r="CV253" s="50">
        <f t="shared" si="378"/>
        <v>42</v>
      </c>
      <c r="CW253" s="51">
        <v>4158</v>
      </c>
      <c r="CX253" s="47" t="s">
        <v>47</v>
      </c>
      <c r="CY253" s="47" t="s">
        <v>47</v>
      </c>
    </row>
    <row r="254" spans="1:103" s="1" customFormat="1" ht="14.25" thickBot="1" x14ac:dyDescent="0.3">
      <c r="A254" s="47" t="s">
        <v>48</v>
      </c>
      <c r="B254" s="47" t="s">
        <v>48</v>
      </c>
      <c r="C254" s="48">
        <v>0</v>
      </c>
      <c r="D254" s="95">
        <f t="shared" si="354"/>
        <v>154</v>
      </c>
      <c r="E254" s="93">
        <v>154</v>
      </c>
      <c r="F254" s="38">
        <f t="shared" si="355"/>
        <v>168.12</v>
      </c>
      <c r="G254" s="49">
        <f t="shared" si="356"/>
        <v>-7.9999999999999964</v>
      </c>
      <c r="H254" s="183"/>
      <c r="I254" s="183"/>
      <c r="J254" s="183"/>
      <c r="K254" s="183">
        <v>6</v>
      </c>
      <c r="L254" s="224">
        <v>22.12</v>
      </c>
      <c r="M254" s="50">
        <v>24.99</v>
      </c>
      <c r="N254" s="53">
        <f t="shared" si="357"/>
        <v>552.77880000000005</v>
      </c>
      <c r="O254" s="228">
        <v>35</v>
      </c>
      <c r="P254" s="229">
        <v>67.180000000000007</v>
      </c>
      <c r="Q254" s="230">
        <f t="shared" si="358"/>
        <v>2351.3000000000002</v>
      </c>
      <c r="R254" s="223">
        <v>17</v>
      </c>
      <c r="S254" s="50">
        <v>37.840000000000003</v>
      </c>
      <c r="T254" s="51">
        <f t="shared" si="359"/>
        <v>643.28000000000009</v>
      </c>
      <c r="U254" s="52" t="s">
        <v>48</v>
      </c>
      <c r="V254" s="48">
        <f t="shared" si="343"/>
        <v>100</v>
      </c>
      <c r="W254" s="50">
        <f t="shared" si="360"/>
        <v>36.862499999999997</v>
      </c>
      <c r="X254" s="51">
        <f t="shared" si="344"/>
        <v>3686.25</v>
      </c>
      <c r="Y254" s="48">
        <f t="shared" si="345"/>
        <v>100</v>
      </c>
      <c r="Z254" s="50">
        <f t="shared" si="381"/>
        <v>36.862499999999997</v>
      </c>
      <c r="AA254" s="51">
        <f t="shared" si="346"/>
        <v>3686.25</v>
      </c>
      <c r="AB254" s="48">
        <f t="shared" si="362"/>
        <v>75</v>
      </c>
      <c r="AC254" s="50">
        <f t="shared" si="382"/>
        <v>25.15</v>
      </c>
      <c r="AD254" s="51">
        <f t="shared" si="364"/>
        <v>1886.25</v>
      </c>
      <c r="AE254" s="43"/>
      <c r="AF254" s="42"/>
      <c r="AG254" s="53">
        <f t="shared" si="379"/>
        <v>0</v>
      </c>
      <c r="AH254" s="43">
        <v>75</v>
      </c>
      <c r="AI254" s="42">
        <v>25.15</v>
      </c>
      <c r="AJ254" s="53">
        <f t="shared" si="380"/>
        <v>1886.25</v>
      </c>
      <c r="AK254" s="43"/>
      <c r="AL254" s="42"/>
      <c r="AM254" s="53"/>
      <c r="AN254" s="43"/>
      <c r="AO254" s="42"/>
      <c r="AP254" s="53"/>
      <c r="AQ254" s="43"/>
      <c r="AR254" s="42"/>
      <c r="AS254" s="53"/>
      <c r="AT254" s="43"/>
      <c r="AU254" s="42"/>
      <c r="AV254" s="53"/>
      <c r="AW254" s="43"/>
      <c r="AX254" s="42"/>
      <c r="AY254" s="53">
        <f t="shared" si="347"/>
        <v>0</v>
      </c>
      <c r="AZ254" s="43"/>
      <c r="BA254" s="42"/>
      <c r="BB254" s="53">
        <f t="shared" si="348"/>
        <v>0</v>
      </c>
      <c r="BC254" s="43"/>
      <c r="BD254" s="42"/>
      <c r="BE254" s="53">
        <f t="shared" si="349"/>
        <v>0</v>
      </c>
      <c r="BF254" s="43"/>
      <c r="BG254" s="42"/>
      <c r="BH254" s="53">
        <f t="shared" si="350"/>
        <v>0</v>
      </c>
      <c r="BI254" s="43"/>
      <c r="BJ254" s="42"/>
      <c r="BK254" s="53">
        <f t="shared" si="351"/>
        <v>0</v>
      </c>
      <c r="BL254" s="43"/>
      <c r="BM254" s="42"/>
      <c r="BN254" s="53">
        <f t="shared" si="352"/>
        <v>0</v>
      </c>
      <c r="BO254" s="43"/>
      <c r="BP254" s="42"/>
      <c r="BQ254" s="53">
        <f t="shared" si="353"/>
        <v>0</v>
      </c>
      <c r="BR254" s="54">
        <f t="shared" si="365"/>
        <v>25</v>
      </c>
      <c r="BS254" s="55">
        <f t="shared" si="366"/>
        <v>72</v>
      </c>
      <c r="BT254" s="56">
        <f t="shared" si="367"/>
        <v>1800</v>
      </c>
      <c r="BU254" s="48">
        <v>25</v>
      </c>
      <c r="BV254" s="50">
        <f t="shared" si="368"/>
        <v>72</v>
      </c>
      <c r="BW254" s="51">
        <v>1800</v>
      </c>
      <c r="BX254" s="48"/>
      <c r="BY254" s="50" t="e">
        <f t="shared" si="369"/>
        <v>#DIV/0!</v>
      </c>
      <c r="BZ254" s="51"/>
      <c r="CA254" s="48"/>
      <c r="CB254" s="50" t="e">
        <f t="shared" si="370"/>
        <v>#DIV/0!</v>
      </c>
      <c r="CC254" s="51"/>
      <c r="CD254" s="48">
        <v>0</v>
      </c>
      <c r="CE254" s="50" t="e">
        <f t="shared" si="371"/>
        <v>#DIV/0!</v>
      </c>
      <c r="CF254" s="51"/>
      <c r="CG254" s="47" t="s">
        <v>48</v>
      </c>
      <c r="CH254" s="47" t="s">
        <v>48</v>
      </c>
      <c r="CI254" s="54">
        <f t="shared" si="372"/>
        <v>0</v>
      </c>
      <c r="CJ254" s="55" t="e">
        <f t="shared" si="373"/>
        <v>#DIV/0!</v>
      </c>
      <c r="CK254" s="56">
        <f t="shared" si="374"/>
        <v>0</v>
      </c>
      <c r="CL254" s="48"/>
      <c r="CM254" s="50" t="e">
        <f t="shared" si="375"/>
        <v>#DIV/0!</v>
      </c>
      <c r="CN254" s="51"/>
      <c r="CO254" s="48"/>
      <c r="CP254" s="50" t="e">
        <f t="shared" si="376"/>
        <v>#DIV/0!</v>
      </c>
      <c r="CQ254" s="51"/>
      <c r="CR254" s="48"/>
      <c r="CS254" s="50" t="e">
        <f t="shared" si="377"/>
        <v>#DIV/0!</v>
      </c>
      <c r="CT254" s="51"/>
      <c r="CU254" s="48">
        <v>0</v>
      </c>
      <c r="CV254" s="50" t="e">
        <f t="shared" si="378"/>
        <v>#DIV/0!</v>
      </c>
      <c r="CW254" s="51"/>
      <c r="CX254" s="47" t="s">
        <v>48</v>
      </c>
      <c r="CY254" s="47" t="s">
        <v>48</v>
      </c>
    </row>
    <row r="255" spans="1:103" s="1" customFormat="1" ht="14.25" thickBot="1" x14ac:dyDescent="0.3">
      <c r="A255" s="47" t="s">
        <v>49</v>
      </c>
      <c r="B255" s="47" t="s">
        <v>49</v>
      </c>
      <c r="C255" s="48">
        <v>0</v>
      </c>
      <c r="D255" s="95">
        <f t="shared" si="354"/>
        <v>161</v>
      </c>
      <c r="E255" s="93">
        <v>161</v>
      </c>
      <c r="F255" s="38">
        <f t="shared" si="355"/>
        <v>171.09</v>
      </c>
      <c r="G255" s="49">
        <f t="shared" si="356"/>
        <v>1.0000000000000036</v>
      </c>
      <c r="H255" s="183"/>
      <c r="I255" s="183"/>
      <c r="J255" s="183"/>
      <c r="K255" s="183">
        <v>6</v>
      </c>
      <c r="L255" s="224">
        <v>9.09</v>
      </c>
      <c r="M255" s="50">
        <v>24.99</v>
      </c>
      <c r="N255" s="53">
        <f t="shared" si="357"/>
        <v>227.1591</v>
      </c>
      <c r="O255" s="228">
        <v>35</v>
      </c>
      <c r="P255" s="229">
        <v>67.180000000000007</v>
      </c>
      <c r="Q255" s="230">
        <f t="shared" si="358"/>
        <v>2351.3000000000002</v>
      </c>
      <c r="R255" s="223">
        <v>33</v>
      </c>
      <c r="S255" s="50">
        <v>37.840000000000003</v>
      </c>
      <c r="T255" s="51">
        <f t="shared" si="359"/>
        <v>1248.72</v>
      </c>
      <c r="U255" s="52" t="s">
        <v>49</v>
      </c>
      <c r="V255" s="48">
        <f t="shared" si="343"/>
        <v>100</v>
      </c>
      <c r="W255" s="50">
        <f t="shared" si="360"/>
        <v>36.862499999999997</v>
      </c>
      <c r="X255" s="51">
        <f t="shared" si="344"/>
        <v>3686.25</v>
      </c>
      <c r="Y255" s="48">
        <f t="shared" si="345"/>
        <v>100</v>
      </c>
      <c r="Z255" s="50">
        <f t="shared" si="381"/>
        <v>36.862499999999997</v>
      </c>
      <c r="AA255" s="51">
        <f t="shared" si="346"/>
        <v>3686.25</v>
      </c>
      <c r="AB255" s="48">
        <f t="shared" si="362"/>
        <v>75</v>
      </c>
      <c r="AC255" s="50">
        <f t="shared" si="382"/>
        <v>25.15</v>
      </c>
      <c r="AD255" s="51">
        <f t="shared" si="364"/>
        <v>1886.25</v>
      </c>
      <c r="AE255" s="43"/>
      <c r="AF255" s="42"/>
      <c r="AG255" s="53">
        <f t="shared" si="379"/>
        <v>0</v>
      </c>
      <c r="AH255" s="43">
        <v>75</v>
      </c>
      <c r="AI255" s="42">
        <v>25.15</v>
      </c>
      <c r="AJ255" s="53">
        <f t="shared" si="380"/>
        <v>1886.25</v>
      </c>
      <c r="AK255" s="43"/>
      <c r="AL255" s="42"/>
      <c r="AM255" s="53"/>
      <c r="AN255" s="43"/>
      <c r="AO255" s="42"/>
      <c r="AP255" s="53"/>
      <c r="AQ255" s="43"/>
      <c r="AR255" s="42"/>
      <c r="AS255" s="53"/>
      <c r="AT255" s="43"/>
      <c r="AU255" s="42"/>
      <c r="AV255" s="53"/>
      <c r="AW255" s="43"/>
      <c r="AX255" s="42"/>
      <c r="AY255" s="53">
        <f t="shared" si="347"/>
        <v>0</v>
      </c>
      <c r="AZ255" s="43"/>
      <c r="BA255" s="42"/>
      <c r="BB255" s="53">
        <f t="shared" si="348"/>
        <v>0</v>
      </c>
      <c r="BC255" s="43"/>
      <c r="BD255" s="42"/>
      <c r="BE255" s="53">
        <f t="shared" si="349"/>
        <v>0</v>
      </c>
      <c r="BF255" s="43"/>
      <c r="BG255" s="42"/>
      <c r="BH255" s="53">
        <f t="shared" si="350"/>
        <v>0</v>
      </c>
      <c r="BI255" s="43"/>
      <c r="BJ255" s="42"/>
      <c r="BK255" s="53">
        <f t="shared" si="351"/>
        <v>0</v>
      </c>
      <c r="BL255" s="43"/>
      <c r="BM255" s="42"/>
      <c r="BN255" s="53">
        <f t="shared" si="352"/>
        <v>0</v>
      </c>
      <c r="BO255" s="43"/>
      <c r="BP255" s="42"/>
      <c r="BQ255" s="53">
        <f t="shared" si="353"/>
        <v>0</v>
      </c>
      <c r="BR255" s="54">
        <f t="shared" si="365"/>
        <v>25</v>
      </c>
      <c r="BS255" s="55">
        <f t="shared" si="366"/>
        <v>72</v>
      </c>
      <c r="BT255" s="56">
        <f t="shared" si="367"/>
        <v>1800</v>
      </c>
      <c r="BU255" s="48">
        <v>25</v>
      </c>
      <c r="BV255" s="50">
        <f t="shared" si="368"/>
        <v>72</v>
      </c>
      <c r="BW255" s="51">
        <v>1800</v>
      </c>
      <c r="BX255" s="48"/>
      <c r="BY255" s="50" t="e">
        <f t="shared" si="369"/>
        <v>#DIV/0!</v>
      </c>
      <c r="BZ255" s="51"/>
      <c r="CA255" s="48"/>
      <c r="CB255" s="50" t="e">
        <f t="shared" si="370"/>
        <v>#DIV/0!</v>
      </c>
      <c r="CC255" s="51"/>
      <c r="CD255" s="48">
        <v>0</v>
      </c>
      <c r="CE255" s="50" t="e">
        <f t="shared" si="371"/>
        <v>#DIV/0!</v>
      </c>
      <c r="CF255" s="51"/>
      <c r="CG255" s="47" t="s">
        <v>49</v>
      </c>
      <c r="CH255" s="47" t="s">
        <v>49</v>
      </c>
      <c r="CI255" s="54">
        <f t="shared" si="372"/>
        <v>0</v>
      </c>
      <c r="CJ255" s="55" t="e">
        <f t="shared" si="373"/>
        <v>#DIV/0!</v>
      </c>
      <c r="CK255" s="56">
        <f t="shared" si="374"/>
        <v>0</v>
      </c>
      <c r="CL255" s="48"/>
      <c r="CM255" s="50" t="e">
        <f t="shared" si="375"/>
        <v>#DIV/0!</v>
      </c>
      <c r="CN255" s="51"/>
      <c r="CO255" s="48"/>
      <c r="CP255" s="50" t="e">
        <f t="shared" si="376"/>
        <v>#DIV/0!</v>
      </c>
      <c r="CQ255" s="51"/>
      <c r="CR255" s="48"/>
      <c r="CS255" s="50" t="e">
        <f t="shared" si="377"/>
        <v>#DIV/0!</v>
      </c>
      <c r="CT255" s="51"/>
      <c r="CU255" s="48">
        <v>0</v>
      </c>
      <c r="CV255" s="50" t="e">
        <f t="shared" si="378"/>
        <v>#DIV/0!</v>
      </c>
      <c r="CW255" s="51"/>
      <c r="CX255" s="47" t="s">
        <v>49</v>
      </c>
      <c r="CY255" s="47" t="s">
        <v>49</v>
      </c>
    </row>
    <row r="256" spans="1:103" s="1" customFormat="1" ht="14.25" thickBot="1" x14ac:dyDescent="0.3">
      <c r="A256" s="47" t="s">
        <v>50</v>
      </c>
      <c r="B256" s="47" t="s">
        <v>50</v>
      </c>
      <c r="C256" s="48">
        <v>0</v>
      </c>
      <c r="D256" s="95">
        <f t="shared" si="354"/>
        <v>170</v>
      </c>
      <c r="E256" s="93">
        <v>170</v>
      </c>
      <c r="F256" s="38">
        <f t="shared" si="355"/>
        <v>172.17</v>
      </c>
      <c r="G256" s="49">
        <f t="shared" si="356"/>
        <v>1.9999999999999876</v>
      </c>
      <c r="H256" s="183"/>
      <c r="I256" s="183"/>
      <c r="J256" s="183"/>
      <c r="K256" s="183">
        <v>6</v>
      </c>
      <c r="L256" s="224">
        <v>0.17</v>
      </c>
      <c r="M256" s="50">
        <v>24.99</v>
      </c>
      <c r="N256" s="53">
        <f t="shared" si="357"/>
        <v>4.2483000000000004</v>
      </c>
      <c r="O256" s="228">
        <v>35</v>
      </c>
      <c r="P256" s="229">
        <v>67.180000000000007</v>
      </c>
      <c r="Q256" s="230">
        <f t="shared" si="358"/>
        <v>2351.3000000000002</v>
      </c>
      <c r="R256" s="223">
        <v>43</v>
      </c>
      <c r="S256" s="50">
        <v>37.840000000000003</v>
      </c>
      <c r="T256" s="51">
        <f t="shared" si="359"/>
        <v>1627.1200000000001</v>
      </c>
      <c r="U256" s="52" t="s">
        <v>50</v>
      </c>
      <c r="V256" s="48">
        <f t="shared" si="343"/>
        <v>100</v>
      </c>
      <c r="W256" s="50">
        <f t="shared" si="360"/>
        <v>36.862499999999997</v>
      </c>
      <c r="X256" s="51">
        <f t="shared" si="344"/>
        <v>3686.25</v>
      </c>
      <c r="Y256" s="48">
        <f t="shared" si="345"/>
        <v>100</v>
      </c>
      <c r="Z256" s="50">
        <f t="shared" si="381"/>
        <v>36.862499999999997</v>
      </c>
      <c r="AA256" s="51">
        <f t="shared" si="346"/>
        <v>3686.25</v>
      </c>
      <c r="AB256" s="48">
        <f t="shared" si="362"/>
        <v>75</v>
      </c>
      <c r="AC256" s="50">
        <f t="shared" si="382"/>
        <v>25.15</v>
      </c>
      <c r="AD256" s="51">
        <f t="shared" si="364"/>
        <v>1886.25</v>
      </c>
      <c r="AE256" s="43"/>
      <c r="AF256" s="42"/>
      <c r="AG256" s="53">
        <f t="shared" si="379"/>
        <v>0</v>
      </c>
      <c r="AH256" s="43">
        <v>75</v>
      </c>
      <c r="AI256" s="42">
        <v>25.15</v>
      </c>
      <c r="AJ256" s="53">
        <f t="shared" si="380"/>
        <v>1886.25</v>
      </c>
      <c r="AK256" s="43"/>
      <c r="AL256" s="42"/>
      <c r="AM256" s="53"/>
      <c r="AN256" s="43"/>
      <c r="AO256" s="42"/>
      <c r="AP256" s="53"/>
      <c r="AQ256" s="43"/>
      <c r="AR256" s="42"/>
      <c r="AS256" s="53"/>
      <c r="AT256" s="43"/>
      <c r="AU256" s="42"/>
      <c r="AV256" s="53"/>
      <c r="AW256" s="43"/>
      <c r="AX256" s="42"/>
      <c r="AY256" s="53">
        <f t="shared" si="347"/>
        <v>0</v>
      </c>
      <c r="AZ256" s="43"/>
      <c r="BA256" s="42"/>
      <c r="BB256" s="53">
        <f t="shared" si="348"/>
        <v>0</v>
      </c>
      <c r="BC256" s="43"/>
      <c r="BD256" s="42"/>
      <c r="BE256" s="53">
        <f t="shared" si="349"/>
        <v>0</v>
      </c>
      <c r="BF256" s="43"/>
      <c r="BG256" s="42"/>
      <c r="BH256" s="53">
        <f t="shared" si="350"/>
        <v>0</v>
      </c>
      <c r="BI256" s="43"/>
      <c r="BJ256" s="42"/>
      <c r="BK256" s="53">
        <f t="shared" si="351"/>
        <v>0</v>
      </c>
      <c r="BL256" s="43"/>
      <c r="BM256" s="42"/>
      <c r="BN256" s="53">
        <f t="shared" si="352"/>
        <v>0</v>
      </c>
      <c r="BO256" s="43"/>
      <c r="BP256" s="42"/>
      <c r="BQ256" s="53">
        <f t="shared" si="353"/>
        <v>0</v>
      </c>
      <c r="BR256" s="54">
        <f t="shared" si="365"/>
        <v>25</v>
      </c>
      <c r="BS256" s="55">
        <f t="shared" si="366"/>
        <v>72</v>
      </c>
      <c r="BT256" s="56">
        <f t="shared" si="367"/>
        <v>1800</v>
      </c>
      <c r="BU256" s="48">
        <v>25</v>
      </c>
      <c r="BV256" s="50">
        <f t="shared" si="368"/>
        <v>72</v>
      </c>
      <c r="BW256" s="51">
        <v>1800</v>
      </c>
      <c r="BX256" s="48"/>
      <c r="BY256" s="50" t="e">
        <f t="shared" si="369"/>
        <v>#DIV/0!</v>
      </c>
      <c r="BZ256" s="51"/>
      <c r="CA256" s="48"/>
      <c r="CB256" s="50" t="e">
        <f t="shared" si="370"/>
        <v>#DIV/0!</v>
      </c>
      <c r="CC256" s="51"/>
      <c r="CD256" s="48">
        <v>0</v>
      </c>
      <c r="CE256" s="50" t="e">
        <f t="shared" si="371"/>
        <v>#DIV/0!</v>
      </c>
      <c r="CF256" s="51"/>
      <c r="CG256" s="47" t="s">
        <v>50</v>
      </c>
      <c r="CH256" s="47" t="s">
        <v>50</v>
      </c>
      <c r="CI256" s="54">
        <f t="shared" si="372"/>
        <v>0</v>
      </c>
      <c r="CJ256" s="55" t="e">
        <f t="shared" si="373"/>
        <v>#DIV/0!</v>
      </c>
      <c r="CK256" s="56">
        <f t="shared" si="374"/>
        <v>0</v>
      </c>
      <c r="CL256" s="48"/>
      <c r="CM256" s="50" t="e">
        <f t="shared" si="375"/>
        <v>#DIV/0!</v>
      </c>
      <c r="CN256" s="51"/>
      <c r="CO256" s="48"/>
      <c r="CP256" s="50" t="e">
        <f t="shared" si="376"/>
        <v>#DIV/0!</v>
      </c>
      <c r="CQ256" s="51"/>
      <c r="CR256" s="48"/>
      <c r="CS256" s="50" t="e">
        <f t="shared" si="377"/>
        <v>#DIV/0!</v>
      </c>
      <c r="CT256" s="51"/>
      <c r="CU256" s="48">
        <v>0</v>
      </c>
      <c r="CV256" s="50" t="e">
        <f t="shared" si="378"/>
        <v>#DIV/0!</v>
      </c>
      <c r="CW256" s="51"/>
      <c r="CX256" s="47" t="s">
        <v>50</v>
      </c>
      <c r="CY256" s="47" t="s">
        <v>50</v>
      </c>
    </row>
    <row r="257" spans="1:103" s="1" customFormat="1" ht="14.25" thickBot="1" x14ac:dyDescent="0.3">
      <c r="A257" s="47" t="s">
        <v>51</v>
      </c>
      <c r="B257" s="47" t="s">
        <v>51</v>
      </c>
      <c r="C257" s="48">
        <v>0</v>
      </c>
      <c r="D257" s="95">
        <f t="shared" si="354"/>
        <v>169</v>
      </c>
      <c r="E257" s="93">
        <v>169</v>
      </c>
      <c r="F257" s="38">
        <f t="shared" si="355"/>
        <v>170</v>
      </c>
      <c r="G257" s="49">
        <f t="shared" si="356"/>
        <v>1</v>
      </c>
      <c r="H257" s="183"/>
      <c r="I257" s="183"/>
      <c r="J257" s="183"/>
      <c r="K257" s="183">
        <v>6</v>
      </c>
      <c r="L257" s="212"/>
      <c r="M257" s="50">
        <v>24.99</v>
      </c>
      <c r="N257" s="53">
        <f t="shared" si="357"/>
        <v>0</v>
      </c>
      <c r="O257" s="228">
        <v>35</v>
      </c>
      <c r="P257" s="229">
        <v>67.180000000000007</v>
      </c>
      <c r="Q257" s="230">
        <f t="shared" si="358"/>
        <v>2351.3000000000002</v>
      </c>
      <c r="R257" s="223">
        <v>41</v>
      </c>
      <c r="S257" s="50">
        <v>37.840000000000003</v>
      </c>
      <c r="T257" s="51">
        <f t="shared" si="359"/>
        <v>1551.44</v>
      </c>
      <c r="U257" s="52" t="s">
        <v>51</v>
      </c>
      <c r="V257" s="48">
        <f t="shared" si="343"/>
        <v>100</v>
      </c>
      <c r="W257" s="50">
        <f t="shared" si="360"/>
        <v>36.862499999999997</v>
      </c>
      <c r="X257" s="51">
        <f t="shared" si="344"/>
        <v>3686.25</v>
      </c>
      <c r="Y257" s="48">
        <f t="shared" si="345"/>
        <v>100</v>
      </c>
      <c r="Z257" s="50">
        <f t="shared" si="381"/>
        <v>36.862499999999997</v>
      </c>
      <c r="AA257" s="51">
        <f t="shared" si="346"/>
        <v>3686.25</v>
      </c>
      <c r="AB257" s="48">
        <f t="shared" si="362"/>
        <v>75</v>
      </c>
      <c r="AC257" s="50">
        <f t="shared" si="382"/>
        <v>25.15</v>
      </c>
      <c r="AD257" s="51">
        <f t="shared" si="364"/>
        <v>1886.25</v>
      </c>
      <c r="AE257" s="43"/>
      <c r="AF257" s="42"/>
      <c r="AG257" s="53">
        <f t="shared" si="379"/>
        <v>0</v>
      </c>
      <c r="AH257" s="43">
        <v>75</v>
      </c>
      <c r="AI257" s="42">
        <v>25.15</v>
      </c>
      <c r="AJ257" s="53">
        <f t="shared" si="380"/>
        <v>1886.25</v>
      </c>
      <c r="AK257" s="43"/>
      <c r="AL257" s="42"/>
      <c r="AM257" s="53"/>
      <c r="AN257" s="43"/>
      <c r="AO257" s="42"/>
      <c r="AP257" s="53"/>
      <c r="AQ257" s="43"/>
      <c r="AR257" s="42"/>
      <c r="AS257" s="53"/>
      <c r="AT257" s="43"/>
      <c r="AU257" s="42"/>
      <c r="AV257" s="53"/>
      <c r="AW257" s="43"/>
      <c r="AX257" s="42"/>
      <c r="AY257" s="53">
        <f t="shared" si="347"/>
        <v>0</v>
      </c>
      <c r="AZ257" s="43"/>
      <c r="BA257" s="42"/>
      <c r="BB257" s="53">
        <f t="shared" si="348"/>
        <v>0</v>
      </c>
      <c r="BC257" s="43"/>
      <c r="BD257" s="42"/>
      <c r="BE257" s="53">
        <f t="shared" si="349"/>
        <v>0</v>
      </c>
      <c r="BF257" s="43"/>
      <c r="BG257" s="42"/>
      <c r="BH257" s="53">
        <f t="shared" si="350"/>
        <v>0</v>
      </c>
      <c r="BI257" s="43"/>
      <c r="BJ257" s="42"/>
      <c r="BK257" s="53">
        <f t="shared" si="351"/>
        <v>0</v>
      </c>
      <c r="BL257" s="43"/>
      <c r="BM257" s="42"/>
      <c r="BN257" s="53">
        <f t="shared" si="352"/>
        <v>0</v>
      </c>
      <c r="BO257" s="43"/>
      <c r="BP257" s="42"/>
      <c r="BQ257" s="53">
        <f t="shared" si="353"/>
        <v>0</v>
      </c>
      <c r="BR257" s="54">
        <f t="shared" si="365"/>
        <v>25</v>
      </c>
      <c r="BS257" s="55">
        <f t="shared" si="366"/>
        <v>72</v>
      </c>
      <c r="BT257" s="56">
        <f t="shared" si="367"/>
        <v>1800</v>
      </c>
      <c r="BU257" s="48">
        <v>25</v>
      </c>
      <c r="BV257" s="50">
        <f t="shared" si="368"/>
        <v>72</v>
      </c>
      <c r="BW257" s="51">
        <v>1800</v>
      </c>
      <c r="BX257" s="48"/>
      <c r="BY257" s="50" t="e">
        <f t="shared" si="369"/>
        <v>#DIV/0!</v>
      </c>
      <c r="BZ257" s="51"/>
      <c r="CA257" s="48"/>
      <c r="CB257" s="50" t="e">
        <f t="shared" si="370"/>
        <v>#DIV/0!</v>
      </c>
      <c r="CC257" s="51"/>
      <c r="CD257" s="48">
        <v>0</v>
      </c>
      <c r="CE257" s="50" t="e">
        <f t="shared" si="371"/>
        <v>#DIV/0!</v>
      </c>
      <c r="CF257" s="51"/>
      <c r="CG257" s="47" t="s">
        <v>51</v>
      </c>
      <c r="CH257" s="47" t="s">
        <v>51</v>
      </c>
      <c r="CI257" s="54">
        <f t="shared" si="372"/>
        <v>0</v>
      </c>
      <c r="CJ257" s="55" t="e">
        <f t="shared" si="373"/>
        <v>#DIV/0!</v>
      </c>
      <c r="CK257" s="56">
        <f t="shared" si="374"/>
        <v>0</v>
      </c>
      <c r="CL257" s="48"/>
      <c r="CM257" s="50" t="e">
        <f t="shared" si="375"/>
        <v>#DIV/0!</v>
      </c>
      <c r="CN257" s="51"/>
      <c r="CO257" s="48"/>
      <c r="CP257" s="50" t="e">
        <f t="shared" si="376"/>
        <v>#DIV/0!</v>
      </c>
      <c r="CQ257" s="51"/>
      <c r="CR257" s="48"/>
      <c r="CS257" s="50" t="e">
        <f t="shared" si="377"/>
        <v>#DIV/0!</v>
      </c>
      <c r="CT257" s="51"/>
      <c r="CU257" s="48">
        <v>0</v>
      </c>
      <c r="CV257" s="50" t="e">
        <f t="shared" si="378"/>
        <v>#DIV/0!</v>
      </c>
      <c r="CW257" s="51"/>
      <c r="CX257" s="47" t="s">
        <v>51</v>
      </c>
      <c r="CY257" s="47" t="s">
        <v>51</v>
      </c>
    </row>
    <row r="258" spans="1:103" s="1" customFormat="1" ht="14.25" thickBot="1" x14ac:dyDescent="0.3">
      <c r="A258" s="47" t="s">
        <v>52</v>
      </c>
      <c r="B258" s="47" t="s">
        <v>52</v>
      </c>
      <c r="C258" s="48">
        <v>0</v>
      </c>
      <c r="D258" s="95">
        <f t="shared" si="354"/>
        <v>181</v>
      </c>
      <c r="E258" s="93">
        <v>181</v>
      </c>
      <c r="F258" s="38">
        <f t="shared" si="355"/>
        <v>170</v>
      </c>
      <c r="G258" s="49">
        <f t="shared" si="356"/>
        <v>-11</v>
      </c>
      <c r="H258" s="183"/>
      <c r="I258" s="183"/>
      <c r="J258" s="183"/>
      <c r="K258" s="183">
        <v>6</v>
      </c>
      <c r="L258" s="212"/>
      <c r="M258" s="50">
        <v>24.99</v>
      </c>
      <c r="N258" s="53">
        <f t="shared" si="357"/>
        <v>0</v>
      </c>
      <c r="O258" s="228">
        <v>35</v>
      </c>
      <c r="P258" s="229">
        <v>67.180000000000007</v>
      </c>
      <c r="Q258" s="230">
        <f t="shared" si="358"/>
        <v>2351.3000000000002</v>
      </c>
      <c r="R258" s="223">
        <v>41</v>
      </c>
      <c r="S258" s="50">
        <v>37.840000000000003</v>
      </c>
      <c r="T258" s="51">
        <f t="shared" si="359"/>
        <v>1551.44</v>
      </c>
      <c r="U258" s="52" t="s">
        <v>52</v>
      </c>
      <c r="V258" s="48">
        <f t="shared" si="343"/>
        <v>100</v>
      </c>
      <c r="W258" s="50">
        <f t="shared" si="360"/>
        <v>36.862499999999997</v>
      </c>
      <c r="X258" s="51">
        <f t="shared" si="344"/>
        <v>3686.25</v>
      </c>
      <c r="Y258" s="48">
        <f t="shared" si="345"/>
        <v>100</v>
      </c>
      <c r="Z258" s="50">
        <f t="shared" si="381"/>
        <v>36.862499999999997</v>
      </c>
      <c r="AA258" s="51">
        <f t="shared" si="346"/>
        <v>3686.25</v>
      </c>
      <c r="AB258" s="48">
        <f t="shared" si="362"/>
        <v>75</v>
      </c>
      <c r="AC258" s="50">
        <f t="shared" si="382"/>
        <v>25.15</v>
      </c>
      <c r="AD258" s="51">
        <f t="shared" si="364"/>
        <v>1886.25</v>
      </c>
      <c r="AE258" s="43"/>
      <c r="AF258" s="42"/>
      <c r="AG258" s="53">
        <f t="shared" si="379"/>
        <v>0</v>
      </c>
      <c r="AH258" s="43">
        <v>75</v>
      </c>
      <c r="AI258" s="42">
        <v>25.15</v>
      </c>
      <c r="AJ258" s="53">
        <f t="shared" si="380"/>
        <v>1886.25</v>
      </c>
      <c r="AK258" s="43"/>
      <c r="AL258" s="42"/>
      <c r="AM258" s="53"/>
      <c r="AN258" s="43"/>
      <c r="AO258" s="42"/>
      <c r="AP258" s="53"/>
      <c r="AQ258" s="43"/>
      <c r="AR258" s="42"/>
      <c r="AS258" s="53"/>
      <c r="AT258" s="43"/>
      <c r="AU258" s="42"/>
      <c r="AV258" s="53"/>
      <c r="AW258" s="43"/>
      <c r="AX258" s="42"/>
      <c r="AY258" s="53">
        <f t="shared" si="347"/>
        <v>0</v>
      </c>
      <c r="AZ258" s="43"/>
      <c r="BA258" s="42"/>
      <c r="BB258" s="53">
        <f t="shared" si="348"/>
        <v>0</v>
      </c>
      <c r="BC258" s="43"/>
      <c r="BD258" s="42"/>
      <c r="BE258" s="53">
        <f t="shared" si="349"/>
        <v>0</v>
      </c>
      <c r="BF258" s="43"/>
      <c r="BG258" s="42"/>
      <c r="BH258" s="53">
        <f t="shared" si="350"/>
        <v>0</v>
      </c>
      <c r="BI258" s="43"/>
      <c r="BJ258" s="42"/>
      <c r="BK258" s="53">
        <f t="shared" si="351"/>
        <v>0</v>
      </c>
      <c r="BL258" s="43"/>
      <c r="BM258" s="42"/>
      <c r="BN258" s="53">
        <f t="shared" si="352"/>
        <v>0</v>
      </c>
      <c r="BO258" s="43"/>
      <c r="BP258" s="42"/>
      <c r="BQ258" s="53">
        <f t="shared" si="353"/>
        <v>0</v>
      </c>
      <c r="BR258" s="54">
        <f t="shared" si="365"/>
        <v>25</v>
      </c>
      <c r="BS258" s="55">
        <f t="shared" si="366"/>
        <v>72</v>
      </c>
      <c r="BT258" s="56">
        <f t="shared" si="367"/>
        <v>1800</v>
      </c>
      <c r="BU258" s="48">
        <v>25</v>
      </c>
      <c r="BV258" s="50">
        <f t="shared" si="368"/>
        <v>72</v>
      </c>
      <c r="BW258" s="51">
        <v>1800</v>
      </c>
      <c r="BX258" s="48"/>
      <c r="BY258" s="50" t="e">
        <f t="shared" si="369"/>
        <v>#DIV/0!</v>
      </c>
      <c r="BZ258" s="51"/>
      <c r="CA258" s="48"/>
      <c r="CB258" s="50" t="e">
        <f t="shared" si="370"/>
        <v>#DIV/0!</v>
      </c>
      <c r="CC258" s="51"/>
      <c r="CD258" s="48">
        <v>0</v>
      </c>
      <c r="CE258" s="50" t="e">
        <f t="shared" si="371"/>
        <v>#DIV/0!</v>
      </c>
      <c r="CF258" s="51"/>
      <c r="CG258" s="47" t="s">
        <v>52</v>
      </c>
      <c r="CH258" s="47" t="s">
        <v>52</v>
      </c>
      <c r="CI258" s="54">
        <f t="shared" si="372"/>
        <v>0</v>
      </c>
      <c r="CJ258" s="55" t="e">
        <f t="shared" si="373"/>
        <v>#DIV/0!</v>
      </c>
      <c r="CK258" s="56">
        <f t="shared" si="374"/>
        <v>0</v>
      </c>
      <c r="CL258" s="48"/>
      <c r="CM258" s="50" t="e">
        <f t="shared" si="375"/>
        <v>#DIV/0!</v>
      </c>
      <c r="CN258" s="51"/>
      <c r="CO258" s="48"/>
      <c r="CP258" s="50" t="e">
        <f t="shared" si="376"/>
        <v>#DIV/0!</v>
      </c>
      <c r="CQ258" s="51"/>
      <c r="CR258" s="48"/>
      <c r="CS258" s="50" t="e">
        <f t="shared" si="377"/>
        <v>#DIV/0!</v>
      </c>
      <c r="CT258" s="51"/>
      <c r="CU258" s="48">
        <v>0</v>
      </c>
      <c r="CV258" s="50" t="e">
        <f t="shared" si="378"/>
        <v>#DIV/0!</v>
      </c>
      <c r="CW258" s="51"/>
      <c r="CX258" s="47" t="s">
        <v>52</v>
      </c>
      <c r="CY258" s="47" t="s">
        <v>52</v>
      </c>
    </row>
    <row r="259" spans="1:103" s="1" customFormat="1" ht="14.25" thickBot="1" x14ac:dyDescent="0.3">
      <c r="A259" s="47" t="s">
        <v>53</v>
      </c>
      <c r="B259" s="47" t="s">
        <v>53</v>
      </c>
      <c r="C259" s="48">
        <v>243</v>
      </c>
      <c r="D259" s="95">
        <f t="shared" si="354"/>
        <v>153</v>
      </c>
      <c r="E259" s="93">
        <v>396</v>
      </c>
      <c r="F259" s="38">
        <f t="shared" si="355"/>
        <v>413</v>
      </c>
      <c r="G259" s="49">
        <f t="shared" si="356"/>
        <v>17</v>
      </c>
      <c r="H259" s="183"/>
      <c r="I259" s="183"/>
      <c r="J259" s="183"/>
      <c r="K259" s="183">
        <v>0</v>
      </c>
      <c r="L259" s="212"/>
      <c r="M259" s="50">
        <v>24.99</v>
      </c>
      <c r="N259" s="53">
        <f t="shared" si="357"/>
        <v>0</v>
      </c>
      <c r="O259" s="228">
        <v>35</v>
      </c>
      <c r="P259" s="229">
        <v>67.180000000000007</v>
      </c>
      <c r="Q259" s="230">
        <f t="shared" si="358"/>
        <v>2351.3000000000002</v>
      </c>
      <c r="R259" s="223">
        <v>3</v>
      </c>
      <c r="S259" s="50">
        <v>37.840000000000003</v>
      </c>
      <c r="T259" s="51">
        <f t="shared" si="359"/>
        <v>113.52000000000001</v>
      </c>
      <c r="U259" s="52" t="s">
        <v>53</v>
      </c>
      <c r="V259" s="48">
        <f t="shared" si="343"/>
        <v>375</v>
      </c>
      <c r="W259" s="50">
        <f t="shared" si="360"/>
        <v>56.543999999999997</v>
      </c>
      <c r="X259" s="51">
        <f t="shared" si="344"/>
        <v>21204</v>
      </c>
      <c r="Y259" s="48">
        <f t="shared" si="345"/>
        <v>375</v>
      </c>
      <c r="Z259" s="50">
        <f t="shared" si="381"/>
        <v>56.543999999999997</v>
      </c>
      <c r="AA259" s="51">
        <f t="shared" si="346"/>
        <v>21204</v>
      </c>
      <c r="AB259" s="48">
        <f t="shared" si="362"/>
        <v>100</v>
      </c>
      <c r="AC259" s="50">
        <f t="shared" si="382"/>
        <v>21.61</v>
      </c>
      <c r="AD259" s="51">
        <f t="shared" si="364"/>
        <v>2161</v>
      </c>
      <c r="AE259" s="43">
        <v>100</v>
      </c>
      <c r="AF259" s="42">
        <v>21.61</v>
      </c>
      <c r="AG259" s="53">
        <f t="shared" si="379"/>
        <v>2161</v>
      </c>
      <c r="AH259" s="43"/>
      <c r="AI259" s="42"/>
      <c r="AJ259" s="53">
        <f t="shared" si="380"/>
        <v>0</v>
      </c>
      <c r="AK259" s="43"/>
      <c r="AL259" s="42"/>
      <c r="AM259" s="53"/>
      <c r="AN259" s="43"/>
      <c r="AO259" s="42"/>
      <c r="AP259" s="53"/>
      <c r="AQ259" s="43"/>
      <c r="AR259" s="42"/>
      <c r="AS259" s="53"/>
      <c r="AT259" s="43"/>
      <c r="AU259" s="42"/>
      <c r="AV259" s="53"/>
      <c r="AW259" s="43"/>
      <c r="AX259" s="42"/>
      <c r="AY259" s="53">
        <f t="shared" si="347"/>
        <v>0</v>
      </c>
      <c r="AZ259" s="43"/>
      <c r="BA259" s="42"/>
      <c r="BB259" s="53">
        <f t="shared" si="348"/>
        <v>0</v>
      </c>
      <c r="BC259" s="43"/>
      <c r="BD259" s="42"/>
      <c r="BE259" s="53">
        <f t="shared" si="349"/>
        <v>0</v>
      </c>
      <c r="BF259" s="43"/>
      <c r="BG259" s="42"/>
      <c r="BH259" s="53">
        <f t="shared" si="350"/>
        <v>0</v>
      </c>
      <c r="BI259" s="43"/>
      <c r="BJ259" s="42"/>
      <c r="BK259" s="53">
        <f t="shared" si="351"/>
        <v>0</v>
      </c>
      <c r="BL259" s="43"/>
      <c r="BM259" s="42"/>
      <c r="BN259" s="53">
        <f t="shared" si="352"/>
        <v>0</v>
      </c>
      <c r="BO259" s="43"/>
      <c r="BP259" s="42"/>
      <c r="BQ259" s="53">
        <f t="shared" si="353"/>
        <v>0</v>
      </c>
      <c r="BR259" s="54">
        <f t="shared" si="365"/>
        <v>275</v>
      </c>
      <c r="BS259" s="55">
        <f t="shared" si="366"/>
        <v>69.24727272727273</v>
      </c>
      <c r="BT259" s="56">
        <f t="shared" si="367"/>
        <v>19043</v>
      </c>
      <c r="BU259" s="48">
        <v>275</v>
      </c>
      <c r="BV259" s="50">
        <f t="shared" si="368"/>
        <v>69.24727272727273</v>
      </c>
      <c r="BW259" s="51">
        <v>19043</v>
      </c>
      <c r="BX259" s="48"/>
      <c r="BY259" s="50" t="e">
        <f t="shared" si="369"/>
        <v>#DIV/0!</v>
      </c>
      <c r="BZ259" s="51"/>
      <c r="CA259" s="48"/>
      <c r="CB259" s="50" t="e">
        <f t="shared" si="370"/>
        <v>#DIV/0!</v>
      </c>
      <c r="CC259" s="51"/>
      <c r="CD259" s="48">
        <v>0</v>
      </c>
      <c r="CE259" s="50" t="e">
        <f t="shared" si="371"/>
        <v>#DIV/0!</v>
      </c>
      <c r="CF259" s="51"/>
      <c r="CG259" s="47" t="s">
        <v>53</v>
      </c>
      <c r="CH259" s="47" t="s">
        <v>53</v>
      </c>
      <c r="CI259" s="54">
        <f t="shared" si="372"/>
        <v>0</v>
      </c>
      <c r="CJ259" s="55" t="e">
        <f t="shared" si="373"/>
        <v>#DIV/0!</v>
      </c>
      <c r="CK259" s="56">
        <f t="shared" si="374"/>
        <v>0</v>
      </c>
      <c r="CL259" s="48"/>
      <c r="CM259" s="50" t="e">
        <f t="shared" si="375"/>
        <v>#DIV/0!</v>
      </c>
      <c r="CN259" s="51"/>
      <c r="CO259" s="48"/>
      <c r="CP259" s="50" t="e">
        <f t="shared" si="376"/>
        <v>#DIV/0!</v>
      </c>
      <c r="CQ259" s="51"/>
      <c r="CR259" s="48"/>
      <c r="CS259" s="50" t="e">
        <f t="shared" si="377"/>
        <v>#DIV/0!</v>
      </c>
      <c r="CT259" s="51"/>
      <c r="CU259" s="48">
        <v>0</v>
      </c>
      <c r="CV259" s="50" t="e">
        <f t="shared" si="378"/>
        <v>#DIV/0!</v>
      </c>
      <c r="CW259" s="51"/>
      <c r="CX259" s="47" t="s">
        <v>53</v>
      </c>
      <c r="CY259" s="47" t="s">
        <v>53</v>
      </c>
    </row>
    <row r="260" spans="1:103" s="1" customFormat="1" ht="14.25" thickBot="1" x14ac:dyDescent="0.3">
      <c r="A260" s="47" t="s">
        <v>54</v>
      </c>
      <c r="B260" s="47" t="s">
        <v>54</v>
      </c>
      <c r="C260" s="48">
        <v>243</v>
      </c>
      <c r="D260" s="95">
        <f t="shared" si="354"/>
        <v>164</v>
      </c>
      <c r="E260" s="93">
        <v>407</v>
      </c>
      <c r="F260" s="38">
        <f t="shared" si="355"/>
        <v>413</v>
      </c>
      <c r="G260" s="49">
        <f t="shared" si="356"/>
        <v>6</v>
      </c>
      <c r="H260" s="183"/>
      <c r="I260" s="183"/>
      <c r="J260" s="183"/>
      <c r="K260" s="183">
        <v>0</v>
      </c>
      <c r="L260" s="212"/>
      <c r="M260" s="50">
        <v>24.99</v>
      </c>
      <c r="N260" s="53">
        <f t="shared" si="357"/>
        <v>0</v>
      </c>
      <c r="O260" s="231">
        <v>35</v>
      </c>
      <c r="P260" s="232">
        <v>67.180000000000007</v>
      </c>
      <c r="Q260" s="233">
        <f t="shared" si="358"/>
        <v>2351.3000000000002</v>
      </c>
      <c r="R260" s="223">
        <v>3</v>
      </c>
      <c r="S260" s="50">
        <v>37.840000000000003</v>
      </c>
      <c r="T260" s="51">
        <f t="shared" si="359"/>
        <v>113.52000000000001</v>
      </c>
      <c r="U260" s="52" t="s">
        <v>54</v>
      </c>
      <c r="V260" s="57">
        <f t="shared" si="343"/>
        <v>375</v>
      </c>
      <c r="W260" s="58">
        <f t="shared" si="360"/>
        <v>56.543999999999997</v>
      </c>
      <c r="X260" s="59">
        <f t="shared" si="344"/>
        <v>21204</v>
      </c>
      <c r="Y260" s="57">
        <f t="shared" si="345"/>
        <v>375</v>
      </c>
      <c r="Z260" s="58">
        <f t="shared" si="381"/>
        <v>56.543999999999997</v>
      </c>
      <c r="AA260" s="59">
        <f t="shared" si="346"/>
        <v>21204</v>
      </c>
      <c r="AB260" s="48">
        <f t="shared" si="362"/>
        <v>100</v>
      </c>
      <c r="AC260" s="50">
        <f t="shared" si="382"/>
        <v>21.61</v>
      </c>
      <c r="AD260" s="51">
        <f t="shared" si="364"/>
        <v>2161</v>
      </c>
      <c r="AE260" s="43">
        <v>100</v>
      </c>
      <c r="AF260" s="42">
        <v>21.61</v>
      </c>
      <c r="AG260" s="53">
        <f>AE260*AF260</f>
        <v>2161</v>
      </c>
      <c r="AH260" s="43"/>
      <c r="AI260" s="42"/>
      <c r="AJ260" s="53">
        <f>AH260*AI260</f>
        <v>0</v>
      </c>
      <c r="AK260" s="84"/>
      <c r="AL260" s="85"/>
      <c r="AM260" s="53"/>
      <c r="AN260" s="43"/>
      <c r="AO260" s="42"/>
      <c r="AP260" s="53"/>
      <c r="AQ260" s="84"/>
      <c r="AR260" s="85"/>
      <c r="AS260" s="53"/>
      <c r="AT260" s="84"/>
      <c r="AU260" s="85"/>
      <c r="AV260" s="53"/>
      <c r="AW260" s="84"/>
      <c r="AX260" s="85"/>
      <c r="AY260" s="53">
        <f t="shared" si="347"/>
        <v>0</v>
      </c>
      <c r="AZ260" s="84"/>
      <c r="BA260" s="85"/>
      <c r="BB260" s="53">
        <f t="shared" si="348"/>
        <v>0</v>
      </c>
      <c r="BC260" s="84"/>
      <c r="BD260" s="85"/>
      <c r="BE260" s="53">
        <f t="shared" si="349"/>
        <v>0</v>
      </c>
      <c r="BF260" s="84"/>
      <c r="BG260" s="85"/>
      <c r="BH260" s="53">
        <f t="shared" si="350"/>
        <v>0</v>
      </c>
      <c r="BI260" s="84"/>
      <c r="BJ260" s="85"/>
      <c r="BK260" s="53">
        <f t="shared" si="351"/>
        <v>0</v>
      </c>
      <c r="BL260" s="84"/>
      <c r="BM260" s="85"/>
      <c r="BN260" s="53">
        <f t="shared" si="352"/>
        <v>0</v>
      </c>
      <c r="BO260" s="84"/>
      <c r="BP260" s="85"/>
      <c r="BQ260" s="53">
        <f t="shared" si="353"/>
        <v>0</v>
      </c>
      <c r="BR260" s="60">
        <f t="shared" si="365"/>
        <v>275</v>
      </c>
      <c r="BS260" s="61">
        <f t="shared" si="366"/>
        <v>69.24727272727273</v>
      </c>
      <c r="BT260" s="62">
        <f t="shared" si="367"/>
        <v>19043</v>
      </c>
      <c r="BU260" s="48">
        <v>275</v>
      </c>
      <c r="BV260" s="50">
        <f t="shared" si="368"/>
        <v>69.24727272727273</v>
      </c>
      <c r="BW260" s="51">
        <v>19043</v>
      </c>
      <c r="BX260" s="48"/>
      <c r="BY260" s="50" t="e">
        <f t="shared" si="369"/>
        <v>#DIV/0!</v>
      </c>
      <c r="BZ260" s="51"/>
      <c r="CA260" s="48"/>
      <c r="CB260" s="50" t="e">
        <f t="shared" si="370"/>
        <v>#DIV/0!</v>
      </c>
      <c r="CC260" s="51"/>
      <c r="CD260" s="48">
        <v>0</v>
      </c>
      <c r="CE260" s="50" t="e">
        <f t="shared" si="371"/>
        <v>#DIV/0!</v>
      </c>
      <c r="CF260" s="51"/>
      <c r="CG260" s="47" t="s">
        <v>54</v>
      </c>
      <c r="CH260" s="47" t="s">
        <v>54</v>
      </c>
      <c r="CI260" s="60">
        <f t="shared" si="372"/>
        <v>0</v>
      </c>
      <c r="CJ260" s="61" t="e">
        <f t="shared" si="373"/>
        <v>#DIV/0!</v>
      </c>
      <c r="CK260" s="62">
        <f t="shared" si="374"/>
        <v>0</v>
      </c>
      <c r="CL260" s="48"/>
      <c r="CM260" s="50" t="e">
        <f t="shared" si="375"/>
        <v>#DIV/0!</v>
      </c>
      <c r="CN260" s="51"/>
      <c r="CO260" s="48"/>
      <c r="CP260" s="50" t="e">
        <f t="shared" si="376"/>
        <v>#DIV/0!</v>
      </c>
      <c r="CQ260" s="51"/>
      <c r="CR260" s="48"/>
      <c r="CS260" s="50" t="e">
        <f t="shared" si="377"/>
        <v>#DIV/0!</v>
      </c>
      <c r="CT260" s="51"/>
      <c r="CU260" s="48">
        <v>0</v>
      </c>
      <c r="CV260" s="50" t="e">
        <f t="shared" si="378"/>
        <v>#DIV/0!</v>
      </c>
      <c r="CW260" s="51"/>
      <c r="CX260" s="47" t="s">
        <v>54</v>
      </c>
      <c r="CY260" s="47" t="s">
        <v>54</v>
      </c>
    </row>
    <row r="261" spans="1:103" s="1" customFormat="1" ht="14.25" thickBot="1" x14ac:dyDescent="0.3">
      <c r="C261" s="96">
        <f>SUM(C237:C260)</f>
        <v>4482</v>
      </c>
      <c r="D261" s="96">
        <f>SUM(D237:D260)</f>
        <v>3618</v>
      </c>
      <c r="E261" s="97">
        <f>SUM(C261:D261)</f>
        <v>8100</v>
      </c>
      <c r="F261" s="96">
        <f>SUM(F237:F260)</f>
        <v>8491.16</v>
      </c>
      <c r="G261" s="64"/>
      <c r="H261" s="184">
        <f>SUM(H237:H260)</f>
        <v>0</v>
      </c>
      <c r="I261" s="184">
        <f t="shared" ref="I261" si="383">SUM(I237:I260)</f>
        <v>-140</v>
      </c>
      <c r="J261" s="184"/>
      <c r="K261" s="184">
        <f t="shared" ref="K261" si="384">SUM(K237:K260)</f>
        <v>96</v>
      </c>
      <c r="L261" s="65">
        <f>SUM(L237:L260)</f>
        <v>312.16000000000003</v>
      </c>
      <c r="M261" s="66">
        <f>N261/L261</f>
        <v>24.99</v>
      </c>
      <c r="N261" s="67">
        <f>SUM(N237:N260)</f>
        <v>7800.8783999999996</v>
      </c>
      <c r="O261" s="68">
        <f>SUM(O237:O260)</f>
        <v>840</v>
      </c>
      <c r="P261" s="66">
        <f>Q261/O261</f>
        <v>80.352047619047653</v>
      </c>
      <c r="Q261" s="67">
        <f>SUM(Q237:Q260)+11064.52</f>
        <v>67495.72000000003</v>
      </c>
      <c r="R261" s="68">
        <v>451</v>
      </c>
      <c r="S261" s="66">
        <v>37.840000000000003</v>
      </c>
      <c r="T261" s="67">
        <f>S261*R261</f>
        <v>17065.84</v>
      </c>
      <c r="U261" s="69"/>
      <c r="V261" s="63">
        <f>SUM(V237:V260)</f>
        <v>6830</v>
      </c>
      <c r="W261" s="66">
        <f>X261/V261</f>
        <v>47.640556368960468</v>
      </c>
      <c r="X261" s="67">
        <f>SUM(X237:X260)</f>
        <v>325385</v>
      </c>
      <c r="Y261" s="63">
        <f>SUM(Y237:Y260)</f>
        <v>7721</v>
      </c>
      <c r="Z261" s="66">
        <f>AA261/Y261</f>
        <v>46.989638647843542</v>
      </c>
      <c r="AA261" s="67">
        <f>SUM(AA237:AA260)</f>
        <v>362807</v>
      </c>
      <c r="AB261" s="63">
        <f>SUM(AB237:AB260)</f>
        <v>2000</v>
      </c>
      <c r="AC261" s="66">
        <f>AD261/AB261</f>
        <v>23.734000000000002</v>
      </c>
      <c r="AD261" s="67">
        <f>SUM(AD237:AD260)</f>
        <v>47468</v>
      </c>
      <c r="AE261" s="63">
        <f>SUM(AE237:AE260)</f>
        <v>800</v>
      </c>
      <c r="AF261" s="66">
        <f>AG261/AE261</f>
        <v>21.61</v>
      </c>
      <c r="AG261" s="67">
        <f>SUM(AG237:AG260)</f>
        <v>17288</v>
      </c>
      <c r="AH261" s="63">
        <f>SUM(AH237:AH260)</f>
        <v>1200</v>
      </c>
      <c r="AI261" s="66">
        <f>AJ261/AH261</f>
        <v>25.15</v>
      </c>
      <c r="AJ261" s="67">
        <f>SUM(AJ237:AJ260)</f>
        <v>30180</v>
      </c>
      <c r="AK261" s="63">
        <f>SUM(AK237:AK260)</f>
        <v>0</v>
      </c>
      <c r="AL261" s="66" t="e">
        <f>AM261/AK261</f>
        <v>#DIV/0!</v>
      </c>
      <c r="AM261" s="67">
        <f>SUM(AM237:AM260)</f>
        <v>0</v>
      </c>
      <c r="AN261" s="63">
        <f>SUM(AN237:AN260)</f>
        <v>0</v>
      </c>
      <c r="AO261" s="66" t="e">
        <f>AP261/AN261</f>
        <v>#DIV/0!</v>
      </c>
      <c r="AP261" s="67">
        <f>SUM(AP237:AP260)</f>
        <v>0</v>
      </c>
      <c r="AQ261" s="63">
        <f>SUM(AQ237:AQ260)</f>
        <v>0</v>
      </c>
      <c r="AR261" s="66" t="e">
        <f>AS261/AQ261</f>
        <v>#DIV/0!</v>
      </c>
      <c r="AS261" s="67">
        <f>SUM(AS237:AS260)</f>
        <v>0</v>
      </c>
      <c r="AT261" s="63">
        <f>SUM(AT237:AT260)</f>
        <v>0</v>
      </c>
      <c r="AU261" s="66" t="e">
        <f>AV261/AT261</f>
        <v>#DIV/0!</v>
      </c>
      <c r="AV261" s="67">
        <f>SUM(AV238:AV260)</f>
        <v>0</v>
      </c>
      <c r="AW261" s="63">
        <f>SUM(AW238:AW260)</f>
        <v>0</v>
      </c>
      <c r="AX261" s="66" t="e">
        <f>AY261/AW261</f>
        <v>#DIV/0!</v>
      </c>
      <c r="AY261" s="67">
        <f>SUM(AY238:AY260)</f>
        <v>0</v>
      </c>
      <c r="AZ261" s="63">
        <f>SUM(AZ238:AZ260)</f>
        <v>0</v>
      </c>
      <c r="BA261" s="66" t="e">
        <f>BB261/AZ261</f>
        <v>#DIV/0!</v>
      </c>
      <c r="BB261" s="67">
        <f>SUM(BB238:BB260)</f>
        <v>0</v>
      </c>
      <c r="BC261" s="63">
        <f>SUM(BC238:BC260)</f>
        <v>0</v>
      </c>
      <c r="BD261" s="66" t="e">
        <f>BE261/BC261</f>
        <v>#DIV/0!</v>
      </c>
      <c r="BE261" s="67">
        <f>SUM(BE238:BE260)</f>
        <v>0</v>
      </c>
      <c r="BF261" s="63">
        <f>SUM(BF238:BF260)</f>
        <v>0</v>
      </c>
      <c r="BG261" s="66" t="e">
        <f>BH261/BF261</f>
        <v>#DIV/0!</v>
      </c>
      <c r="BH261" s="67">
        <f>SUM(BH238:BH260)</f>
        <v>0</v>
      </c>
      <c r="BI261" s="63">
        <f>SUM(BI238:BI260)</f>
        <v>0</v>
      </c>
      <c r="BJ261" s="66" t="e">
        <f>BK261/BI261</f>
        <v>#DIV/0!</v>
      </c>
      <c r="BK261" s="67">
        <f>SUM(BK238:BK260)</f>
        <v>0</v>
      </c>
      <c r="BL261" s="63">
        <f>SUM(BL238:BL260)</f>
        <v>0</v>
      </c>
      <c r="BM261" s="66" t="e">
        <f>BN261/BL261</f>
        <v>#DIV/0!</v>
      </c>
      <c r="BN261" s="67">
        <f>SUM(BN238:BN260)</f>
        <v>0</v>
      </c>
      <c r="BO261" s="63">
        <f>SUM(BO238:BO260)</f>
        <v>0</v>
      </c>
      <c r="BP261" s="66" t="e">
        <f>BQ261/BO261</f>
        <v>#DIV/0!</v>
      </c>
      <c r="BQ261" s="67">
        <f>SUM(BQ238:BQ260)</f>
        <v>0</v>
      </c>
      <c r="BR261" s="70">
        <f>SUM(BR237:BR260)</f>
        <v>5721</v>
      </c>
      <c r="BS261" s="71">
        <f>BT261/BR261</f>
        <v>55.586785527005766</v>
      </c>
      <c r="BT261" s="72">
        <f>SUM(BT237:BT260)+CF262</f>
        <v>318012</v>
      </c>
      <c r="BU261" s="63">
        <f>SUM(BU237:BU260)</f>
        <v>4800</v>
      </c>
      <c r="BV261" s="66">
        <f>BW261/BU261</f>
        <v>56.905000000000001</v>
      </c>
      <c r="BW261" s="67">
        <f>SUM(BW237:BW260)</f>
        <v>273144</v>
      </c>
      <c r="BX261" s="63">
        <f>SUM(BX237:BX260)</f>
        <v>0</v>
      </c>
      <c r="BY261" s="66" t="e">
        <f>BZ261/BX261</f>
        <v>#DIV/0!</v>
      </c>
      <c r="BZ261" s="67">
        <f>SUM(BZ237:BZ260)</f>
        <v>0</v>
      </c>
      <c r="CA261" s="63">
        <f>SUM(CA237:CA260)</f>
        <v>30</v>
      </c>
      <c r="CB261" s="66">
        <f>CC261/CA261</f>
        <v>70</v>
      </c>
      <c r="CC261" s="67">
        <f>SUM(CC237:CC260)</f>
        <v>2100</v>
      </c>
      <c r="CD261" s="63">
        <f>SUM(CD237:CD260)</f>
        <v>891</v>
      </c>
      <c r="CE261" s="66">
        <f>CF261/CD261</f>
        <v>45</v>
      </c>
      <c r="CF261" s="67">
        <f>SUM(CF237:CF260)</f>
        <v>40095</v>
      </c>
      <c r="CI261" s="70">
        <f>SUM(CI237:CI260)</f>
        <v>891</v>
      </c>
      <c r="CJ261" s="71">
        <f>CK261/CI261</f>
        <v>42</v>
      </c>
      <c r="CK261" s="72">
        <f>SUM(CK237:CK260)</f>
        <v>37422</v>
      </c>
      <c r="CL261" s="63">
        <f>SUM(CL237:CL260)</f>
        <v>0</v>
      </c>
      <c r="CM261" s="66" t="e">
        <f>CN261/CL261</f>
        <v>#DIV/0!</v>
      </c>
      <c r="CN261" s="67">
        <f>SUM(CN237:CN260)</f>
        <v>0</v>
      </c>
      <c r="CO261" s="63">
        <f>SUM(CO237:CO260)</f>
        <v>0</v>
      </c>
      <c r="CP261" s="66" t="e">
        <f>CQ261/CO261</f>
        <v>#DIV/0!</v>
      </c>
      <c r="CQ261" s="67">
        <f>SUM(CQ237:CQ260)</f>
        <v>0</v>
      </c>
      <c r="CR261" s="63">
        <f>SUM(CR237:CR260)</f>
        <v>0</v>
      </c>
      <c r="CS261" s="66" t="e">
        <f>CT261/CR261</f>
        <v>#DIV/0!</v>
      </c>
      <c r="CT261" s="67">
        <f>SUM(CT237:CT260)</f>
        <v>0</v>
      </c>
      <c r="CU261" s="63">
        <f>SUM(CU237:CU260)</f>
        <v>891</v>
      </c>
      <c r="CV261" s="66">
        <f>CW261/CU261</f>
        <v>42</v>
      </c>
      <c r="CW261" s="67">
        <f>SUM(CW237:CW260)</f>
        <v>37422</v>
      </c>
    </row>
    <row r="262" spans="1:103" ht="15.75" thickBot="1" x14ac:dyDescent="0.3">
      <c r="L262" s="88">
        <f>L261+O261+R261+V261</f>
        <v>8433.16</v>
      </c>
      <c r="M262" s="89">
        <f>N262/L262</f>
        <v>49.536287512628725</v>
      </c>
      <c r="N262" s="90">
        <f>N261+Q261+T261+X261</f>
        <v>417747.43840000004</v>
      </c>
      <c r="O262" s="99">
        <f>SUM(O237:O260)</f>
        <v>840</v>
      </c>
      <c r="P262" s="100">
        <f>Q262/O262</f>
        <v>67.180000000000035</v>
      </c>
      <c r="Q262" s="101">
        <f>SUM(Q237:Q260)</f>
        <v>56431.200000000026</v>
      </c>
      <c r="CF262" s="91">
        <f>CF261-CW261</f>
        <v>2673</v>
      </c>
    </row>
    <row r="263" spans="1:103" ht="15.75" thickBot="1" x14ac:dyDescent="0.3">
      <c r="AE263" s="104">
        <f>AE234+1</f>
        <v>44691</v>
      </c>
      <c r="AF263" s="105">
        <f>AE263</f>
        <v>44691</v>
      </c>
      <c r="BR263" s="102">
        <f>AE263</f>
        <v>44691</v>
      </c>
    </row>
    <row r="264" spans="1:103" s="1" customFormat="1" ht="14.25" thickBot="1" x14ac:dyDescent="0.3">
      <c r="A264" s="2">
        <f>B264</f>
        <v>44691</v>
      </c>
      <c r="B264" s="3">
        <f>B235+1</f>
        <v>44691</v>
      </c>
      <c r="C264" s="249" t="s">
        <v>0</v>
      </c>
      <c r="D264" s="250"/>
      <c r="E264" s="251"/>
      <c r="F264" s="4" t="s">
        <v>1</v>
      </c>
      <c r="G264" s="5" t="s">
        <v>2</v>
      </c>
      <c r="H264" s="201" t="s">
        <v>86</v>
      </c>
      <c r="I264" s="189" t="s">
        <v>88</v>
      </c>
      <c r="J264" s="204" t="s">
        <v>90</v>
      </c>
      <c r="K264" s="206" t="s">
        <v>84</v>
      </c>
      <c r="L264" s="252" t="s">
        <v>3</v>
      </c>
      <c r="M264" s="253"/>
      <c r="N264" s="253"/>
      <c r="O264" s="253"/>
      <c r="P264" s="253"/>
      <c r="Q264" s="253"/>
      <c r="R264" s="253"/>
      <c r="S264" s="253"/>
      <c r="T264" s="254"/>
      <c r="U264" s="6"/>
      <c r="V264" s="255" t="s">
        <v>4</v>
      </c>
      <c r="W264" s="256"/>
      <c r="X264" s="257"/>
      <c r="Y264" s="258" t="s">
        <v>5</v>
      </c>
      <c r="Z264" s="259"/>
      <c r="AA264" s="260"/>
      <c r="AB264" s="255" t="s">
        <v>6</v>
      </c>
      <c r="AC264" s="256"/>
      <c r="AD264" s="257"/>
      <c r="AE264" s="261" t="s">
        <v>7</v>
      </c>
      <c r="AF264" s="262"/>
      <c r="AG264" s="262"/>
      <c r="AH264" s="262"/>
      <c r="AI264" s="262"/>
      <c r="AJ264" s="262"/>
      <c r="AK264" s="262"/>
      <c r="AL264" s="262"/>
      <c r="AM264" s="262"/>
      <c r="AN264" s="262"/>
      <c r="AO264" s="262"/>
      <c r="AP264" s="262"/>
      <c r="AQ264" s="262"/>
      <c r="AR264" s="262"/>
      <c r="AS264" s="262"/>
      <c r="AT264" s="262"/>
      <c r="AU264" s="262"/>
      <c r="AV264" s="262"/>
      <c r="AW264" s="262"/>
      <c r="AX264" s="262"/>
      <c r="AY264" s="262"/>
      <c r="AZ264" s="262"/>
      <c r="BA264" s="262"/>
      <c r="BB264" s="262"/>
      <c r="BC264" s="262"/>
      <c r="BD264" s="262"/>
      <c r="BE264" s="262"/>
      <c r="BF264" s="262"/>
      <c r="BG264" s="262"/>
      <c r="BH264" s="262"/>
      <c r="BI264" s="262"/>
      <c r="BJ264" s="262"/>
      <c r="BK264" s="262"/>
      <c r="BL264" s="262"/>
      <c r="BM264" s="262"/>
      <c r="BN264" s="263"/>
      <c r="BO264" s="98"/>
      <c r="BP264" s="98"/>
      <c r="BQ264" s="98"/>
      <c r="BR264" s="246" t="s">
        <v>8</v>
      </c>
      <c r="BS264" s="247"/>
      <c r="BT264" s="248"/>
      <c r="BU264" s="243" t="s">
        <v>9</v>
      </c>
      <c r="BV264" s="244"/>
      <c r="BW264" s="245"/>
      <c r="BX264" s="243" t="s">
        <v>10</v>
      </c>
      <c r="BY264" s="244"/>
      <c r="BZ264" s="245"/>
      <c r="CA264" s="243" t="s">
        <v>11</v>
      </c>
      <c r="CB264" s="244"/>
      <c r="CC264" s="245"/>
      <c r="CD264" s="243" t="s">
        <v>69</v>
      </c>
      <c r="CE264" s="244"/>
      <c r="CF264" s="245"/>
      <c r="CG264" s="8"/>
      <c r="CH264" s="8">
        <f>CH235+1</f>
        <v>44691</v>
      </c>
      <c r="CI264" s="246" t="s">
        <v>12</v>
      </c>
      <c r="CJ264" s="247"/>
      <c r="CK264" s="248"/>
      <c r="CL264" s="240" t="s">
        <v>13</v>
      </c>
      <c r="CM264" s="241"/>
      <c r="CN264" s="242"/>
      <c r="CO264" s="240" t="s">
        <v>14</v>
      </c>
      <c r="CP264" s="241"/>
      <c r="CQ264" s="242"/>
      <c r="CR264" s="240" t="s">
        <v>15</v>
      </c>
      <c r="CS264" s="241"/>
      <c r="CT264" s="242"/>
      <c r="CU264" s="240" t="s">
        <v>71</v>
      </c>
      <c r="CV264" s="241"/>
      <c r="CW264" s="242"/>
      <c r="CX264" s="9">
        <f>CY264</f>
        <v>44691</v>
      </c>
      <c r="CY264" s="8">
        <f>CY235+1</f>
        <v>44691</v>
      </c>
    </row>
    <row r="265" spans="1:103" s="1" customFormat="1" ht="14.25" thickBot="1" x14ac:dyDescent="0.3">
      <c r="A265" s="10" t="s">
        <v>17</v>
      </c>
      <c r="B265" s="10" t="s">
        <v>16</v>
      </c>
      <c r="C265" s="11" t="s">
        <v>18</v>
      </c>
      <c r="D265" s="12" t="s">
        <v>19</v>
      </c>
      <c r="E265" s="174" t="s">
        <v>1</v>
      </c>
      <c r="F265" s="14" t="s">
        <v>20</v>
      </c>
      <c r="G265" s="15" t="s">
        <v>20</v>
      </c>
      <c r="H265" s="202" t="s">
        <v>87</v>
      </c>
      <c r="I265" s="203" t="s">
        <v>89</v>
      </c>
      <c r="J265" s="205" t="s">
        <v>91</v>
      </c>
      <c r="K265" s="207" t="s">
        <v>85</v>
      </c>
      <c r="L265" s="16" t="s">
        <v>21</v>
      </c>
      <c r="M265" s="17" t="s">
        <v>22</v>
      </c>
      <c r="N265" s="18" t="s">
        <v>23</v>
      </c>
      <c r="O265" s="19" t="s">
        <v>24</v>
      </c>
      <c r="P265" s="17" t="s">
        <v>22</v>
      </c>
      <c r="Q265" s="18" t="s">
        <v>23</v>
      </c>
      <c r="R265" s="19" t="s">
        <v>25</v>
      </c>
      <c r="S265" s="17" t="s">
        <v>22</v>
      </c>
      <c r="T265" s="18" t="s">
        <v>23</v>
      </c>
      <c r="U265" s="20" t="s">
        <v>16</v>
      </c>
      <c r="V265" s="21" t="s">
        <v>26</v>
      </c>
      <c r="W265" s="22" t="s">
        <v>22</v>
      </c>
      <c r="X265" s="22" t="s">
        <v>23</v>
      </c>
      <c r="Y265" s="23" t="s">
        <v>27</v>
      </c>
      <c r="Z265" s="23" t="s">
        <v>22</v>
      </c>
      <c r="AA265" s="23" t="s">
        <v>23</v>
      </c>
      <c r="AB265" s="22" t="s">
        <v>27</v>
      </c>
      <c r="AC265" s="22" t="s">
        <v>22</v>
      </c>
      <c r="AD265" s="22" t="s">
        <v>23</v>
      </c>
      <c r="AE265" s="187" t="s">
        <v>92</v>
      </c>
      <c r="AF265" s="188" t="s">
        <v>22</v>
      </c>
      <c r="AG265" s="26" t="s">
        <v>23</v>
      </c>
      <c r="AH265" s="187" t="s">
        <v>93</v>
      </c>
      <c r="AI265" s="188" t="s">
        <v>22</v>
      </c>
      <c r="AJ265" s="26" t="s">
        <v>23</v>
      </c>
      <c r="AK265" s="187"/>
      <c r="AL265" s="188" t="s">
        <v>22</v>
      </c>
      <c r="AM265" s="26" t="s">
        <v>23</v>
      </c>
      <c r="AN265" s="187"/>
      <c r="AO265" s="188" t="s">
        <v>22</v>
      </c>
      <c r="AP265" s="26" t="s">
        <v>23</v>
      </c>
      <c r="AQ265" s="187"/>
      <c r="AR265" s="188" t="s">
        <v>22</v>
      </c>
      <c r="AS265" s="26" t="s">
        <v>23</v>
      </c>
      <c r="AT265" s="187"/>
      <c r="AU265" s="188" t="s">
        <v>22</v>
      </c>
      <c r="AV265" s="26" t="s">
        <v>23</v>
      </c>
      <c r="AW265" s="120"/>
      <c r="AX265" s="25" t="s">
        <v>22</v>
      </c>
      <c r="AY265" s="26" t="s">
        <v>23</v>
      </c>
      <c r="AZ265" s="24"/>
      <c r="BA265" s="25" t="s">
        <v>22</v>
      </c>
      <c r="BB265" s="26" t="s">
        <v>23</v>
      </c>
      <c r="BC265" s="24"/>
      <c r="BD265" s="25" t="s">
        <v>22</v>
      </c>
      <c r="BE265" s="26" t="s">
        <v>23</v>
      </c>
      <c r="BF265" s="24"/>
      <c r="BG265" s="25" t="s">
        <v>22</v>
      </c>
      <c r="BH265" s="26" t="s">
        <v>23</v>
      </c>
      <c r="BI265" s="24"/>
      <c r="BJ265" s="25" t="s">
        <v>22</v>
      </c>
      <c r="BK265" s="26" t="s">
        <v>23</v>
      </c>
      <c r="BL265" s="24"/>
      <c r="BM265" s="25" t="s">
        <v>22</v>
      </c>
      <c r="BN265" s="26" t="s">
        <v>23</v>
      </c>
      <c r="BO265" s="24"/>
      <c r="BP265" s="25" t="s">
        <v>22</v>
      </c>
      <c r="BQ265" s="26" t="s">
        <v>23</v>
      </c>
      <c r="BR265" s="27" t="s">
        <v>27</v>
      </c>
      <c r="BS265" s="28" t="s">
        <v>22</v>
      </c>
      <c r="BT265" s="29" t="s">
        <v>23</v>
      </c>
      <c r="BU265" s="30" t="s">
        <v>28</v>
      </c>
      <c r="BV265" s="31" t="s">
        <v>22</v>
      </c>
      <c r="BW265" s="32" t="s">
        <v>23</v>
      </c>
      <c r="BX265" s="30" t="s">
        <v>29</v>
      </c>
      <c r="BY265" s="31" t="s">
        <v>22</v>
      </c>
      <c r="BZ265" s="32" t="s">
        <v>23</v>
      </c>
      <c r="CA265" s="30" t="s">
        <v>30</v>
      </c>
      <c r="CB265" s="31" t="s">
        <v>22</v>
      </c>
      <c r="CC265" s="32" t="s">
        <v>23</v>
      </c>
      <c r="CD265" s="30" t="s">
        <v>70</v>
      </c>
      <c r="CE265" s="31" t="s">
        <v>22</v>
      </c>
      <c r="CF265" s="32" t="s">
        <v>23</v>
      </c>
      <c r="CG265" s="33" t="s">
        <v>17</v>
      </c>
      <c r="CH265" s="33" t="s">
        <v>16</v>
      </c>
      <c r="CI265" s="157" t="s">
        <v>27</v>
      </c>
      <c r="CJ265" s="158" t="s">
        <v>22</v>
      </c>
      <c r="CK265" s="159" t="s">
        <v>23</v>
      </c>
      <c r="CL265" s="34" t="s">
        <v>28</v>
      </c>
      <c r="CM265" s="35" t="s">
        <v>22</v>
      </c>
      <c r="CN265" s="36" t="s">
        <v>23</v>
      </c>
      <c r="CO265" s="34" t="s">
        <v>29</v>
      </c>
      <c r="CP265" s="35" t="s">
        <v>22</v>
      </c>
      <c r="CQ265" s="36" t="s">
        <v>23</v>
      </c>
      <c r="CR265" s="34" t="s">
        <v>30</v>
      </c>
      <c r="CS265" s="35" t="s">
        <v>22</v>
      </c>
      <c r="CT265" s="36" t="s">
        <v>23</v>
      </c>
      <c r="CU265" s="34" t="s">
        <v>70</v>
      </c>
      <c r="CV265" s="35" t="s">
        <v>22</v>
      </c>
      <c r="CW265" s="36" t="s">
        <v>23</v>
      </c>
      <c r="CX265" s="33" t="s">
        <v>76</v>
      </c>
      <c r="CY265" s="33" t="s">
        <v>16</v>
      </c>
    </row>
    <row r="266" spans="1:103" s="1" customFormat="1" ht="14.25" thickBot="1" x14ac:dyDescent="0.3">
      <c r="A266" s="47" t="s">
        <v>32</v>
      </c>
      <c r="B266" s="47" t="s">
        <v>32</v>
      </c>
      <c r="C266" s="37">
        <v>243</v>
      </c>
      <c r="D266" s="94">
        <f>E266-C266</f>
        <v>161</v>
      </c>
      <c r="E266" s="92">
        <v>404</v>
      </c>
      <c r="F266" s="38">
        <f>SUM(O266,R266,V266)-H266-I266-J266-K266+L266</f>
        <v>409</v>
      </c>
      <c r="G266" s="38">
        <f>F266-E266-L266</f>
        <v>5</v>
      </c>
      <c r="H266" s="182"/>
      <c r="I266" s="182"/>
      <c r="J266" s="182"/>
      <c r="K266" s="182">
        <v>13</v>
      </c>
      <c r="L266" s="211"/>
      <c r="M266" s="39">
        <v>24.99</v>
      </c>
      <c r="N266" s="179">
        <f>M266*L266</f>
        <v>0</v>
      </c>
      <c r="O266" s="225">
        <v>35</v>
      </c>
      <c r="P266" s="226">
        <v>63.75</v>
      </c>
      <c r="Q266" s="227">
        <f>P266*O266</f>
        <v>2231.25</v>
      </c>
      <c r="R266" s="222">
        <v>12</v>
      </c>
      <c r="S266" s="39">
        <v>37.840000000000003</v>
      </c>
      <c r="T266" s="40">
        <f>S266*R266</f>
        <v>454.08000000000004</v>
      </c>
      <c r="U266" s="41" t="s">
        <v>32</v>
      </c>
      <c r="V266" s="37">
        <f t="shared" ref="V266:V289" si="385">Y266-CI266</f>
        <v>375</v>
      </c>
      <c r="W266" s="39">
        <f>X266/V266</f>
        <v>61.183999999999997</v>
      </c>
      <c r="X266" s="40">
        <f t="shared" ref="X266:X289" si="386">AA266-CK266</f>
        <v>22944</v>
      </c>
      <c r="Y266" s="37">
        <f t="shared" ref="Y266:Y289" si="387">AB266+BR266</f>
        <v>375</v>
      </c>
      <c r="Z266" s="39">
        <f>AA266/Y266</f>
        <v>61.183999999999997</v>
      </c>
      <c r="AA266" s="40">
        <f t="shared" ref="AA266:AA289" si="388">AD266+BT266</f>
        <v>22944</v>
      </c>
      <c r="AB266" s="37">
        <f>SUM(AE266,AH266,AK266,AN266,AQ266,AT266,AW266,AZ266,BC266,BF266,BI266,BL266,BO266)</f>
        <v>100</v>
      </c>
      <c r="AC266" s="39">
        <f>AD266/AB266</f>
        <v>21.61</v>
      </c>
      <c r="AD266" s="40">
        <f>SUM(AG266,AJ266,AM266,AP266,AS266,AV266,AY266,BB266,BE266,BH266,BK266,BN266,BQ266)</f>
        <v>2161</v>
      </c>
      <c r="AE266" s="185">
        <v>100</v>
      </c>
      <c r="AF266" s="186">
        <v>21.61</v>
      </c>
      <c r="AG266" s="53">
        <f>AE266*AF266</f>
        <v>2161</v>
      </c>
      <c r="AH266" s="185"/>
      <c r="AI266" s="186"/>
      <c r="AJ266" s="53">
        <f>AH266*AI266</f>
        <v>0</v>
      </c>
      <c r="AK266" s="185"/>
      <c r="AL266" s="186"/>
      <c r="AM266" s="53"/>
      <c r="AN266" s="185"/>
      <c r="AO266" s="186"/>
      <c r="AP266" s="53"/>
      <c r="AQ266" s="185"/>
      <c r="AR266" s="186"/>
      <c r="AS266" s="53"/>
      <c r="AT266" s="185"/>
      <c r="AU266" s="186"/>
      <c r="AV266" s="53"/>
      <c r="AW266" s="43"/>
      <c r="AX266" s="42"/>
      <c r="AY266" s="53">
        <f t="shared" ref="AY266:AY289" si="389">AX266*AW266</f>
        <v>0</v>
      </c>
      <c r="AZ266" s="43"/>
      <c r="BA266" s="42"/>
      <c r="BB266" s="53">
        <f t="shared" ref="BB266:BB289" si="390">BA266*AZ266</f>
        <v>0</v>
      </c>
      <c r="BC266" s="43"/>
      <c r="BD266" s="42"/>
      <c r="BE266" s="53">
        <f t="shared" ref="BE266:BE289" si="391">BD266*BC266</f>
        <v>0</v>
      </c>
      <c r="BF266" s="43"/>
      <c r="BG266" s="42"/>
      <c r="BH266" s="53">
        <f t="shared" ref="BH266:BH289" si="392">BG266*BF266</f>
        <v>0</v>
      </c>
      <c r="BI266" s="43"/>
      <c r="BJ266" s="42"/>
      <c r="BK266" s="53">
        <f t="shared" ref="BK266:BK289" si="393">BJ266*BI266</f>
        <v>0</v>
      </c>
      <c r="BL266" s="43"/>
      <c r="BM266" s="42"/>
      <c r="BN266" s="53">
        <f t="shared" ref="BN266:BN289" si="394">BM266*BL266</f>
        <v>0</v>
      </c>
      <c r="BO266" s="43"/>
      <c r="BP266" s="42"/>
      <c r="BQ266" s="53">
        <f t="shared" ref="BQ266:BQ289" si="395">BP266*BO266</f>
        <v>0</v>
      </c>
      <c r="BR266" s="44">
        <f>SUM(BU266,BX266,CA266,CD266)</f>
        <v>275</v>
      </c>
      <c r="BS266" s="45">
        <f>BT266/BR266</f>
        <v>75.574545454545458</v>
      </c>
      <c r="BT266" s="46">
        <f>SUM(BW266,BZ266,CC266,CF266)</f>
        <v>20783</v>
      </c>
      <c r="BU266" s="37">
        <v>275</v>
      </c>
      <c r="BV266" s="39">
        <f>BW266/BU266</f>
        <v>75.574545454545458</v>
      </c>
      <c r="BW266" s="40">
        <v>20783</v>
      </c>
      <c r="BX266" s="37"/>
      <c r="BY266" s="39" t="e">
        <f>BZ266/BX266</f>
        <v>#DIV/0!</v>
      </c>
      <c r="BZ266" s="40"/>
      <c r="CA266" s="37"/>
      <c r="CB266" s="39" t="e">
        <f>CC266/CA266</f>
        <v>#DIV/0!</v>
      </c>
      <c r="CC266" s="40"/>
      <c r="CD266" s="37">
        <v>0</v>
      </c>
      <c r="CE266" s="39" t="e">
        <f>CF266/CD266</f>
        <v>#DIV/0!</v>
      </c>
      <c r="CF266" s="40"/>
      <c r="CG266" s="47" t="s">
        <v>32</v>
      </c>
      <c r="CH266" s="47" t="s">
        <v>32</v>
      </c>
      <c r="CI266" s="44">
        <f>SUM(CL266,CO266,CR266,CU266)</f>
        <v>0</v>
      </c>
      <c r="CJ266" s="45" t="e">
        <f>CK266/CI266</f>
        <v>#DIV/0!</v>
      </c>
      <c r="CK266" s="46">
        <f>SUM(CN266,CQ266,CT266,CW266)</f>
        <v>0</v>
      </c>
      <c r="CL266" s="37"/>
      <c r="CM266" s="39" t="e">
        <f>CN266/CL266</f>
        <v>#DIV/0!</v>
      </c>
      <c r="CN266" s="40"/>
      <c r="CO266" s="37"/>
      <c r="CP266" s="39" t="e">
        <f>CQ266/CO266</f>
        <v>#DIV/0!</v>
      </c>
      <c r="CQ266" s="40"/>
      <c r="CR266" s="37"/>
      <c r="CS266" s="39" t="e">
        <f>CT266/CR266</f>
        <v>#DIV/0!</v>
      </c>
      <c r="CT266" s="40"/>
      <c r="CU266" s="37">
        <v>0</v>
      </c>
      <c r="CV266" s="39" t="e">
        <f>CW266/CU266</f>
        <v>#DIV/0!</v>
      </c>
      <c r="CW266" s="40"/>
      <c r="CX266" s="47" t="s">
        <v>32</v>
      </c>
      <c r="CY266" s="47" t="s">
        <v>32</v>
      </c>
    </row>
    <row r="267" spans="1:103" s="1" customFormat="1" ht="14.25" thickBot="1" x14ac:dyDescent="0.3">
      <c r="A267" s="47" t="s">
        <v>31</v>
      </c>
      <c r="B267" s="47" t="s">
        <v>31</v>
      </c>
      <c r="C267" s="48">
        <v>243</v>
      </c>
      <c r="D267" s="95">
        <f t="shared" ref="D267:D289" si="396">E267-C267</f>
        <v>162</v>
      </c>
      <c r="E267" s="93">
        <v>405</v>
      </c>
      <c r="F267" s="38">
        <f t="shared" ref="F267:F289" si="397">SUM(O267,R267,V267)-H267-I267-J267-K267+L267</f>
        <v>411</v>
      </c>
      <c r="G267" s="49">
        <f t="shared" ref="G267:G289" si="398">F267-E267-L267</f>
        <v>6</v>
      </c>
      <c r="H267" s="183"/>
      <c r="I267" s="183"/>
      <c r="J267" s="183"/>
      <c r="K267" s="183">
        <v>13</v>
      </c>
      <c r="L267" s="212"/>
      <c r="M267" s="50">
        <v>24.99</v>
      </c>
      <c r="N267" s="53">
        <f t="shared" ref="N267:N289" si="399">M267*L267</f>
        <v>0</v>
      </c>
      <c r="O267" s="228">
        <v>35</v>
      </c>
      <c r="P267" s="229">
        <v>63.75</v>
      </c>
      <c r="Q267" s="230">
        <f t="shared" ref="Q267:Q289" si="400">P267*O267</f>
        <v>2231.25</v>
      </c>
      <c r="R267" s="223">
        <v>14</v>
      </c>
      <c r="S267" s="50">
        <v>37.840000000000003</v>
      </c>
      <c r="T267" s="51">
        <f t="shared" ref="T267:T289" si="401">S267*R267</f>
        <v>529.76</v>
      </c>
      <c r="U267" s="52" t="s">
        <v>31</v>
      </c>
      <c r="V267" s="48">
        <f t="shared" si="385"/>
        <v>375</v>
      </c>
      <c r="W267" s="50">
        <f t="shared" ref="W267:W289" si="402">X267/V267</f>
        <v>61.183999999999997</v>
      </c>
      <c r="X267" s="51">
        <f t="shared" si="386"/>
        <v>22944</v>
      </c>
      <c r="Y267" s="48">
        <f t="shared" si="387"/>
        <v>375</v>
      </c>
      <c r="Z267" s="50">
        <f t="shared" ref="Z267:Z271" si="403">AA267/Y267</f>
        <v>61.183999999999997</v>
      </c>
      <c r="AA267" s="51">
        <f t="shared" si="388"/>
        <v>22944</v>
      </c>
      <c r="AB267" s="48">
        <f t="shared" ref="AB267:AB289" si="404">SUM(AE267,AH267,AK267,AN267,AQ267,AT267,AW267,AZ267,BC267,BF267,BI267,BL267,BO267)</f>
        <v>100</v>
      </c>
      <c r="AC267" s="50">
        <f t="shared" ref="AC267:AC271" si="405">AD267/AB267</f>
        <v>21.61</v>
      </c>
      <c r="AD267" s="51">
        <f t="shared" ref="AD267:AD289" si="406">SUM(AG267,AJ267,AM267,AP267,AS267,AV267,AY267,BB267,BE267,BH267,BK267,BN267,BQ267)</f>
        <v>2161</v>
      </c>
      <c r="AE267" s="43">
        <v>100</v>
      </c>
      <c r="AF267" s="42">
        <v>21.61</v>
      </c>
      <c r="AG267" s="53">
        <f>AE267*AF267</f>
        <v>2161</v>
      </c>
      <c r="AH267" s="43"/>
      <c r="AI267" s="42"/>
      <c r="AJ267" s="53">
        <f>AH267*AI267</f>
        <v>0</v>
      </c>
      <c r="AK267" s="43"/>
      <c r="AL267" s="42"/>
      <c r="AM267" s="53"/>
      <c r="AN267" s="43"/>
      <c r="AO267" s="42"/>
      <c r="AP267" s="53"/>
      <c r="AQ267" s="43"/>
      <c r="AR267" s="42"/>
      <c r="AS267" s="53"/>
      <c r="AT267" s="43"/>
      <c r="AU267" s="42"/>
      <c r="AV267" s="53"/>
      <c r="AW267" s="43"/>
      <c r="AX267" s="42"/>
      <c r="AY267" s="53">
        <f t="shared" si="389"/>
        <v>0</v>
      </c>
      <c r="AZ267" s="43"/>
      <c r="BA267" s="42"/>
      <c r="BB267" s="53">
        <f t="shared" si="390"/>
        <v>0</v>
      </c>
      <c r="BC267" s="43"/>
      <c r="BD267" s="42"/>
      <c r="BE267" s="53">
        <f t="shared" si="391"/>
        <v>0</v>
      </c>
      <c r="BF267" s="43"/>
      <c r="BG267" s="42"/>
      <c r="BH267" s="53">
        <f t="shared" si="392"/>
        <v>0</v>
      </c>
      <c r="BI267" s="43"/>
      <c r="BJ267" s="42"/>
      <c r="BK267" s="53">
        <f t="shared" si="393"/>
        <v>0</v>
      </c>
      <c r="BL267" s="43"/>
      <c r="BM267" s="42"/>
      <c r="BN267" s="53">
        <f t="shared" si="394"/>
        <v>0</v>
      </c>
      <c r="BO267" s="43"/>
      <c r="BP267" s="42"/>
      <c r="BQ267" s="53">
        <f t="shared" si="395"/>
        <v>0</v>
      </c>
      <c r="BR267" s="54">
        <f t="shared" ref="BR267:BR289" si="407">SUM(BU267,BX267,CA267,CD267)</f>
        <v>275</v>
      </c>
      <c r="BS267" s="55">
        <f t="shared" ref="BS267:BS289" si="408">BT267/BR267</f>
        <v>75.574545454545458</v>
      </c>
      <c r="BT267" s="56">
        <f t="shared" ref="BT267:BT289" si="409">SUM(BW267,BZ267,CC267,CF267)</f>
        <v>20783</v>
      </c>
      <c r="BU267" s="48">
        <v>275</v>
      </c>
      <c r="BV267" s="50">
        <f t="shared" ref="BV267:BV289" si="410">BW267/BU267</f>
        <v>75.574545454545458</v>
      </c>
      <c r="BW267" s="51">
        <v>20783</v>
      </c>
      <c r="BX267" s="48"/>
      <c r="BY267" s="50" t="e">
        <f t="shared" ref="BY267:BY289" si="411">BZ267/BX267</f>
        <v>#DIV/0!</v>
      </c>
      <c r="BZ267" s="51"/>
      <c r="CA267" s="48"/>
      <c r="CB267" s="50" t="e">
        <f t="shared" ref="CB267:CB289" si="412">CC267/CA267</f>
        <v>#DIV/0!</v>
      </c>
      <c r="CC267" s="51"/>
      <c r="CD267" s="48">
        <v>0</v>
      </c>
      <c r="CE267" s="50" t="e">
        <f t="shared" ref="CE267:CE289" si="413">CF267/CD267</f>
        <v>#DIV/0!</v>
      </c>
      <c r="CF267" s="51"/>
      <c r="CG267" s="47" t="s">
        <v>31</v>
      </c>
      <c r="CH267" s="47" t="s">
        <v>31</v>
      </c>
      <c r="CI267" s="54">
        <f t="shared" ref="CI267:CI289" si="414">SUM(CL267,CO267,CR267,CU267)</f>
        <v>0</v>
      </c>
      <c r="CJ267" s="55" t="e">
        <f t="shared" ref="CJ267:CJ289" si="415">CK267/CI267</f>
        <v>#DIV/0!</v>
      </c>
      <c r="CK267" s="56">
        <f t="shared" ref="CK267:CK289" si="416">SUM(CN267,CQ267,CT267,CW267)</f>
        <v>0</v>
      </c>
      <c r="CL267" s="48"/>
      <c r="CM267" s="50" t="e">
        <f t="shared" ref="CM267:CM289" si="417">CN267/CL267</f>
        <v>#DIV/0!</v>
      </c>
      <c r="CN267" s="51"/>
      <c r="CO267" s="48"/>
      <c r="CP267" s="50" t="e">
        <f t="shared" ref="CP267:CP289" si="418">CQ267/CO267</f>
        <v>#DIV/0!</v>
      </c>
      <c r="CQ267" s="51"/>
      <c r="CR267" s="48"/>
      <c r="CS267" s="50" t="e">
        <f t="shared" ref="CS267:CS289" si="419">CT267/CR267</f>
        <v>#DIV/0!</v>
      </c>
      <c r="CT267" s="51"/>
      <c r="CU267" s="48">
        <v>0</v>
      </c>
      <c r="CV267" s="50" t="e">
        <f t="shared" ref="CV267:CV289" si="420">CW267/CU267</f>
        <v>#DIV/0!</v>
      </c>
      <c r="CW267" s="51"/>
      <c r="CX267" s="47" t="s">
        <v>31</v>
      </c>
      <c r="CY267" s="47" t="s">
        <v>31</v>
      </c>
    </row>
    <row r="268" spans="1:103" s="1" customFormat="1" ht="14.25" thickBot="1" x14ac:dyDescent="0.3">
      <c r="A268" s="47" t="s">
        <v>33</v>
      </c>
      <c r="B268" s="47" t="s">
        <v>33</v>
      </c>
      <c r="C268" s="48">
        <v>243</v>
      </c>
      <c r="D268" s="95">
        <f t="shared" si="396"/>
        <v>162</v>
      </c>
      <c r="E268" s="93">
        <v>405</v>
      </c>
      <c r="F268" s="38">
        <f t="shared" si="397"/>
        <v>411</v>
      </c>
      <c r="G268" s="49">
        <f t="shared" si="398"/>
        <v>6</v>
      </c>
      <c r="H268" s="183"/>
      <c r="I268" s="183"/>
      <c r="J268" s="183"/>
      <c r="K268" s="183">
        <v>13</v>
      </c>
      <c r="L268" s="212"/>
      <c r="M268" s="50">
        <v>24.99</v>
      </c>
      <c r="N268" s="53">
        <f t="shared" si="399"/>
        <v>0</v>
      </c>
      <c r="O268" s="228">
        <v>35</v>
      </c>
      <c r="P268" s="229">
        <v>63.75</v>
      </c>
      <c r="Q268" s="230">
        <f t="shared" si="400"/>
        <v>2231.25</v>
      </c>
      <c r="R268" s="223">
        <v>14</v>
      </c>
      <c r="S268" s="50">
        <v>37.840000000000003</v>
      </c>
      <c r="T268" s="51">
        <f t="shared" si="401"/>
        <v>529.76</v>
      </c>
      <c r="U268" s="52" t="s">
        <v>33</v>
      </c>
      <c r="V268" s="48">
        <f t="shared" si="385"/>
        <v>375</v>
      </c>
      <c r="W268" s="50">
        <f t="shared" si="402"/>
        <v>61.183999999999997</v>
      </c>
      <c r="X268" s="51">
        <f t="shared" si="386"/>
        <v>22944</v>
      </c>
      <c r="Y268" s="48">
        <f t="shared" si="387"/>
        <v>375</v>
      </c>
      <c r="Z268" s="50">
        <f t="shared" si="403"/>
        <v>61.183999999999997</v>
      </c>
      <c r="AA268" s="51">
        <f t="shared" si="388"/>
        <v>22944</v>
      </c>
      <c r="AB268" s="48">
        <f t="shared" si="404"/>
        <v>100</v>
      </c>
      <c r="AC268" s="50">
        <f t="shared" si="405"/>
        <v>21.61</v>
      </c>
      <c r="AD268" s="51">
        <f t="shared" si="406"/>
        <v>2161</v>
      </c>
      <c r="AE268" s="43">
        <v>100</v>
      </c>
      <c r="AF268" s="42">
        <v>21.61</v>
      </c>
      <c r="AG268" s="53">
        <f t="shared" ref="AG268:AG288" si="421">AE268*AF268</f>
        <v>2161</v>
      </c>
      <c r="AH268" s="43"/>
      <c r="AI268" s="42"/>
      <c r="AJ268" s="53">
        <f t="shared" ref="AJ268:AJ288" si="422">AH268*AI268</f>
        <v>0</v>
      </c>
      <c r="AK268" s="43"/>
      <c r="AL268" s="42"/>
      <c r="AM268" s="53"/>
      <c r="AN268" s="43"/>
      <c r="AO268" s="42"/>
      <c r="AP268" s="53"/>
      <c r="AQ268" s="43"/>
      <c r="AR268" s="42"/>
      <c r="AS268" s="53"/>
      <c r="AT268" s="43"/>
      <c r="AU268" s="42"/>
      <c r="AV268" s="53"/>
      <c r="AW268" s="43"/>
      <c r="AX268" s="42"/>
      <c r="AY268" s="53">
        <f t="shared" si="389"/>
        <v>0</v>
      </c>
      <c r="AZ268" s="43"/>
      <c r="BA268" s="42"/>
      <c r="BB268" s="53">
        <f t="shared" si="390"/>
        <v>0</v>
      </c>
      <c r="BC268" s="43"/>
      <c r="BD268" s="42"/>
      <c r="BE268" s="53">
        <f t="shared" si="391"/>
        <v>0</v>
      </c>
      <c r="BF268" s="43"/>
      <c r="BG268" s="42"/>
      <c r="BH268" s="53">
        <f t="shared" si="392"/>
        <v>0</v>
      </c>
      <c r="BI268" s="43"/>
      <c r="BJ268" s="42"/>
      <c r="BK268" s="53">
        <f t="shared" si="393"/>
        <v>0</v>
      </c>
      <c r="BL268" s="43"/>
      <c r="BM268" s="42"/>
      <c r="BN268" s="53">
        <f t="shared" si="394"/>
        <v>0</v>
      </c>
      <c r="BO268" s="43"/>
      <c r="BP268" s="42"/>
      <c r="BQ268" s="53">
        <f t="shared" si="395"/>
        <v>0</v>
      </c>
      <c r="BR268" s="54">
        <f t="shared" si="407"/>
        <v>275</v>
      </c>
      <c r="BS268" s="55">
        <f t="shared" si="408"/>
        <v>75.574545454545458</v>
      </c>
      <c r="BT268" s="56">
        <f t="shared" si="409"/>
        <v>20783</v>
      </c>
      <c r="BU268" s="48">
        <v>275</v>
      </c>
      <c r="BV268" s="50">
        <f t="shared" si="410"/>
        <v>75.574545454545458</v>
      </c>
      <c r="BW268" s="51">
        <v>20783</v>
      </c>
      <c r="BX268" s="48"/>
      <c r="BY268" s="50" t="e">
        <f t="shared" si="411"/>
        <v>#DIV/0!</v>
      </c>
      <c r="BZ268" s="51"/>
      <c r="CA268" s="48"/>
      <c r="CB268" s="50" t="e">
        <f t="shared" si="412"/>
        <v>#DIV/0!</v>
      </c>
      <c r="CC268" s="51"/>
      <c r="CD268" s="48">
        <v>0</v>
      </c>
      <c r="CE268" s="50" t="e">
        <f t="shared" si="413"/>
        <v>#DIV/0!</v>
      </c>
      <c r="CF268" s="51"/>
      <c r="CG268" s="47" t="s">
        <v>33</v>
      </c>
      <c r="CH268" s="47" t="s">
        <v>33</v>
      </c>
      <c r="CI268" s="54">
        <f t="shared" si="414"/>
        <v>0</v>
      </c>
      <c r="CJ268" s="55" t="e">
        <f t="shared" si="415"/>
        <v>#DIV/0!</v>
      </c>
      <c r="CK268" s="56">
        <f t="shared" si="416"/>
        <v>0</v>
      </c>
      <c r="CL268" s="48"/>
      <c r="CM268" s="50" t="e">
        <f t="shared" si="417"/>
        <v>#DIV/0!</v>
      </c>
      <c r="CN268" s="51"/>
      <c r="CO268" s="48"/>
      <c r="CP268" s="50" t="e">
        <f t="shared" si="418"/>
        <v>#DIV/0!</v>
      </c>
      <c r="CQ268" s="51"/>
      <c r="CR268" s="48"/>
      <c r="CS268" s="50" t="e">
        <f t="shared" si="419"/>
        <v>#DIV/0!</v>
      </c>
      <c r="CT268" s="51"/>
      <c r="CU268" s="48">
        <v>0</v>
      </c>
      <c r="CV268" s="50" t="e">
        <f t="shared" si="420"/>
        <v>#DIV/0!</v>
      </c>
      <c r="CW268" s="51"/>
      <c r="CX268" s="47" t="s">
        <v>33</v>
      </c>
      <c r="CY268" s="47" t="s">
        <v>33</v>
      </c>
    </row>
    <row r="269" spans="1:103" s="1" customFormat="1" ht="14.25" thickBot="1" x14ac:dyDescent="0.3">
      <c r="A269" s="47" t="s">
        <v>34</v>
      </c>
      <c r="B269" s="47" t="s">
        <v>34</v>
      </c>
      <c r="C269" s="48">
        <v>243</v>
      </c>
      <c r="D269" s="95">
        <f t="shared" si="396"/>
        <v>161</v>
      </c>
      <c r="E269" s="93">
        <v>404</v>
      </c>
      <c r="F269" s="38">
        <f t="shared" si="397"/>
        <v>411</v>
      </c>
      <c r="G269" s="49">
        <f t="shared" si="398"/>
        <v>7</v>
      </c>
      <c r="H269" s="183"/>
      <c r="I269" s="183"/>
      <c r="J269" s="183"/>
      <c r="K269" s="183">
        <v>13</v>
      </c>
      <c r="L269" s="212"/>
      <c r="M269" s="50">
        <v>24.99</v>
      </c>
      <c r="N269" s="53">
        <f t="shared" si="399"/>
        <v>0</v>
      </c>
      <c r="O269" s="228">
        <v>35</v>
      </c>
      <c r="P269" s="229">
        <v>63.75</v>
      </c>
      <c r="Q269" s="230">
        <f t="shared" si="400"/>
        <v>2231.25</v>
      </c>
      <c r="R269" s="223">
        <v>14</v>
      </c>
      <c r="S269" s="50">
        <v>37.840000000000003</v>
      </c>
      <c r="T269" s="51">
        <f t="shared" si="401"/>
        <v>529.76</v>
      </c>
      <c r="U269" s="52" t="s">
        <v>34</v>
      </c>
      <c r="V269" s="48">
        <f t="shared" si="385"/>
        <v>375</v>
      </c>
      <c r="W269" s="50">
        <f t="shared" si="402"/>
        <v>61.183999999999997</v>
      </c>
      <c r="X269" s="51">
        <f t="shared" si="386"/>
        <v>22944</v>
      </c>
      <c r="Y269" s="48">
        <f t="shared" si="387"/>
        <v>375</v>
      </c>
      <c r="Z269" s="50">
        <f t="shared" si="403"/>
        <v>61.183999999999997</v>
      </c>
      <c r="AA269" s="51">
        <f t="shared" si="388"/>
        <v>22944</v>
      </c>
      <c r="AB269" s="48">
        <f t="shared" si="404"/>
        <v>100</v>
      </c>
      <c r="AC269" s="50">
        <f t="shared" si="405"/>
        <v>21.61</v>
      </c>
      <c r="AD269" s="51">
        <f t="shared" si="406"/>
        <v>2161</v>
      </c>
      <c r="AE269" s="43">
        <v>100</v>
      </c>
      <c r="AF269" s="42">
        <v>21.61</v>
      </c>
      <c r="AG269" s="53">
        <f t="shared" si="421"/>
        <v>2161</v>
      </c>
      <c r="AH269" s="43"/>
      <c r="AI269" s="42"/>
      <c r="AJ269" s="53">
        <f t="shared" si="422"/>
        <v>0</v>
      </c>
      <c r="AK269" s="43"/>
      <c r="AL269" s="42"/>
      <c r="AM269" s="53"/>
      <c r="AN269" s="43"/>
      <c r="AO269" s="42"/>
      <c r="AP269" s="53"/>
      <c r="AQ269" s="43"/>
      <c r="AR269" s="42"/>
      <c r="AS269" s="53"/>
      <c r="AT269" s="43"/>
      <c r="AU269" s="42"/>
      <c r="AV269" s="53"/>
      <c r="AW269" s="43"/>
      <c r="AX269" s="42"/>
      <c r="AY269" s="53">
        <f t="shared" si="389"/>
        <v>0</v>
      </c>
      <c r="AZ269" s="43"/>
      <c r="BA269" s="42"/>
      <c r="BB269" s="53">
        <f t="shared" si="390"/>
        <v>0</v>
      </c>
      <c r="BC269" s="43"/>
      <c r="BD269" s="42"/>
      <c r="BE269" s="53">
        <f t="shared" si="391"/>
        <v>0</v>
      </c>
      <c r="BF269" s="43"/>
      <c r="BG269" s="42"/>
      <c r="BH269" s="53">
        <f t="shared" si="392"/>
        <v>0</v>
      </c>
      <c r="BI269" s="43"/>
      <c r="BJ269" s="42"/>
      <c r="BK269" s="53">
        <f t="shared" si="393"/>
        <v>0</v>
      </c>
      <c r="BL269" s="43"/>
      <c r="BM269" s="42"/>
      <c r="BN269" s="53">
        <f t="shared" si="394"/>
        <v>0</v>
      </c>
      <c r="BO269" s="43"/>
      <c r="BP269" s="42"/>
      <c r="BQ269" s="53">
        <f t="shared" si="395"/>
        <v>0</v>
      </c>
      <c r="BR269" s="54">
        <f t="shared" si="407"/>
        <v>275</v>
      </c>
      <c r="BS269" s="55">
        <f t="shared" si="408"/>
        <v>75.574545454545458</v>
      </c>
      <c r="BT269" s="56">
        <f t="shared" si="409"/>
        <v>20783</v>
      </c>
      <c r="BU269" s="48">
        <v>275</v>
      </c>
      <c r="BV269" s="50">
        <f t="shared" si="410"/>
        <v>75.574545454545458</v>
      </c>
      <c r="BW269" s="51">
        <v>20783</v>
      </c>
      <c r="BX269" s="48"/>
      <c r="BY269" s="50" t="e">
        <f t="shared" si="411"/>
        <v>#DIV/0!</v>
      </c>
      <c r="BZ269" s="51"/>
      <c r="CA269" s="48"/>
      <c r="CB269" s="50" t="e">
        <f t="shared" si="412"/>
        <v>#DIV/0!</v>
      </c>
      <c r="CC269" s="51"/>
      <c r="CD269" s="48">
        <v>0</v>
      </c>
      <c r="CE269" s="50" t="e">
        <f t="shared" si="413"/>
        <v>#DIV/0!</v>
      </c>
      <c r="CF269" s="51"/>
      <c r="CG269" s="47" t="s">
        <v>34</v>
      </c>
      <c r="CH269" s="47" t="s">
        <v>34</v>
      </c>
      <c r="CI269" s="54">
        <f t="shared" si="414"/>
        <v>0</v>
      </c>
      <c r="CJ269" s="55" t="e">
        <f t="shared" si="415"/>
        <v>#DIV/0!</v>
      </c>
      <c r="CK269" s="56">
        <f t="shared" si="416"/>
        <v>0</v>
      </c>
      <c r="CL269" s="48"/>
      <c r="CM269" s="50" t="e">
        <f t="shared" si="417"/>
        <v>#DIV/0!</v>
      </c>
      <c r="CN269" s="51"/>
      <c r="CO269" s="48"/>
      <c r="CP269" s="50" t="e">
        <f t="shared" si="418"/>
        <v>#DIV/0!</v>
      </c>
      <c r="CQ269" s="51"/>
      <c r="CR269" s="48"/>
      <c r="CS269" s="50" t="e">
        <f t="shared" si="419"/>
        <v>#DIV/0!</v>
      </c>
      <c r="CT269" s="51"/>
      <c r="CU269" s="48">
        <v>0</v>
      </c>
      <c r="CV269" s="50" t="e">
        <f t="shared" si="420"/>
        <v>#DIV/0!</v>
      </c>
      <c r="CW269" s="51"/>
      <c r="CX269" s="47" t="s">
        <v>34</v>
      </c>
      <c r="CY269" s="47" t="s">
        <v>34</v>
      </c>
    </row>
    <row r="270" spans="1:103" s="1" customFormat="1" ht="14.25" thickBot="1" x14ac:dyDescent="0.3">
      <c r="A270" s="47" t="s">
        <v>35</v>
      </c>
      <c r="B270" s="47" t="s">
        <v>35</v>
      </c>
      <c r="C270" s="48">
        <v>243</v>
      </c>
      <c r="D270" s="95">
        <f t="shared" si="396"/>
        <v>162</v>
      </c>
      <c r="E270" s="93">
        <v>405</v>
      </c>
      <c r="F270" s="38">
        <f t="shared" si="397"/>
        <v>411</v>
      </c>
      <c r="G270" s="49">
        <f t="shared" si="398"/>
        <v>6</v>
      </c>
      <c r="H270" s="183"/>
      <c r="I270" s="183"/>
      <c r="J270" s="183"/>
      <c r="K270" s="183">
        <v>13</v>
      </c>
      <c r="L270" s="212"/>
      <c r="M270" s="50">
        <v>24.99</v>
      </c>
      <c r="N270" s="53">
        <f t="shared" si="399"/>
        <v>0</v>
      </c>
      <c r="O270" s="228">
        <v>35</v>
      </c>
      <c r="P270" s="229">
        <v>63.75</v>
      </c>
      <c r="Q270" s="230">
        <f t="shared" si="400"/>
        <v>2231.25</v>
      </c>
      <c r="R270" s="223">
        <v>14</v>
      </c>
      <c r="S270" s="50">
        <v>37.840000000000003</v>
      </c>
      <c r="T270" s="51">
        <f t="shared" si="401"/>
        <v>529.76</v>
      </c>
      <c r="U270" s="52" t="s">
        <v>35</v>
      </c>
      <c r="V270" s="48">
        <f t="shared" si="385"/>
        <v>375</v>
      </c>
      <c r="W270" s="50">
        <f t="shared" si="402"/>
        <v>61.183999999999997</v>
      </c>
      <c r="X270" s="51">
        <f t="shared" si="386"/>
        <v>22944</v>
      </c>
      <c r="Y270" s="48">
        <f t="shared" si="387"/>
        <v>375</v>
      </c>
      <c r="Z270" s="50">
        <f t="shared" si="403"/>
        <v>61.183999999999997</v>
      </c>
      <c r="AA270" s="51">
        <f t="shared" si="388"/>
        <v>22944</v>
      </c>
      <c r="AB270" s="48">
        <f t="shared" si="404"/>
        <v>100</v>
      </c>
      <c r="AC270" s="50">
        <f t="shared" si="405"/>
        <v>21.61</v>
      </c>
      <c r="AD270" s="51">
        <f t="shared" si="406"/>
        <v>2161</v>
      </c>
      <c r="AE270" s="43">
        <v>100</v>
      </c>
      <c r="AF270" s="42">
        <v>21.61</v>
      </c>
      <c r="AG270" s="53">
        <f t="shared" si="421"/>
        <v>2161</v>
      </c>
      <c r="AH270" s="43"/>
      <c r="AI270" s="42"/>
      <c r="AJ270" s="53">
        <f t="shared" si="422"/>
        <v>0</v>
      </c>
      <c r="AK270" s="43"/>
      <c r="AL270" s="42"/>
      <c r="AM270" s="53"/>
      <c r="AN270" s="43"/>
      <c r="AO270" s="42"/>
      <c r="AP270" s="53"/>
      <c r="AQ270" s="43"/>
      <c r="AR270" s="42"/>
      <c r="AS270" s="53"/>
      <c r="AT270" s="43"/>
      <c r="AU270" s="42"/>
      <c r="AV270" s="53"/>
      <c r="AW270" s="43"/>
      <c r="AX270" s="42"/>
      <c r="AY270" s="53">
        <f t="shared" si="389"/>
        <v>0</v>
      </c>
      <c r="AZ270" s="43"/>
      <c r="BA270" s="42"/>
      <c r="BB270" s="53">
        <f t="shared" si="390"/>
        <v>0</v>
      </c>
      <c r="BC270" s="43"/>
      <c r="BD270" s="42"/>
      <c r="BE270" s="53">
        <f t="shared" si="391"/>
        <v>0</v>
      </c>
      <c r="BF270" s="43"/>
      <c r="BG270" s="42"/>
      <c r="BH270" s="53">
        <f t="shared" si="392"/>
        <v>0</v>
      </c>
      <c r="BI270" s="43"/>
      <c r="BJ270" s="42"/>
      <c r="BK270" s="53">
        <f t="shared" si="393"/>
        <v>0</v>
      </c>
      <c r="BL270" s="43"/>
      <c r="BM270" s="42"/>
      <c r="BN270" s="53">
        <f t="shared" si="394"/>
        <v>0</v>
      </c>
      <c r="BO270" s="43"/>
      <c r="BP270" s="42"/>
      <c r="BQ270" s="53">
        <f t="shared" si="395"/>
        <v>0</v>
      </c>
      <c r="BR270" s="54">
        <f t="shared" si="407"/>
        <v>275</v>
      </c>
      <c r="BS270" s="55">
        <f t="shared" si="408"/>
        <v>75.574545454545458</v>
      </c>
      <c r="BT270" s="56">
        <f t="shared" si="409"/>
        <v>20783</v>
      </c>
      <c r="BU270" s="48">
        <v>275</v>
      </c>
      <c r="BV270" s="50">
        <f t="shared" si="410"/>
        <v>75.574545454545458</v>
      </c>
      <c r="BW270" s="51">
        <v>20783</v>
      </c>
      <c r="BX270" s="48"/>
      <c r="BY270" s="50" t="e">
        <f t="shared" si="411"/>
        <v>#DIV/0!</v>
      </c>
      <c r="BZ270" s="51"/>
      <c r="CA270" s="48"/>
      <c r="CB270" s="50" t="e">
        <f t="shared" si="412"/>
        <v>#DIV/0!</v>
      </c>
      <c r="CC270" s="51"/>
      <c r="CD270" s="48">
        <v>0</v>
      </c>
      <c r="CE270" s="50" t="e">
        <f t="shared" si="413"/>
        <v>#DIV/0!</v>
      </c>
      <c r="CF270" s="51"/>
      <c r="CG270" s="47" t="s">
        <v>35</v>
      </c>
      <c r="CH270" s="47" t="s">
        <v>35</v>
      </c>
      <c r="CI270" s="54">
        <f t="shared" si="414"/>
        <v>0</v>
      </c>
      <c r="CJ270" s="55" t="e">
        <f t="shared" si="415"/>
        <v>#DIV/0!</v>
      </c>
      <c r="CK270" s="56">
        <f t="shared" si="416"/>
        <v>0</v>
      </c>
      <c r="CL270" s="48"/>
      <c r="CM270" s="50" t="e">
        <f t="shared" si="417"/>
        <v>#DIV/0!</v>
      </c>
      <c r="CN270" s="51"/>
      <c r="CO270" s="48"/>
      <c r="CP270" s="50" t="e">
        <f t="shared" si="418"/>
        <v>#DIV/0!</v>
      </c>
      <c r="CQ270" s="51"/>
      <c r="CR270" s="48"/>
      <c r="CS270" s="50" t="e">
        <f t="shared" si="419"/>
        <v>#DIV/0!</v>
      </c>
      <c r="CT270" s="51"/>
      <c r="CU270" s="48">
        <v>0</v>
      </c>
      <c r="CV270" s="50" t="e">
        <f t="shared" si="420"/>
        <v>#DIV/0!</v>
      </c>
      <c r="CW270" s="51"/>
      <c r="CX270" s="47" t="s">
        <v>35</v>
      </c>
      <c r="CY270" s="47" t="s">
        <v>35</v>
      </c>
    </row>
    <row r="271" spans="1:103" s="1" customFormat="1" ht="14.25" thickBot="1" x14ac:dyDescent="0.3">
      <c r="A271" s="47" t="s">
        <v>36</v>
      </c>
      <c r="B271" s="47" t="s">
        <v>36</v>
      </c>
      <c r="C271" s="48">
        <v>243</v>
      </c>
      <c r="D271" s="95">
        <f t="shared" si="396"/>
        <v>155</v>
      </c>
      <c r="E271" s="93">
        <v>398</v>
      </c>
      <c r="F271" s="38">
        <f t="shared" si="397"/>
        <v>412.3</v>
      </c>
      <c r="G271" s="49">
        <f t="shared" si="398"/>
        <v>14.000000000000011</v>
      </c>
      <c r="H271" s="183"/>
      <c r="I271" s="183"/>
      <c r="J271" s="183"/>
      <c r="K271" s="183">
        <v>13</v>
      </c>
      <c r="L271" s="224">
        <v>0.3</v>
      </c>
      <c r="M271" s="50">
        <v>24.99</v>
      </c>
      <c r="N271" s="53">
        <f t="shared" si="399"/>
        <v>7.496999999999999</v>
      </c>
      <c r="O271" s="228">
        <v>35</v>
      </c>
      <c r="P271" s="229">
        <v>63.75</v>
      </c>
      <c r="Q271" s="230">
        <f t="shared" si="400"/>
        <v>2231.25</v>
      </c>
      <c r="R271" s="223">
        <v>15</v>
      </c>
      <c r="S271" s="50">
        <v>37.840000000000003</v>
      </c>
      <c r="T271" s="51">
        <f t="shared" si="401"/>
        <v>567.6</v>
      </c>
      <c r="U271" s="52" t="s">
        <v>36</v>
      </c>
      <c r="V271" s="48">
        <f t="shared" si="385"/>
        <v>375</v>
      </c>
      <c r="W271" s="50">
        <f t="shared" si="402"/>
        <v>61.183999999999997</v>
      </c>
      <c r="X271" s="51">
        <f t="shared" si="386"/>
        <v>22944</v>
      </c>
      <c r="Y271" s="48">
        <f t="shared" si="387"/>
        <v>375</v>
      </c>
      <c r="Z271" s="50">
        <f t="shared" si="403"/>
        <v>61.183999999999997</v>
      </c>
      <c r="AA271" s="51">
        <f t="shared" si="388"/>
        <v>22944</v>
      </c>
      <c r="AB271" s="48">
        <f t="shared" si="404"/>
        <v>100</v>
      </c>
      <c r="AC271" s="50">
        <f t="shared" si="405"/>
        <v>21.61</v>
      </c>
      <c r="AD271" s="51">
        <f t="shared" si="406"/>
        <v>2161</v>
      </c>
      <c r="AE271" s="43">
        <v>100</v>
      </c>
      <c r="AF271" s="42">
        <v>21.61</v>
      </c>
      <c r="AG271" s="53">
        <f t="shared" si="421"/>
        <v>2161</v>
      </c>
      <c r="AH271" s="43"/>
      <c r="AI271" s="42"/>
      <c r="AJ271" s="53">
        <f t="shared" si="422"/>
        <v>0</v>
      </c>
      <c r="AK271" s="43"/>
      <c r="AL271" s="42"/>
      <c r="AM271" s="53"/>
      <c r="AN271" s="43"/>
      <c r="AO271" s="42"/>
      <c r="AP271" s="53"/>
      <c r="AQ271" s="43"/>
      <c r="AR271" s="42"/>
      <c r="AS271" s="53"/>
      <c r="AT271" s="43"/>
      <c r="AU271" s="42"/>
      <c r="AV271" s="53"/>
      <c r="AW271" s="43"/>
      <c r="AX271" s="42"/>
      <c r="AY271" s="53">
        <f t="shared" si="389"/>
        <v>0</v>
      </c>
      <c r="AZ271" s="43"/>
      <c r="BA271" s="42"/>
      <c r="BB271" s="53">
        <f t="shared" si="390"/>
        <v>0</v>
      </c>
      <c r="BC271" s="43"/>
      <c r="BD271" s="42"/>
      <c r="BE271" s="53">
        <f t="shared" si="391"/>
        <v>0</v>
      </c>
      <c r="BF271" s="43"/>
      <c r="BG271" s="42"/>
      <c r="BH271" s="53">
        <f t="shared" si="392"/>
        <v>0</v>
      </c>
      <c r="BI271" s="43"/>
      <c r="BJ271" s="42"/>
      <c r="BK271" s="53">
        <f t="shared" si="393"/>
        <v>0</v>
      </c>
      <c r="BL271" s="43"/>
      <c r="BM271" s="42"/>
      <c r="BN271" s="53">
        <f t="shared" si="394"/>
        <v>0</v>
      </c>
      <c r="BO271" s="43"/>
      <c r="BP271" s="42"/>
      <c r="BQ271" s="53">
        <f t="shared" si="395"/>
        <v>0</v>
      </c>
      <c r="BR271" s="54">
        <f t="shared" si="407"/>
        <v>275</v>
      </c>
      <c r="BS271" s="55">
        <f t="shared" si="408"/>
        <v>75.574545454545458</v>
      </c>
      <c r="BT271" s="56">
        <f t="shared" si="409"/>
        <v>20783</v>
      </c>
      <c r="BU271" s="48">
        <v>275</v>
      </c>
      <c r="BV271" s="50">
        <f t="shared" si="410"/>
        <v>75.574545454545458</v>
      </c>
      <c r="BW271" s="51">
        <v>20783</v>
      </c>
      <c r="BX271" s="48"/>
      <c r="BY271" s="50" t="e">
        <f t="shared" si="411"/>
        <v>#DIV/0!</v>
      </c>
      <c r="BZ271" s="51"/>
      <c r="CA271" s="48"/>
      <c r="CB271" s="50" t="e">
        <f t="shared" si="412"/>
        <v>#DIV/0!</v>
      </c>
      <c r="CC271" s="51"/>
      <c r="CD271" s="48">
        <v>0</v>
      </c>
      <c r="CE271" s="50" t="e">
        <f t="shared" si="413"/>
        <v>#DIV/0!</v>
      </c>
      <c r="CF271" s="51"/>
      <c r="CG271" s="47" t="s">
        <v>36</v>
      </c>
      <c r="CH271" s="47" t="s">
        <v>36</v>
      </c>
      <c r="CI271" s="54">
        <f t="shared" si="414"/>
        <v>0</v>
      </c>
      <c r="CJ271" s="55" t="e">
        <f t="shared" si="415"/>
        <v>#DIV/0!</v>
      </c>
      <c r="CK271" s="56">
        <f t="shared" si="416"/>
        <v>0</v>
      </c>
      <c r="CL271" s="48"/>
      <c r="CM271" s="50" t="e">
        <f t="shared" si="417"/>
        <v>#DIV/0!</v>
      </c>
      <c r="CN271" s="51"/>
      <c r="CO271" s="48"/>
      <c r="CP271" s="50" t="e">
        <f t="shared" si="418"/>
        <v>#DIV/0!</v>
      </c>
      <c r="CQ271" s="51"/>
      <c r="CR271" s="48"/>
      <c r="CS271" s="50" t="e">
        <f t="shared" si="419"/>
        <v>#DIV/0!</v>
      </c>
      <c r="CT271" s="51"/>
      <c r="CU271" s="48">
        <v>0</v>
      </c>
      <c r="CV271" s="50" t="e">
        <f t="shared" si="420"/>
        <v>#DIV/0!</v>
      </c>
      <c r="CW271" s="51"/>
      <c r="CX271" s="47" t="s">
        <v>36</v>
      </c>
      <c r="CY271" s="47" t="s">
        <v>36</v>
      </c>
    </row>
    <row r="272" spans="1:103" s="1" customFormat="1" ht="14.25" thickBot="1" x14ac:dyDescent="0.3">
      <c r="A272" s="47" t="s">
        <v>37</v>
      </c>
      <c r="B272" s="47" t="s">
        <v>37</v>
      </c>
      <c r="C272" s="48">
        <v>0</v>
      </c>
      <c r="D272" s="95">
        <f t="shared" si="396"/>
        <v>164</v>
      </c>
      <c r="E272" s="93">
        <v>164</v>
      </c>
      <c r="F272" s="38">
        <f t="shared" si="397"/>
        <v>168.04</v>
      </c>
      <c r="G272" s="49">
        <f t="shared" si="398"/>
        <v>-5.0000000000000071</v>
      </c>
      <c r="H272" s="183"/>
      <c r="I272" s="183"/>
      <c r="J272" s="183"/>
      <c r="K272" s="183">
        <v>15</v>
      </c>
      <c r="L272" s="224">
        <v>9.0399999999999991</v>
      </c>
      <c r="M272" s="50">
        <v>24.99</v>
      </c>
      <c r="N272" s="53">
        <f t="shared" si="399"/>
        <v>225.90959999999995</v>
      </c>
      <c r="O272" s="228">
        <v>35</v>
      </c>
      <c r="P272" s="229">
        <v>63.75</v>
      </c>
      <c r="Q272" s="230">
        <f t="shared" si="400"/>
        <v>2231.25</v>
      </c>
      <c r="R272" s="223">
        <v>39</v>
      </c>
      <c r="S272" s="50">
        <v>37.840000000000003</v>
      </c>
      <c r="T272" s="51">
        <f t="shared" si="401"/>
        <v>1475.7600000000002</v>
      </c>
      <c r="U272" s="52" t="s">
        <v>37</v>
      </c>
      <c r="V272" s="48">
        <f t="shared" si="385"/>
        <v>100</v>
      </c>
      <c r="W272" s="50">
        <f t="shared" si="402"/>
        <v>34.737499999999997</v>
      </c>
      <c r="X272" s="51">
        <f t="shared" si="386"/>
        <v>3473.75</v>
      </c>
      <c r="Y272" s="48">
        <f t="shared" si="387"/>
        <v>100</v>
      </c>
      <c r="Z272" s="50">
        <f>AA272/Y272</f>
        <v>34.737499999999997</v>
      </c>
      <c r="AA272" s="51">
        <f t="shared" si="388"/>
        <v>3473.75</v>
      </c>
      <c r="AB272" s="48">
        <f t="shared" si="404"/>
        <v>75</v>
      </c>
      <c r="AC272" s="50">
        <f>AD272/AB272</f>
        <v>25.15</v>
      </c>
      <c r="AD272" s="51">
        <f t="shared" si="406"/>
        <v>1886.25</v>
      </c>
      <c r="AE272" s="43"/>
      <c r="AF272" s="42"/>
      <c r="AG272" s="53">
        <f t="shared" si="421"/>
        <v>0</v>
      </c>
      <c r="AH272" s="43">
        <v>75</v>
      </c>
      <c r="AI272" s="42">
        <v>25.15</v>
      </c>
      <c r="AJ272" s="53">
        <f t="shared" si="422"/>
        <v>1886.25</v>
      </c>
      <c r="AK272" s="43"/>
      <c r="AL272" s="42"/>
      <c r="AM272" s="53"/>
      <c r="AN272" s="43"/>
      <c r="AO272" s="42"/>
      <c r="AP272" s="53"/>
      <c r="AQ272" s="43"/>
      <c r="AR272" s="42"/>
      <c r="AS272" s="53"/>
      <c r="AT272" s="43"/>
      <c r="AU272" s="42"/>
      <c r="AV272" s="53"/>
      <c r="AW272" s="43"/>
      <c r="AX272" s="42"/>
      <c r="AY272" s="53">
        <f t="shared" si="389"/>
        <v>0</v>
      </c>
      <c r="AZ272" s="43"/>
      <c r="BA272" s="42"/>
      <c r="BB272" s="53">
        <f t="shared" si="390"/>
        <v>0</v>
      </c>
      <c r="BC272" s="43"/>
      <c r="BD272" s="42"/>
      <c r="BE272" s="53">
        <f t="shared" si="391"/>
        <v>0</v>
      </c>
      <c r="BF272" s="43"/>
      <c r="BG272" s="42"/>
      <c r="BH272" s="53">
        <f t="shared" si="392"/>
        <v>0</v>
      </c>
      <c r="BI272" s="43"/>
      <c r="BJ272" s="42"/>
      <c r="BK272" s="53">
        <f t="shared" si="393"/>
        <v>0</v>
      </c>
      <c r="BL272" s="43"/>
      <c r="BM272" s="42"/>
      <c r="BN272" s="53">
        <f t="shared" si="394"/>
        <v>0</v>
      </c>
      <c r="BO272" s="43"/>
      <c r="BP272" s="42"/>
      <c r="BQ272" s="53">
        <f t="shared" si="395"/>
        <v>0</v>
      </c>
      <c r="BR272" s="54">
        <f t="shared" si="407"/>
        <v>25</v>
      </c>
      <c r="BS272" s="55">
        <f t="shared" si="408"/>
        <v>63.5</v>
      </c>
      <c r="BT272" s="56">
        <f t="shared" si="409"/>
        <v>1587.5</v>
      </c>
      <c r="BU272" s="48">
        <v>25</v>
      </c>
      <c r="BV272" s="50">
        <f t="shared" si="410"/>
        <v>63.5</v>
      </c>
      <c r="BW272" s="51">
        <v>1587.5</v>
      </c>
      <c r="BX272" s="48"/>
      <c r="BY272" s="50" t="e">
        <f t="shared" si="411"/>
        <v>#DIV/0!</v>
      </c>
      <c r="BZ272" s="51"/>
      <c r="CA272" s="48"/>
      <c r="CB272" s="50" t="e">
        <f t="shared" si="412"/>
        <v>#DIV/0!</v>
      </c>
      <c r="CC272" s="51"/>
      <c r="CD272" s="48">
        <v>0</v>
      </c>
      <c r="CE272" s="50" t="e">
        <f t="shared" si="413"/>
        <v>#DIV/0!</v>
      </c>
      <c r="CF272" s="51"/>
      <c r="CG272" s="47" t="s">
        <v>37</v>
      </c>
      <c r="CH272" s="47" t="s">
        <v>37</v>
      </c>
      <c r="CI272" s="54">
        <f t="shared" si="414"/>
        <v>0</v>
      </c>
      <c r="CJ272" s="55" t="e">
        <f t="shared" si="415"/>
        <v>#DIV/0!</v>
      </c>
      <c r="CK272" s="56">
        <f t="shared" si="416"/>
        <v>0</v>
      </c>
      <c r="CL272" s="48"/>
      <c r="CM272" s="50" t="e">
        <f t="shared" si="417"/>
        <v>#DIV/0!</v>
      </c>
      <c r="CN272" s="51"/>
      <c r="CO272" s="48"/>
      <c r="CP272" s="50" t="e">
        <f t="shared" si="418"/>
        <v>#DIV/0!</v>
      </c>
      <c r="CQ272" s="51"/>
      <c r="CR272" s="48"/>
      <c r="CS272" s="50" t="e">
        <f t="shared" si="419"/>
        <v>#DIV/0!</v>
      </c>
      <c r="CT272" s="51"/>
      <c r="CU272" s="48">
        <v>0</v>
      </c>
      <c r="CV272" s="50" t="e">
        <f t="shared" si="420"/>
        <v>#DIV/0!</v>
      </c>
      <c r="CW272" s="51"/>
      <c r="CX272" s="47" t="s">
        <v>37</v>
      </c>
      <c r="CY272" s="47" t="s">
        <v>37</v>
      </c>
    </row>
    <row r="273" spans="1:103" s="1" customFormat="1" ht="14.25" thickBot="1" x14ac:dyDescent="0.3">
      <c r="A273" s="47" t="s">
        <v>38</v>
      </c>
      <c r="B273" s="47" t="s">
        <v>38</v>
      </c>
      <c r="C273" s="48">
        <v>0</v>
      </c>
      <c r="D273" s="95">
        <f t="shared" si="396"/>
        <v>165</v>
      </c>
      <c r="E273" s="93">
        <v>165</v>
      </c>
      <c r="F273" s="38">
        <f t="shared" si="397"/>
        <v>168.53</v>
      </c>
      <c r="G273" s="49">
        <f t="shared" si="398"/>
        <v>-19</v>
      </c>
      <c r="H273" s="183"/>
      <c r="I273" s="183"/>
      <c r="J273" s="183"/>
      <c r="K273" s="183">
        <v>15</v>
      </c>
      <c r="L273" s="224">
        <v>22.53</v>
      </c>
      <c r="M273" s="50">
        <v>24.99</v>
      </c>
      <c r="N273" s="53">
        <f t="shared" si="399"/>
        <v>563.02469999999994</v>
      </c>
      <c r="O273" s="228">
        <v>35</v>
      </c>
      <c r="P273" s="229">
        <v>63.75</v>
      </c>
      <c r="Q273" s="230">
        <f t="shared" si="400"/>
        <v>2231.25</v>
      </c>
      <c r="R273" s="223">
        <v>26</v>
      </c>
      <c r="S273" s="50">
        <v>37.840000000000003</v>
      </c>
      <c r="T273" s="51">
        <f t="shared" si="401"/>
        <v>983.84000000000015</v>
      </c>
      <c r="U273" s="52" t="s">
        <v>38</v>
      </c>
      <c r="V273" s="48">
        <f t="shared" si="385"/>
        <v>100</v>
      </c>
      <c r="W273" s="50">
        <f t="shared" si="402"/>
        <v>34.737499999999997</v>
      </c>
      <c r="X273" s="51">
        <f t="shared" si="386"/>
        <v>3473.75</v>
      </c>
      <c r="Y273" s="48">
        <f t="shared" si="387"/>
        <v>100</v>
      </c>
      <c r="Z273" s="50">
        <f t="shared" ref="Z273:Z289" si="423">AA273/Y273</f>
        <v>34.737499999999997</v>
      </c>
      <c r="AA273" s="51">
        <f t="shared" si="388"/>
        <v>3473.75</v>
      </c>
      <c r="AB273" s="48">
        <f t="shared" si="404"/>
        <v>75</v>
      </c>
      <c r="AC273" s="50">
        <f t="shared" ref="AC273:AC289" si="424">AD273/AB273</f>
        <v>25.15</v>
      </c>
      <c r="AD273" s="51">
        <f t="shared" si="406"/>
        <v>1886.25</v>
      </c>
      <c r="AE273" s="43"/>
      <c r="AF273" s="42"/>
      <c r="AG273" s="53">
        <f t="shared" si="421"/>
        <v>0</v>
      </c>
      <c r="AH273" s="43">
        <v>75</v>
      </c>
      <c r="AI273" s="42">
        <v>25.15</v>
      </c>
      <c r="AJ273" s="53">
        <f t="shared" si="422"/>
        <v>1886.25</v>
      </c>
      <c r="AK273" s="43"/>
      <c r="AL273" s="42"/>
      <c r="AM273" s="53"/>
      <c r="AN273" s="43"/>
      <c r="AO273" s="42"/>
      <c r="AP273" s="53"/>
      <c r="AQ273" s="43"/>
      <c r="AR273" s="42"/>
      <c r="AS273" s="53"/>
      <c r="AT273" s="43"/>
      <c r="AU273" s="42"/>
      <c r="AV273" s="53"/>
      <c r="AW273" s="43"/>
      <c r="AX273" s="42"/>
      <c r="AY273" s="53">
        <f t="shared" si="389"/>
        <v>0</v>
      </c>
      <c r="AZ273" s="43"/>
      <c r="BA273" s="42"/>
      <c r="BB273" s="53">
        <f t="shared" si="390"/>
        <v>0</v>
      </c>
      <c r="BC273" s="43"/>
      <c r="BD273" s="42"/>
      <c r="BE273" s="53">
        <f t="shared" si="391"/>
        <v>0</v>
      </c>
      <c r="BF273" s="43"/>
      <c r="BG273" s="42"/>
      <c r="BH273" s="53">
        <f t="shared" si="392"/>
        <v>0</v>
      </c>
      <c r="BI273" s="43"/>
      <c r="BJ273" s="42"/>
      <c r="BK273" s="53">
        <f t="shared" si="393"/>
        <v>0</v>
      </c>
      <c r="BL273" s="43"/>
      <c r="BM273" s="42"/>
      <c r="BN273" s="53">
        <f t="shared" si="394"/>
        <v>0</v>
      </c>
      <c r="BO273" s="43"/>
      <c r="BP273" s="42"/>
      <c r="BQ273" s="53">
        <f t="shared" si="395"/>
        <v>0</v>
      </c>
      <c r="BR273" s="54">
        <f t="shared" si="407"/>
        <v>25</v>
      </c>
      <c r="BS273" s="55">
        <f t="shared" si="408"/>
        <v>63.5</v>
      </c>
      <c r="BT273" s="56">
        <f t="shared" si="409"/>
        <v>1587.5</v>
      </c>
      <c r="BU273" s="48">
        <v>25</v>
      </c>
      <c r="BV273" s="50">
        <f t="shared" si="410"/>
        <v>63.5</v>
      </c>
      <c r="BW273" s="51">
        <v>1587.5</v>
      </c>
      <c r="BX273" s="48"/>
      <c r="BY273" s="50" t="e">
        <f t="shared" si="411"/>
        <v>#DIV/0!</v>
      </c>
      <c r="BZ273" s="51"/>
      <c r="CA273" s="48"/>
      <c r="CB273" s="50" t="e">
        <f t="shared" si="412"/>
        <v>#DIV/0!</v>
      </c>
      <c r="CC273" s="51"/>
      <c r="CD273" s="48">
        <v>0</v>
      </c>
      <c r="CE273" s="50" t="e">
        <f t="shared" si="413"/>
        <v>#DIV/0!</v>
      </c>
      <c r="CF273" s="51"/>
      <c r="CG273" s="47" t="s">
        <v>38</v>
      </c>
      <c r="CH273" s="47" t="s">
        <v>38</v>
      </c>
      <c r="CI273" s="54">
        <f t="shared" si="414"/>
        <v>0</v>
      </c>
      <c r="CJ273" s="55" t="e">
        <f t="shared" si="415"/>
        <v>#DIV/0!</v>
      </c>
      <c r="CK273" s="56">
        <f t="shared" si="416"/>
        <v>0</v>
      </c>
      <c r="CL273" s="48"/>
      <c r="CM273" s="50" t="e">
        <f t="shared" si="417"/>
        <v>#DIV/0!</v>
      </c>
      <c r="CN273" s="51"/>
      <c r="CO273" s="48"/>
      <c r="CP273" s="50" t="e">
        <f t="shared" si="418"/>
        <v>#DIV/0!</v>
      </c>
      <c r="CQ273" s="51"/>
      <c r="CR273" s="48"/>
      <c r="CS273" s="50" t="e">
        <f t="shared" si="419"/>
        <v>#DIV/0!</v>
      </c>
      <c r="CT273" s="51"/>
      <c r="CU273" s="48">
        <v>0</v>
      </c>
      <c r="CV273" s="50" t="e">
        <f t="shared" si="420"/>
        <v>#DIV/0!</v>
      </c>
      <c r="CW273" s="51"/>
      <c r="CX273" s="47" t="s">
        <v>38</v>
      </c>
      <c r="CY273" s="47" t="s">
        <v>38</v>
      </c>
    </row>
    <row r="274" spans="1:103" s="1" customFormat="1" ht="14.25" thickBot="1" x14ac:dyDescent="0.3">
      <c r="A274" s="47" t="s">
        <v>39</v>
      </c>
      <c r="B274" s="47" t="s">
        <v>39</v>
      </c>
      <c r="C274" s="48">
        <v>292</v>
      </c>
      <c r="D274" s="95">
        <f t="shared" si="396"/>
        <v>111</v>
      </c>
      <c r="E274" s="93">
        <v>403</v>
      </c>
      <c r="F274" s="38">
        <f t="shared" si="397"/>
        <v>464.88</v>
      </c>
      <c r="G274" s="49">
        <f t="shared" si="398"/>
        <v>31.999999999999996</v>
      </c>
      <c r="H274" s="183"/>
      <c r="I274" s="183"/>
      <c r="J274" s="183"/>
      <c r="K274" s="183">
        <v>15</v>
      </c>
      <c r="L274" s="224">
        <v>29.88</v>
      </c>
      <c r="M274" s="50">
        <v>24.99</v>
      </c>
      <c r="N274" s="53">
        <f t="shared" si="399"/>
        <v>746.70119999999997</v>
      </c>
      <c r="O274" s="228">
        <v>35</v>
      </c>
      <c r="P274" s="229">
        <v>63.75</v>
      </c>
      <c r="Q274" s="230">
        <f t="shared" si="400"/>
        <v>2231.25</v>
      </c>
      <c r="R274" s="223">
        <v>15</v>
      </c>
      <c r="S274" s="50">
        <v>37.840000000000003</v>
      </c>
      <c r="T274" s="51">
        <f t="shared" si="401"/>
        <v>567.6</v>
      </c>
      <c r="U274" s="52" t="s">
        <v>39</v>
      </c>
      <c r="V274" s="48">
        <f t="shared" si="385"/>
        <v>400</v>
      </c>
      <c r="W274" s="50">
        <f t="shared" si="402"/>
        <v>37.301875000000003</v>
      </c>
      <c r="X274" s="51">
        <f t="shared" si="386"/>
        <v>14920.75</v>
      </c>
      <c r="Y274" s="48">
        <f t="shared" si="387"/>
        <v>599</v>
      </c>
      <c r="Z274" s="50">
        <f t="shared" si="423"/>
        <v>36.869365609348918</v>
      </c>
      <c r="AA274" s="51">
        <f t="shared" si="388"/>
        <v>22084.75</v>
      </c>
      <c r="AB274" s="48">
        <f t="shared" si="404"/>
        <v>75</v>
      </c>
      <c r="AC274" s="50">
        <f t="shared" si="424"/>
        <v>25.15</v>
      </c>
      <c r="AD274" s="51">
        <f t="shared" si="406"/>
        <v>1886.25</v>
      </c>
      <c r="AE274" s="43"/>
      <c r="AF274" s="42"/>
      <c r="AG274" s="53">
        <f t="shared" si="421"/>
        <v>0</v>
      </c>
      <c r="AH274" s="43">
        <v>75</v>
      </c>
      <c r="AI274" s="42">
        <v>25.15</v>
      </c>
      <c r="AJ274" s="53">
        <f t="shared" si="422"/>
        <v>1886.25</v>
      </c>
      <c r="AK274" s="43"/>
      <c r="AL274" s="42"/>
      <c r="AM274" s="53"/>
      <c r="AN274" s="43"/>
      <c r="AO274" s="42"/>
      <c r="AP274" s="53"/>
      <c r="AQ274" s="43"/>
      <c r="AR274" s="42"/>
      <c r="AS274" s="53"/>
      <c r="AT274" s="43"/>
      <c r="AU274" s="42"/>
      <c r="AV274" s="53"/>
      <c r="AW274" s="43"/>
      <c r="AX274" s="42"/>
      <c r="AY274" s="53">
        <f t="shared" si="389"/>
        <v>0</v>
      </c>
      <c r="AZ274" s="43"/>
      <c r="BA274" s="42"/>
      <c r="BB274" s="53">
        <f t="shared" si="390"/>
        <v>0</v>
      </c>
      <c r="BC274" s="43"/>
      <c r="BD274" s="42"/>
      <c r="BE274" s="53">
        <f t="shared" si="391"/>
        <v>0</v>
      </c>
      <c r="BF274" s="43"/>
      <c r="BG274" s="42"/>
      <c r="BH274" s="53">
        <f t="shared" si="392"/>
        <v>0</v>
      </c>
      <c r="BI274" s="43"/>
      <c r="BJ274" s="42"/>
      <c r="BK274" s="53">
        <f t="shared" si="393"/>
        <v>0</v>
      </c>
      <c r="BL274" s="43"/>
      <c r="BM274" s="42"/>
      <c r="BN274" s="53">
        <f t="shared" si="394"/>
        <v>0</v>
      </c>
      <c r="BO274" s="43"/>
      <c r="BP274" s="42"/>
      <c r="BQ274" s="53">
        <f t="shared" si="395"/>
        <v>0</v>
      </c>
      <c r="BR274" s="54">
        <f t="shared" si="407"/>
        <v>524</v>
      </c>
      <c r="BS274" s="55">
        <f t="shared" si="408"/>
        <v>38.546755725190842</v>
      </c>
      <c r="BT274" s="56">
        <f t="shared" si="409"/>
        <v>20198.5</v>
      </c>
      <c r="BU274" s="48">
        <v>325</v>
      </c>
      <c r="BV274" s="50">
        <f t="shared" si="410"/>
        <v>38.269230769230766</v>
      </c>
      <c r="BW274" s="51">
        <v>12437.5</v>
      </c>
      <c r="BX274" s="48"/>
      <c r="BY274" s="50" t="e">
        <f t="shared" si="411"/>
        <v>#DIV/0!</v>
      </c>
      <c r="BZ274" s="51"/>
      <c r="CA274" s="48"/>
      <c r="CB274" s="50" t="e">
        <f t="shared" si="412"/>
        <v>#DIV/0!</v>
      </c>
      <c r="CC274" s="51"/>
      <c r="CD274" s="48">
        <v>199</v>
      </c>
      <c r="CE274" s="50">
        <f t="shared" si="413"/>
        <v>39</v>
      </c>
      <c r="CF274" s="51">
        <v>7761</v>
      </c>
      <c r="CG274" s="47" t="s">
        <v>39</v>
      </c>
      <c r="CH274" s="47" t="s">
        <v>39</v>
      </c>
      <c r="CI274" s="54">
        <f t="shared" si="414"/>
        <v>199</v>
      </c>
      <c r="CJ274" s="55">
        <f t="shared" si="415"/>
        <v>36</v>
      </c>
      <c r="CK274" s="56">
        <f t="shared" si="416"/>
        <v>7164</v>
      </c>
      <c r="CL274" s="48"/>
      <c r="CM274" s="50" t="e">
        <f t="shared" si="417"/>
        <v>#DIV/0!</v>
      </c>
      <c r="CN274" s="51"/>
      <c r="CO274" s="48"/>
      <c r="CP274" s="50" t="e">
        <f t="shared" si="418"/>
        <v>#DIV/0!</v>
      </c>
      <c r="CQ274" s="51"/>
      <c r="CR274" s="48"/>
      <c r="CS274" s="50" t="e">
        <f t="shared" si="419"/>
        <v>#DIV/0!</v>
      </c>
      <c r="CT274" s="51"/>
      <c r="CU274" s="48">
        <v>199</v>
      </c>
      <c r="CV274" s="50">
        <f t="shared" si="420"/>
        <v>36</v>
      </c>
      <c r="CW274" s="51">
        <v>7164</v>
      </c>
      <c r="CX274" s="47" t="s">
        <v>39</v>
      </c>
      <c r="CY274" s="47" t="s">
        <v>39</v>
      </c>
    </row>
    <row r="275" spans="1:103" s="1" customFormat="1" ht="14.25" thickBot="1" x14ac:dyDescent="0.3">
      <c r="A275" s="47" t="s">
        <v>40</v>
      </c>
      <c r="B275" s="47" t="s">
        <v>40</v>
      </c>
      <c r="C275" s="48">
        <v>292</v>
      </c>
      <c r="D275" s="95">
        <f t="shared" si="396"/>
        <v>140</v>
      </c>
      <c r="E275" s="93">
        <v>432</v>
      </c>
      <c r="F275" s="38">
        <f t="shared" si="397"/>
        <v>464.43</v>
      </c>
      <c r="G275" s="49">
        <f t="shared" si="398"/>
        <v>3.0000000000000071</v>
      </c>
      <c r="H275" s="183"/>
      <c r="I275" s="183"/>
      <c r="J275" s="183"/>
      <c r="K275" s="183">
        <v>15</v>
      </c>
      <c r="L275" s="224">
        <v>29.43</v>
      </c>
      <c r="M275" s="50">
        <v>24.99</v>
      </c>
      <c r="N275" s="53">
        <f t="shared" si="399"/>
        <v>735.45569999999998</v>
      </c>
      <c r="O275" s="228">
        <v>35</v>
      </c>
      <c r="P275" s="229">
        <v>63.75</v>
      </c>
      <c r="Q275" s="230">
        <f t="shared" si="400"/>
        <v>2231.25</v>
      </c>
      <c r="R275" s="223">
        <v>15</v>
      </c>
      <c r="S275" s="50">
        <v>37.840000000000003</v>
      </c>
      <c r="T275" s="51">
        <f t="shared" si="401"/>
        <v>567.6</v>
      </c>
      <c r="U275" s="52" t="s">
        <v>40</v>
      </c>
      <c r="V275" s="48">
        <f t="shared" si="385"/>
        <v>400</v>
      </c>
      <c r="W275" s="50">
        <f t="shared" si="402"/>
        <v>37.301875000000003</v>
      </c>
      <c r="X275" s="51">
        <f t="shared" si="386"/>
        <v>14920.75</v>
      </c>
      <c r="Y275" s="48">
        <f t="shared" si="387"/>
        <v>599</v>
      </c>
      <c r="Z275" s="50">
        <f t="shared" si="423"/>
        <v>36.869365609348918</v>
      </c>
      <c r="AA275" s="51">
        <f t="shared" si="388"/>
        <v>22084.75</v>
      </c>
      <c r="AB275" s="48">
        <f t="shared" si="404"/>
        <v>75</v>
      </c>
      <c r="AC275" s="50">
        <f t="shared" si="424"/>
        <v>25.15</v>
      </c>
      <c r="AD275" s="51">
        <f t="shared" si="406"/>
        <v>1886.25</v>
      </c>
      <c r="AE275" s="43"/>
      <c r="AF275" s="42"/>
      <c r="AG275" s="53">
        <f t="shared" si="421"/>
        <v>0</v>
      </c>
      <c r="AH275" s="43">
        <v>75</v>
      </c>
      <c r="AI275" s="42">
        <v>25.15</v>
      </c>
      <c r="AJ275" s="53">
        <f t="shared" si="422"/>
        <v>1886.25</v>
      </c>
      <c r="AK275" s="43"/>
      <c r="AL275" s="42"/>
      <c r="AM275" s="53"/>
      <c r="AN275" s="43"/>
      <c r="AO275" s="42"/>
      <c r="AP275" s="53"/>
      <c r="AQ275" s="43"/>
      <c r="AR275" s="42"/>
      <c r="AS275" s="53"/>
      <c r="AT275" s="43"/>
      <c r="AU275" s="42"/>
      <c r="AV275" s="53"/>
      <c r="AW275" s="43"/>
      <c r="AX275" s="42"/>
      <c r="AY275" s="53">
        <f t="shared" si="389"/>
        <v>0</v>
      </c>
      <c r="AZ275" s="43"/>
      <c r="BA275" s="42"/>
      <c r="BB275" s="53">
        <f t="shared" si="390"/>
        <v>0</v>
      </c>
      <c r="BC275" s="43"/>
      <c r="BD275" s="42"/>
      <c r="BE275" s="53">
        <f t="shared" si="391"/>
        <v>0</v>
      </c>
      <c r="BF275" s="43"/>
      <c r="BG275" s="42"/>
      <c r="BH275" s="53">
        <f t="shared" si="392"/>
        <v>0</v>
      </c>
      <c r="BI275" s="43"/>
      <c r="BJ275" s="42"/>
      <c r="BK275" s="53">
        <f t="shared" si="393"/>
        <v>0</v>
      </c>
      <c r="BL275" s="43"/>
      <c r="BM275" s="42"/>
      <c r="BN275" s="53">
        <f t="shared" si="394"/>
        <v>0</v>
      </c>
      <c r="BO275" s="43"/>
      <c r="BP275" s="42"/>
      <c r="BQ275" s="53">
        <f t="shared" si="395"/>
        <v>0</v>
      </c>
      <c r="BR275" s="54">
        <f t="shared" si="407"/>
        <v>524</v>
      </c>
      <c r="BS275" s="55">
        <f t="shared" si="408"/>
        <v>38.546755725190842</v>
      </c>
      <c r="BT275" s="56">
        <f t="shared" si="409"/>
        <v>20198.5</v>
      </c>
      <c r="BU275" s="48">
        <v>325</v>
      </c>
      <c r="BV275" s="50">
        <f t="shared" si="410"/>
        <v>38.269230769230766</v>
      </c>
      <c r="BW275" s="51">
        <v>12437.5</v>
      </c>
      <c r="BX275" s="48"/>
      <c r="BY275" s="50" t="e">
        <f t="shared" si="411"/>
        <v>#DIV/0!</v>
      </c>
      <c r="BZ275" s="51"/>
      <c r="CA275" s="48"/>
      <c r="CB275" s="50" t="e">
        <f t="shared" si="412"/>
        <v>#DIV/0!</v>
      </c>
      <c r="CC275" s="51"/>
      <c r="CD275" s="48">
        <v>199</v>
      </c>
      <c r="CE275" s="50">
        <f t="shared" si="413"/>
        <v>39</v>
      </c>
      <c r="CF275" s="51">
        <v>7761</v>
      </c>
      <c r="CG275" s="47" t="s">
        <v>40</v>
      </c>
      <c r="CH275" s="47" t="s">
        <v>40</v>
      </c>
      <c r="CI275" s="54">
        <f t="shared" si="414"/>
        <v>199</v>
      </c>
      <c r="CJ275" s="55">
        <f t="shared" si="415"/>
        <v>36</v>
      </c>
      <c r="CK275" s="56">
        <f t="shared" si="416"/>
        <v>7164</v>
      </c>
      <c r="CL275" s="48"/>
      <c r="CM275" s="50" t="e">
        <f t="shared" si="417"/>
        <v>#DIV/0!</v>
      </c>
      <c r="CN275" s="51"/>
      <c r="CO275" s="48"/>
      <c r="CP275" s="50" t="e">
        <f t="shared" si="418"/>
        <v>#DIV/0!</v>
      </c>
      <c r="CQ275" s="51"/>
      <c r="CR275" s="48"/>
      <c r="CS275" s="50" t="e">
        <f t="shared" si="419"/>
        <v>#DIV/0!</v>
      </c>
      <c r="CT275" s="51"/>
      <c r="CU275" s="48">
        <v>199</v>
      </c>
      <c r="CV275" s="50">
        <f t="shared" si="420"/>
        <v>36</v>
      </c>
      <c r="CW275" s="51">
        <v>7164</v>
      </c>
      <c r="CX275" s="47" t="s">
        <v>40</v>
      </c>
      <c r="CY275" s="47" t="s">
        <v>40</v>
      </c>
    </row>
    <row r="276" spans="1:103" s="1" customFormat="1" ht="14.25" thickBot="1" x14ac:dyDescent="0.3">
      <c r="A276" s="47" t="s">
        <v>41</v>
      </c>
      <c r="B276" s="47" t="s">
        <v>41</v>
      </c>
      <c r="C276" s="48">
        <v>292</v>
      </c>
      <c r="D276" s="95">
        <f t="shared" si="396"/>
        <v>142</v>
      </c>
      <c r="E276" s="93">
        <v>434</v>
      </c>
      <c r="F276" s="38">
        <f t="shared" si="397"/>
        <v>465.21</v>
      </c>
      <c r="G276" s="49">
        <f t="shared" si="398"/>
        <v>0.99999999999997868</v>
      </c>
      <c r="H276" s="183"/>
      <c r="I276" s="183"/>
      <c r="J276" s="183"/>
      <c r="K276" s="183">
        <v>15</v>
      </c>
      <c r="L276" s="224">
        <v>30.21</v>
      </c>
      <c r="M276" s="50">
        <v>24.99</v>
      </c>
      <c r="N276" s="53">
        <f t="shared" si="399"/>
        <v>754.9479</v>
      </c>
      <c r="O276" s="228">
        <v>35</v>
      </c>
      <c r="P276" s="229">
        <v>63.75</v>
      </c>
      <c r="Q276" s="230">
        <f t="shared" si="400"/>
        <v>2231.25</v>
      </c>
      <c r="R276" s="223">
        <v>15</v>
      </c>
      <c r="S276" s="50">
        <v>37.840000000000003</v>
      </c>
      <c r="T276" s="51">
        <f t="shared" si="401"/>
        <v>567.6</v>
      </c>
      <c r="U276" s="52" t="s">
        <v>41</v>
      </c>
      <c r="V276" s="48">
        <f t="shared" si="385"/>
        <v>400</v>
      </c>
      <c r="W276" s="50">
        <f t="shared" si="402"/>
        <v>37.301875000000003</v>
      </c>
      <c r="X276" s="51">
        <f t="shared" si="386"/>
        <v>14920.75</v>
      </c>
      <c r="Y276" s="48">
        <f t="shared" si="387"/>
        <v>599</v>
      </c>
      <c r="Z276" s="50">
        <f t="shared" si="423"/>
        <v>36.869365609348918</v>
      </c>
      <c r="AA276" s="51">
        <f t="shared" si="388"/>
        <v>22084.75</v>
      </c>
      <c r="AB276" s="48">
        <f t="shared" si="404"/>
        <v>75</v>
      </c>
      <c r="AC276" s="50">
        <f t="shared" si="424"/>
        <v>25.15</v>
      </c>
      <c r="AD276" s="51">
        <f t="shared" si="406"/>
        <v>1886.25</v>
      </c>
      <c r="AE276" s="43"/>
      <c r="AF276" s="42"/>
      <c r="AG276" s="53">
        <f t="shared" si="421"/>
        <v>0</v>
      </c>
      <c r="AH276" s="43">
        <v>75</v>
      </c>
      <c r="AI276" s="42">
        <v>25.15</v>
      </c>
      <c r="AJ276" s="53">
        <f t="shared" si="422"/>
        <v>1886.25</v>
      </c>
      <c r="AK276" s="43"/>
      <c r="AL276" s="42"/>
      <c r="AM276" s="53"/>
      <c r="AN276" s="43"/>
      <c r="AO276" s="42"/>
      <c r="AP276" s="53"/>
      <c r="AQ276" s="43"/>
      <c r="AR276" s="42"/>
      <c r="AS276" s="53"/>
      <c r="AT276" s="43"/>
      <c r="AU276" s="42"/>
      <c r="AV276" s="53"/>
      <c r="AW276" s="43"/>
      <c r="AX276" s="42"/>
      <c r="AY276" s="53">
        <f t="shared" si="389"/>
        <v>0</v>
      </c>
      <c r="AZ276" s="43"/>
      <c r="BA276" s="42"/>
      <c r="BB276" s="53">
        <f t="shared" si="390"/>
        <v>0</v>
      </c>
      <c r="BC276" s="43"/>
      <c r="BD276" s="42"/>
      <c r="BE276" s="53">
        <f t="shared" si="391"/>
        <v>0</v>
      </c>
      <c r="BF276" s="43"/>
      <c r="BG276" s="42"/>
      <c r="BH276" s="53">
        <f t="shared" si="392"/>
        <v>0</v>
      </c>
      <c r="BI276" s="43"/>
      <c r="BJ276" s="42"/>
      <c r="BK276" s="53">
        <f t="shared" si="393"/>
        <v>0</v>
      </c>
      <c r="BL276" s="43"/>
      <c r="BM276" s="42"/>
      <c r="BN276" s="53">
        <f t="shared" si="394"/>
        <v>0</v>
      </c>
      <c r="BO276" s="43"/>
      <c r="BP276" s="42"/>
      <c r="BQ276" s="53">
        <f t="shared" si="395"/>
        <v>0</v>
      </c>
      <c r="BR276" s="54">
        <f t="shared" si="407"/>
        <v>524</v>
      </c>
      <c r="BS276" s="55">
        <f t="shared" si="408"/>
        <v>38.546755725190842</v>
      </c>
      <c r="BT276" s="56">
        <f t="shared" si="409"/>
        <v>20198.5</v>
      </c>
      <c r="BU276" s="48">
        <v>325</v>
      </c>
      <c r="BV276" s="50">
        <f t="shared" si="410"/>
        <v>38.269230769230766</v>
      </c>
      <c r="BW276" s="51">
        <v>12437.5</v>
      </c>
      <c r="BX276" s="48"/>
      <c r="BY276" s="50" t="e">
        <f t="shared" si="411"/>
        <v>#DIV/0!</v>
      </c>
      <c r="BZ276" s="51"/>
      <c r="CA276" s="48"/>
      <c r="CB276" s="50" t="e">
        <f t="shared" si="412"/>
        <v>#DIV/0!</v>
      </c>
      <c r="CC276" s="51"/>
      <c r="CD276" s="48">
        <v>199</v>
      </c>
      <c r="CE276" s="50">
        <f t="shared" si="413"/>
        <v>39</v>
      </c>
      <c r="CF276" s="51">
        <v>7761</v>
      </c>
      <c r="CG276" s="47" t="s">
        <v>41</v>
      </c>
      <c r="CH276" s="47" t="s">
        <v>41</v>
      </c>
      <c r="CI276" s="54">
        <f t="shared" si="414"/>
        <v>199</v>
      </c>
      <c r="CJ276" s="55">
        <f t="shared" si="415"/>
        <v>36</v>
      </c>
      <c r="CK276" s="56">
        <f t="shared" si="416"/>
        <v>7164</v>
      </c>
      <c r="CL276" s="48"/>
      <c r="CM276" s="50" t="e">
        <f t="shared" si="417"/>
        <v>#DIV/0!</v>
      </c>
      <c r="CN276" s="51"/>
      <c r="CO276" s="48"/>
      <c r="CP276" s="50" t="e">
        <f t="shared" si="418"/>
        <v>#DIV/0!</v>
      </c>
      <c r="CQ276" s="51"/>
      <c r="CR276" s="48"/>
      <c r="CS276" s="50" t="e">
        <f t="shared" si="419"/>
        <v>#DIV/0!</v>
      </c>
      <c r="CT276" s="51"/>
      <c r="CU276" s="48">
        <v>199</v>
      </c>
      <c r="CV276" s="50">
        <f t="shared" si="420"/>
        <v>36</v>
      </c>
      <c r="CW276" s="51">
        <v>7164</v>
      </c>
      <c r="CX276" s="47" t="s">
        <v>41</v>
      </c>
      <c r="CY276" s="47" t="s">
        <v>41</v>
      </c>
    </row>
    <row r="277" spans="1:103" s="1" customFormat="1" ht="14.25" thickBot="1" x14ac:dyDescent="0.3">
      <c r="A277" s="47" t="s">
        <v>42</v>
      </c>
      <c r="B277" s="47" t="s">
        <v>42</v>
      </c>
      <c r="C277" s="48">
        <v>292</v>
      </c>
      <c r="D277" s="95">
        <f t="shared" si="396"/>
        <v>138</v>
      </c>
      <c r="E277" s="93">
        <v>430</v>
      </c>
      <c r="F277" s="38">
        <f t="shared" si="397"/>
        <v>466.8</v>
      </c>
      <c r="G277" s="49">
        <f t="shared" si="398"/>
        <v>5.0000000000000107</v>
      </c>
      <c r="H277" s="183"/>
      <c r="I277" s="183"/>
      <c r="J277" s="183"/>
      <c r="K277" s="183">
        <v>15</v>
      </c>
      <c r="L277" s="224">
        <v>31.8</v>
      </c>
      <c r="M277" s="50">
        <v>24.99</v>
      </c>
      <c r="N277" s="53">
        <f t="shared" si="399"/>
        <v>794.68200000000002</v>
      </c>
      <c r="O277" s="228">
        <v>35</v>
      </c>
      <c r="P277" s="229">
        <v>63.75</v>
      </c>
      <c r="Q277" s="230">
        <f t="shared" si="400"/>
        <v>2231.25</v>
      </c>
      <c r="R277" s="223">
        <v>15</v>
      </c>
      <c r="S277" s="50">
        <v>37.840000000000003</v>
      </c>
      <c r="T277" s="51">
        <f t="shared" si="401"/>
        <v>567.6</v>
      </c>
      <c r="U277" s="52" t="s">
        <v>42</v>
      </c>
      <c r="V277" s="48">
        <f t="shared" si="385"/>
        <v>400</v>
      </c>
      <c r="W277" s="50">
        <f t="shared" si="402"/>
        <v>37.301875000000003</v>
      </c>
      <c r="X277" s="51">
        <f t="shared" si="386"/>
        <v>14920.75</v>
      </c>
      <c r="Y277" s="48">
        <f t="shared" si="387"/>
        <v>599</v>
      </c>
      <c r="Z277" s="50">
        <f t="shared" si="423"/>
        <v>36.869365609348918</v>
      </c>
      <c r="AA277" s="51">
        <f t="shared" si="388"/>
        <v>22084.75</v>
      </c>
      <c r="AB277" s="48">
        <f t="shared" si="404"/>
        <v>75</v>
      </c>
      <c r="AC277" s="50">
        <f t="shared" si="424"/>
        <v>25.15</v>
      </c>
      <c r="AD277" s="51">
        <f t="shared" si="406"/>
        <v>1886.25</v>
      </c>
      <c r="AE277" s="43"/>
      <c r="AF277" s="42"/>
      <c r="AG277" s="53">
        <f t="shared" si="421"/>
        <v>0</v>
      </c>
      <c r="AH277" s="43">
        <v>75</v>
      </c>
      <c r="AI277" s="42">
        <v>25.15</v>
      </c>
      <c r="AJ277" s="53">
        <f t="shared" si="422"/>
        <v>1886.25</v>
      </c>
      <c r="AK277" s="43"/>
      <c r="AL277" s="42"/>
      <c r="AM277" s="53"/>
      <c r="AN277" s="43"/>
      <c r="AO277" s="42"/>
      <c r="AP277" s="53"/>
      <c r="AQ277" s="43"/>
      <c r="AR277" s="42"/>
      <c r="AS277" s="53"/>
      <c r="AT277" s="43"/>
      <c r="AU277" s="42"/>
      <c r="AV277" s="53"/>
      <c r="AW277" s="43"/>
      <c r="AX277" s="42"/>
      <c r="AY277" s="53">
        <f t="shared" si="389"/>
        <v>0</v>
      </c>
      <c r="AZ277" s="43"/>
      <c r="BA277" s="42"/>
      <c r="BB277" s="53">
        <f t="shared" si="390"/>
        <v>0</v>
      </c>
      <c r="BC277" s="43"/>
      <c r="BD277" s="42"/>
      <c r="BE277" s="53">
        <f t="shared" si="391"/>
        <v>0</v>
      </c>
      <c r="BF277" s="43"/>
      <c r="BG277" s="42"/>
      <c r="BH277" s="53">
        <f t="shared" si="392"/>
        <v>0</v>
      </c>
      <c r="BI277" s="43"/>
      <c r="BJ277" s="42"/>
      <c r="BK277" s="53">
        <f t="shared" si="393"/>
        <v>0</v>
      </c>
      <c r="BL277" s="43"/>
      <c r="BM277" s="42"/>
      <c r="BN277" s="53">
        <f t="shared" si="394"/>
        <v>0</v>
      </c>
      <c r="BO277" s="43"/>
      <c r="BP277" s="42"/>
      <c r="BQ277" s="53">
        <f t="shared" si="395"/>
        <v>0</v>
      </c>
      <c r="BR277" s="54">
        <f t="shared" si="407"/>
        <v>524</v>
      </c>
      <c r="BS277" s="55">
        <f t="shared" si="408"/>
        <v>38.546755725190842</v>
      </c>
      <c r="BT277" s="56">
        <f t="shared" si="409"/>
        <v>20198.5</v>
      </c>
      <c r="BU277" s="48">
        <v>325</v>
      </c>
      <c r="BV277" s="50">
        <f t="shared" si="410"/>
        <v>38.269230769230766</v>
      </c>
      <c r="BW277" s="51">
        <v>12437.5</v>
      </c>
      <c r="BX277" s="48"/>
      <c r="BY277" s="50" t="e">
        <f t="shared" si="411"/>
        <v>#DIV/0!</v>
      </c>
      <c r="BZ277" s="51"/>
      <c r="CA277" s="48"/>
      <c r="CB277" s="50" t="e">
        <f t="shared" si="412"/>
        <v>#DIV/0!</v>
      </c>
      <c r="CC277" s="51"/>
      <c r="CD277" s="48">
        <v>199</v>
      </c>
      <c r="CE277" s="50">
        <f t="shared" si="413"/>
        <v>39</v>
      </c>
      <c r="CF277" s="51">
        <v>7761</v>
      </c>
      <c r="CG277" s="47" t="s">
        <v>42</v>
      </c>
      <c r="CH277" s="47" t="s">
        <v>42</v>
      </c>
      <c r="CI277" s="54">
        <f t="shared" si="414"/>
        <v>199</v>
      </c>
      <c r="CJ277" s="55">
        <f t="shared" si="415"/>
        <v>36</v>
      </c>
      <c r="CK277" s="56">
        <f t="shared" si="416"/>
        <v>7164</v>
      </c>
      <c r="CL277" s="48"/>
      <c r="CM277" s="50" t="e">
        <f t="shared" si="417"/>
        <v>#DIV/0!</v>
      </c>
      <c r="CN277" s="51"/>
      <c r="CO277" s="48"/>
      <c r="CP277" s="50" t="e">
        <f t="shared" si="418"/>
        <v>#DIV/0!</v>
      </c>
      <c r="CQ277" s="51"/>
      <c r="CR277" s="48"/>
      <c r="CS277" s="50" t="e">
        <f t="shared" si="419"/>
        <v>#DIV/0!</v>
      </c>
      <c r="CT277" s="51"/>
      <c r="CU277" s="48">
        <v>199</v>
      </c>
      <c r="CV277" s="50">
        <f t="shared" si="420"/>
        <v>36</v>
      </c>
      <c r="CW277" s="51">
        <v>7164</v>
      </c>
      <c r="CX277" s="47" t="s">
        <v>42</v>
      </c>
      <c r="CY277" s="47" t="s">
        <v>42</v>
      </c>
    </row>
    <row r="278" spans="1:103" s="1" customFormat="1" ht="14.25" thickBot="1" x14ac:dyDescent="0.3">
      <c r="A278" s="47" t="s">
        <v>43</v>
      </c>
      <c r="B278" s="47" t="s">
        <v>43</v>
      </c>
      <c r="C278" s="48">
        <v>292</v>
      </c>
      <c r="D278" s="95">
        <f t="shared" si="396"/>
        <v>135</v>
      </c>
      <c r="E278" s="93">
        <v>427</v>
      </c>
      <c r="F278" s="38">
        <f t="shared" si="397"/>
        <v>455.87</v>
      </c>
      <c r="G278" s="49">
        <f t="shared" si="398"/>
        <v>-2.9999999999999964</v>
      </c>
      <c r="H278" s="183"/>
      <c r="I278" s="183"/>
      <c r="J278" s="183"/>
      <c r="K278" s="183">
        <v>15</v>
      </c>
      <c r="L278" s="224">
        <v>31.87</v>
      </c>
      <c r="M278" s="50">
        <v>24.99</v>
      </c>
      <c r="N278" s="53">
        <f t="shared" si="399"/>
        <v>796.43129999999996</v>
      </c>
      <c r="O278" s="228">
        <v>35</v>
      </c>
      <c r="P278" s="229">
        <v>63.75</v>
      </c>
      <c r="Q278" s="230">
        <f t="shared" si="400"/>
        <v>2231.25</v>
      </c>
      <c r="R278" s="223">
        <v>4</v>
      </c>
      <c r="S278" s="50">
        <v>37.840000000000003</v>
      </c>
      <c r="T278" s="51">
        <f t="shared" si="401"/>
        <v>151.36000000000001</v>
      </c>
      <c r="U278" s="52" t="s">
        <v>43</v>
      </c>
      <c r="V278" s="48">
        <f t="shared" si="385"/>
        <v>400</v>
      </c>
      <c r="W278" s="50">
        <f t="shared" si="402"/>
        <v>37.301875000000003</v>
      </c>
      <c r="X278" s="51">
        <f t="shared" si="386"/>
        <v>14920.75</v>
      </c>
      <c r="Y278" s="48">
        <f t="shared" si="387"/>
        <v>599</v>
      </c>
      <c r="Z278" s="50">
        <f t="shared" si="423"/>
        <v>36.869365609348918</v>
      </c>
      <c r="AA278" s="51">
        <f t="shared" si="388"/>
        <v>22084.75</v>
      </c>
      <c r="AB278" s="48">
        <f t="shared" si="404"/>
        <v>75</v>
      </c>
      <c r="AC278" s="50">
        <f t="shared" si="424"/>
        <v>25.15</v>
      </c>
      <c r="AD278" s="51">
        <f t="shared" si="406"/>
        <v>1886.25</v>
      </c>
      <c r="AE278" s="43"/>
      <c r="AF278" s="42"/>
      <c r="AG278" s="53">
        <f t="shared" si="421"/>
        <v>0</v>
      </c>
      <c r="AH278" s="43">
        <v>75</v>
      </c>
      <c r="AI278" s="42">
        <v>25.15</v>
      </c>
      <c r="AJ278" s="53">
        <f t="shared" si="422"/>
        <v>1886.25</v>
      </c>
      <c r="AK278" s="43"/>
      <c r="AL278" s="42"/>
      <c r="AM278" s="53"/>
      <c r="AN278" s="43"/>
      <c r="AO278" s="42"/>
      <c r="AP278" s="53"/>
      <c r="AQ278" s="43"/>
      <c r="AR278" s="42"/>
      <c r="AS278" s="53"/>
      <c r="AT278" s="43"/>
      <c r="AU278" s="42"/>
      <c r="AV278" s="53"/>
      <c r="AW278" s="43"/>
      <c r="AX278" s="42"/>
      <c r="AY278" s="53">
        <f t="shared" si="389"/>
        <v>0</v>
      </c>
      <c r="AZ278" s="43"/>
      <c r="BA278" s="42"/>
      <c r="BB278" s="53">
        <f t="shared" si="390"/>
        <v>0</v>
      </c>
      <c r="BC278" s="43"/>
      <c r="BD278" s="42"/>
      <c r="BE278" s="53">
        <f t="shared" si="391"/>
        <v>0</v>
      </c>
      <c r="BF278" s="43"/>
      <c r="BG278" s="42"/>
      <c r="BH278" s="53">
        <f t="shared" si="392"/>
        <v>0</v>
      </c>
      <c r="BI278" s="43"/>
      <c r="BJ278" s="42"/>
      <c r="BK278" s="53">
        <f t="shared" si="393"/>
        <v>0</v>
      </c>
      <c r="BL278" s="43"/>
      <c r="BM278" s="42"/>
      <c r="BN278" s="53">
        <f t="shared" si="394"/>
        <v>0</v>
      </c>
      <c r="BO278" s="43"/>
      <c r="BP278" s="42"/>
      <c r="BQ278" s="53">
        <f t="shared" si="395"/>
        <v>0</v>
      </c>
      <c r="BR278" s="54">
        <f t="shared" si="407"/>
        <v>524</v>
      </c>
      <c r="BS278" s="55">
        <f t="shared" si="408"/>
        <v>38.546755725190842</v>
      </c>
      <c r="BT278" s="56">
        <f t="shared" si="409"/>
        <v>20198.5</v>
      </c>
      <c r="BU278" s="48">
        <v>325</v>
      </c>
      <c r="BV278" s="50">
        <f t="shared" si="410"/>
        <v>38.269230769230766</v>
      </c>
      <c r="BW278" s="51">
        <v>12437.5</v>
      </c>
      <c r="BX278" s="48"/>
      <c r="BY278" s="50" t="e">
        <f t="shared" si="411"/>
        <v>#DIV/0!</v>
      </c>
      <c r="BZ278" s="51"/>
      <c r="CA278" s="48"/>
      <c r="CB278" s="50" t="e">
        <f t="shared" si="412"/>
        <v>#DIV/0!</v>
      </c>
      <c r="CC278" s="51"/>
      <c r="CD278" s="48">
        <v>199</v>
      </c>
      <c r="CE278" s="50">
        <f t="shared" si="413"/>
        <v>39</v>
      </c>
      <c r="CF278" s="51">
        <v>7761</v>
      </c>
      <c r="CG278" s="47" t="s">
        <v>43</v>
      </c>
      <c r="CH278" s="47" t="s">
        <v>43</v>
      </c>
      <c r="CI278" s="54">
        <f t="shared" si="414"/>
        <v>199</v>
      </c>
      <c r="CJ278" s="55">
        <f t="shared" si="415"/>
        <v>36</v>
      </c>
      <c r="CK278" s="56">
        <f t="shared" si="416"/>
        <v>7164</v>
      </c>
      <c r="CL278" s="48"/>
      <c r="CM278" s="50" t="e">
        <f t="shared" si="417"/>
        <v>#DIV/0!</v>
      </c>
      <c r="CN278" s="51"/>
      <c r="CO278" s="48"/>
      <c r="CP278" s="50" t="e">
        <f t="shared" si="418"/>
        <v>#DIV/0!</v>
      </c>
      <c r="CQ278" s="51"/>
      <c r="CR278" s="48"/>
      <c r="CS278" s="50" t="e">
        <f t="shared" si="419"/>
        <v>#DIV/0!</v>
      </c>
      <c r="CT278" s="51"/>
      <c r="CU278" s="48">
        <v>199</v>
      </c>
      <c r="CV278" s="50">
        <f t="shared" si="420"/>
        <v>36</v>
      </c>
      <c r="CW278" s="51">
        <v>7164</v>
      </c>
      <c r="CX278" s="47" t="s">
        <v>43</v>
      </c>
      <c r="CY278" s="47" t="s">
        <v>43</v>
      </c>
    </row>
    <row r="279" spans="1:103" s="1" customFormat="1" ht="14.25" thickBot="1" x14ac:dyDescent="0.3">
      <c r="A279" s="47" t="s">
        <v>44</v>
      </c>
      <c r="B279" s="47" t="s">
        <v>44</v>
      </c>
      <c r="C279" s="48">
        <v>292</v>
      </c>
      <c r="D279" s="95">
        <f t="shared" si="396"/>
        <v>126</v>
      </c>
      <c r="E279" s="93">
        <v>418</v>
      </c>
      <c r="F279" s="38">
        <f t="shared" si="397"/>
        <v>455.94</v>
      </c>
      <c r="G279" s="49">
        <f t="shared" si="398"/>
        <v>5.9999999999999964</v>
      </c>
      <c r="H279" s="183"/>
      <c r="I279" s="183"/>
      <c r="J279" s="183"/>
      <c r="K279" s="183">
        <v>15</v>
      </c>
      <c r="L279" s="224">
        <v>31.94</v>
      </c>
      <c r="M279" s="50">
        <v>24.99</v>
      </c>
      <c r="N279" s="53">
        <f t="shared" si="399"/>
        <v>798.18060000000003</v>
      </c>
      <c r="O279" s="228">
        <v>35</v>
      </c>
      <c r="P279" s="229">
        <v>63.75</v>
      </c>
      <c r="Q279" s="230">
        <f t="shared" si="400"/>
        <v>2231.25</v>
      </c>
      <c r="R279" s="223">
        <v>4</v>
      </c>
      <c r="S279" s="50">
        <v>37.840000000000003</v>
      </c>
      <c r="T279" s="51">
        <f t="shared" si="401"/>
        <v>151.36000000000001</v>
      </c>
      <c r="U279" s="52" t="s">
        <v>44</v>
      </c>
      <c r="V279" s="48">
        <f t="shared" si="385"/>
        <v>400</v>
      </c>
      <c r="W279" s="50">
        <f t="shared" si="402"/>
        <v>37.301875000000003</v>
      </c>
      <c r="X279" s="51">
        <f t="shared" si="386"/>
        <v>14920.75</v>
      </c>
      <c r="Y279" s="48">
        <f t="shared" si="387"/>
        <v>599</v>
      </c>
      <c r="Z279" s="50">
        <f t="shared" si="423"/>
        <v>36.869365609348918</v>
      </c>
      <c r="AA279" s="51">
        <f t="shared" si="388"/>
        <v>22084.75</v>
      </c>
      <c r="AB279" s="48">
        <f t="shared" si="404"/>
        <v>75</v>
      </c>
      <c r="AC279" s="50">
        <f t="shared" si="424"/>
        <v>25.15</v>
      </c>
      <c r="AD279" s="51">
        <f t="shared" si="406"/>
        <v>1886.25</v>
      </c>
      <c r="AE279" s="43"/>
      <c r="AF279" s="42"/>
      <c r="AG279" s="53">
        <f t="shared" si="421"/>
        <v>0</v>
      </c>
      <c r="AH279" s="43">
        <v>75</v>
      </c>
      <c r="AI279" s="42">
        <v>25.15</v>
      </c>
      <c r="AJ279" s="53">
        <f t="shared" si="422"/>
        <v>1886.25</v>
      </c>
      <c r="AK279" s="43"/>
      <c r="AL279" s="42"/>
      <c r="AM279" s="53"/>
      <c r="AN279" s="43"/>
      <c r="AO279" s="42"/>
      <c r="AP279" s="53"/>
      <c r="AQ279" s="43"/>
      <c r="AR279" s="42"/>
      <c r="AS279" s="53"/>
      <c r="AT279" s="43"/>
      <c r="AU279" s="42"/>
      <c r="AV279" s="53"/>
      <c r="AW279" s="43"/>
      <c r="AX279" s="42"/>
      <c r="AY279" s="53">
        <f t="shared" si="389"/>
        <v>0</v>
      </c>
      <c r="AZ279" s="43"/>
      <c r="BA279" s="42"/>
      <c r="BB279" s="53">
        <f t="shared" si="390"/>
        <v>0</v>
      </c>
      <c r="BC279" s="43"/>
      <c r="BD279" s="42"/>
      <c r="BE279" s="53">
        <f t="shared" si="391"/>
        <v>0</v>
      </c>
      <c r="BF279" s="43"/>
      <c r="BG279" s="42"/>
      <c r="BH279" s="53">
        <f t="shared" si="392"/>
        <v>0</v>
      </c>
      <c r="BI279" s="43"/>
      <c r="BJ279" s="42"/>
      <c r="BK279" s="53">
        <f t="shared" si="393"/>
        <v>0</v>
      </c>
      <c r="BL279" s="43"/>
      <c r="BM279" s="42"/>
      <c r="BN279" s="53">
        <f t="shared" si="394"/>
        <v>0</v>
      </c>
      <c r="BO279" s="43"/>
      <c r="BP279" s="42"/>
      <c r="BQ279" s="53">
        <f t="shared" si="395"/>
        <v>0</v>
      </c>
      <c r="BR279" s="54">
        <f t="shared" si="407"/>
        <v>524</v>
      </c>
      <c r="BS279" s="55">
        <f t="shared" si="408"/>
        <v>38.546755725190842</v>
      </c>
      <c r="BT279" s="56">
        <f t="shared" si="409"/>
        <v>20198.5</v>
      </c>
      <c r="BU279" s="48">
        <v>325</v>
      </c>
      <c r="BV279" s="50">
        <f t="shared" si="410"/>
        <v>38.269230769230766</v>
      </c>
      <c r="BW279" s="51">
        <v>12437.5</v>
      </c>
      <c r="BX279" s="48"/>
      <c r="BY279" s="50" t="e">
        <f t="shared" si="411"/>
        <v>#DIV/0!</v>
      </c>
      <c r="BZ279" s="51"/>
      <c r="CA279" s="48"/>
      <c r="CB279" s="50" t="e">
        <f t="shared" si="412"/>
        <v>#DIV/0!</v>
      </c>
      <c r="CC279" s="51"/>
      <c r="CD279" s="48">
        <v>199</v>
      </c>
      <c r="CE279" s="50">
        <f t="shared" si="413"/>
        <v>39</v>
      </c>
      <c r="CF279" s="51">
        <v>7761</v>
      </c>
      <c r="CG279" s="47" t="s">
        <v>44</v>
      </c>
      <c r="CH279" s="47" t="s">
        <v>44</v>
      </c>
      <c r="CI279" s="54">
        <f t="shared" si="414"/>
        <v>199</v>
      </c>
      <c r="CJ279" s="55">
        <f t="shared" si="415"/>
        <v>36</v>
      </c>
      <c r="CK279" s="56">
        <f t="shared" si="416"/>
        <v>7164</v>
      </c>
      <c r="CL279" s="48"/>
      <c r="CM279" s="50" t="e">
        <f t="shared" si="417"/>
        <v>#DIV/0!</v>
      </c>
      <c r="CN279" s="51"/>
      <c r="CO279" s="48"/>
      <c r="CP279" s="50" t="e">
        <f t="shared" si="418"/>
        <v>#DIV/0!</v>
      </c>
      <c r="CQ279" s="51"/>
      <c r="CR279" s="48"/>
      <c r="CS279" s="50" t="e">
        <f t="shared" si="419"/>
        <v>#DIV/0!</v>
      </c>
      <c r="CT279" s="51"/>
      <c r="CU279" s="48">
        <v>199</v>
      </c>
      <c r="CV279" s="50">
        <f t="shared" si="420"/>
        <v>36</v>
      </c>
      <c r="CW279" s="51">
        <v>7164</v>
      </c>
      <c r="CX279" s="47" t="s">
        <v>44</v>
      </c>
      <c r="CY279" s="47" t="s">
        <v>44</v>
      </c>
    </row>
    <row r="280" spans="1:103" s="1" customFormat="1" ht="14.25" thickBot="1" x14ac:dyDescent="0.3">
      <c r="A280" s="47" t="s">
        <v>45</v>
      </c>
      <c r="B280" s="47" t="s">
        <v>45</v>
      </c>
      <c r="C280" s="48">
        <v>292</v>
      </c>
      <c r="D280" s="95">
        <f t="shared" si="396"/>
        <v>125</v>
      </c>
      <c r="E280" s="93">
        <v>417</v>
      </c>
      <c r="F280" s="38">
        <f t="shared" si="397"/>
        <v>453.56</v>
      </c>
      <c r="G280" s="49">
        <f t="shared" si="398"/>
        <v>5.0000000000000036</v>
      </c>
      <c r="H280" s="183"/>
      <c r="I280" s="183"/>
      <c r="J280" s="183"/>
      <c r="K280" s="183">
        <v>15</v>
      </c>
      <c r="L280" s="224">
        <v>31.56</v>
      </c>
      <c r="M280" s="50">
        <v>24.99</v>
      </c>
      <c r="N280" s="53">
        <f t="shared" si="399"/>
        <v>788.68439999999987</v>
      </c>
      <c r="O280" s="228">
        <v>35</v>
      </c>
      <c r="P280" s="229">
        <v>63.75</v>
      </c>
      <c r="Q280" s="230">
        <f t="shared" si="400"/>
        <v>2231.25</v>
      </c>
      <c r="R280" s="223">
        <v>2</v>
      </c>
      <c r="S280" s="50">
        <v>37.840000000000003</v>
      </c>
      <c r="T280" s="51">
        <f t="shared" si="401"/>
        <v>75.680000000000007</v>
      </c>
      <c r="U280" s="52" t="s">
        <v>45</v>
      </c>
      <c r="V280" s="48">
        <f t="shared" si="385"/>
        <v>400</v>
      </c>
      <c r="W280" s="50">
        <f t="shared" si="402"/>
        <v>37.301875000000003</v>
      </c>
      <c r="X280" s="51">
        <f t="shared" si="386"/>
        <v>14920.75</v>
      </c>
      <c r="Y280" s="48">
        <f t="shared" si="387"/>
        <v>599</v>
      </c>
      <c r="Z280" s="50">
        <f t="shared" si="423"/>
        <v>36.869365609348918</v>
      </c>
      <c r="AA280" s="51">
        <f t="shared" si="388"/>
        <v>22084.75</v>
      </c>
      <c r="AB280" s="48">
        <f t="shared" si="404"/>
        <v>75</v>
      </c>
      <c r="AC280" s="50">
        <f t="shared" si="424"/>
        <v>25.15</v>
      </c>
      <c r="AD280" s="51">
        <f t="shared" si="406"/>
        <v>1886.25</v>
      </c>
      <c r="AE280" s="43"/>
      <c r="AF280" s="42"/>
      <c r="AG280" s="53">
        <f t="shared" si="421"/>
        <v>0</v>
      </c>
      <c r="AH280" s="43">
        <v>75</v>
      </c>
      <c r="AI280" s="42">
        <v>25.15</v>
      </c>
      <c r="AJ280" s="53">
        <f t="shared" si="422"/>
        <v>1886.25</v>
      </c>
      <c r="AK280" s="43"/>
      <c r="AL280" s="42"/>
      <c r="AM280" s="53"/>
      <c r="AN280" s="43"/>
      <c r="AO280" s="42"/>
      <c r="AP280" s="53"/>
      <c r="AQ280" s="43"/>
      <c r="AR280" s="42"/>
      <c r="AS280" s="53"/>
      <c r="AT280" s="43"/>
      <c r="AU280" s="42"/>
      <c r="AV280" s="53"/>
      <c r="AW280" s="43"/>
      <c r="AX280" s="42"/>
      <c r="AY280" s="53">
        <f t="shared" si="389"/>
        <v>0</v>
      </c>
      <c r="AZ280" s="43"/>
      <c r="BA280" s="42"/>
      <c r="BB280" s="53">
        <f t="shared" si="390"/>
        <v>0</v>
      </c>
      <c r="BC280" s="43"/>
      <c r="BD280" s="42"/>
      <c r="BE280" s="53">
        <f t="shared" si="391"/>
        <v>0</v>
      </c>
      <c r="BF280" s="43"/>
      <c r="BG280" s="42"/>
      <c r="BH280" s="53">
        <f t="shared" si="392"/>
        <v>0</v>
      </c>
      <c r="BI280" s="43"/>
      <c r="BJ280" s="42"/>
      <c r="BK280" s="53">
        <f t="shared" si="393"/>
        <v>0</v>
      </c>
      <c r="BL280" s="43"/>
      <c r="BM280" s="42"/>
      <c r="BN280" s="53">
        <f t="shared" si="394"/>
        <v>0</v>
      </c>
      <c r="BO280" s="43"/>
      <c r="BP280" s="42"/>
      <c r="BQ280" s="53">
        <f t="shared" si="395"/>
        <v>0</v>
      </c>
      <c r="BR280" s="54">
        <f t="shared" si="407"/>
        <v>524</v>
      </c>
      <c r="BS280" s="55">
        <f t="shared" si="408"/>
        <v>38.546755725190842</v>
      </c>
      <c r="BT280" s="56">
        <f t="shared" si="409"/>
        <v>20198.5</v>
      </c>
      <c r="BU280" s="48">
        <v>325</v>
      </c>
      <c r="BV280" s="50">
        <f t="shared" si="410"/>
        <v>38.269230769230766</v>
      </c>
      <c r="BW280" s="51">
        <v>12437.5</v>
      </c>
      <c r="BX280" s="48"/>
      <c r="BY280" s="50" t="e">
        <f t="shared" si="411"/>
        <v>#DIV/0!</v>
      </c>
      <c r="BZ280" s="51"/>
      <c r="CA280" s="48"/>
      <c r="CB280" s="50" t="e">
        <f t="shared" si="412"/>
        <v>#DIV/0!</v>
      </c>
      <c r="CC280" s="51"/>
      <c r="CD280" s="48">
        <v>199</v>
      </c>
      <c r="CE280" s="50">
        <f t="shared" si="413"/>
        <v>39</v>
      </c>
      <c r="CF280" s="51">
        <v>7761</v>
      </c>
      <c r="CG280" s="47" t="s">
        <v>45</v>
      </c>
      <c r="CH280" s="47" t="s">
        <v>45</v>
      </c>
      <c r="CI280" s="54">
        <f t="shared" si="414"/>
        <v>199</v>
      </c>
      <c r="CJ280" s="55">
        <f t="shared" si="415"/>
        <v>36</v>
      </c>
      <c r="CK280" s="56">
        <f t="shared" si="416"/>
        <v>7164</v>
      </c>
      <c r="CL280" s="48"/>
      <c r="CM280" s="50" t="e">
        <f t="shared" si="417"/>
        <v>#DIV/0!</v>
      </c>
      <c r="CN280" s="51"/>
      <c r="CO280" s="48"/>
      <c r="CP280" s="50" t="e">
        <f t="shared" si="418"/>
        <v>#DIV/0!</v>
      </c>
      <c r="CQ280" s="51"/>
      <c r="CR280" s="48"/>
      <c r="CS280" s="50" t="e">
        <f t="shared" si="419"/>
        <v>#DIV/0!</v>
      </c>
      <c r="CT280" s="51"/>
      <c r="CU280" s="48">
        <v>199</v>
      </c>
      <c r="CV280" s="50">
        <f t="shared" si="420"/>
        <v>36</v>
      </c>
      <c r="CW280" s="51">
        <v>7164</v>
      </c>
      <c r="CX280" s="47" t="s">
        <v>45</v>
      </c>
      <c r="CY280" s="47" t="s">
        <v>45</v>
      </c>
    </row>
    <row r="281" spans="1:103" s="1" customFormat="1" ht="14.25" thickBot="1" x14ac:dyDescent="0.3">
      <c r="A281" s="47" t="s">
        <v>46</v>
      </c>
      <c r="B281" s="47" t="s">
        <v>46</v>
      </c>
      <c r="C281" s="48">
        <v>292</v>
      </c>
      <c r="D281" s="95">
        <f t="shared" si="396"/>
        <v>131</v>
      </c>
      <c r="E281" s="93">
        <v>423</v>
      </c>
      <c r="F281" s="38">
        <f t="shared" si="397"/>
        <v>447.72</v>
      </c>
      <c r="G281" s="49">
        <f t="shared" si="398"/>
        <v>-0.99999999999997158</v>
      </c>
      <c r="H281" s="183"/>
      <c r="I281" s="183"/>
      <c r="J281" s="183"/>
      <c r="K281" s="183">
        <v>15</v>
      </c>
      <c r="L281" s="224">
        <v>25.72</v>
      </c>
      <c r="M281" s="50">
        <v>24.99</v>
      </c>
      <c r="N281" s="53">
        <f t="shared" si="399"/>
        <v>642.74279999999987</v>
      </c>
      <c r="O281" s="228">
        <v>35</v>
      </c>
      <c r="P281" s="229">
        <v>63.75</v>
      </c>
      <c r="Q281" s="230">
        <f t="shared" si="400"/>
        <v>2231.25</v>
      </c>
      <c r="R281" s="223">
        <v>2</v>
      </c>
      <c r="S281" s="50">
        <v>37.840000000000003</v>
      </c>
      <c r="T281" s="51">
        <f t="shared" si="401"/>
        <v>75.680000000000007</v>
      </c>
      <c r="U281" s="52" t="s">
        <v>46</v>
      </c>
      <c r="V281" s="48">
        <f t="shared" si="385"/>
        <v>400</v>
      </c>
      <c r="W281" s="50">
        <f t="shared" si="402"/>
        <v>37.301875000000003</v>
      </c>
      <c r="X281" s="51">
        <f t="shared" si="386"/>
        <v>14920.75</v>
      </c>
      <c r="Y281" s="48">
        <f t="shared" si="387"/>
        <v>599</v>
      </c>
      <c r="Z281" s="50">
        <f t="shared" si="423"/>
        <v>36.869365609348918</v>
      </c>
      <c r="AA281" s="51">
        <f t="shared" si="388"/>
        <v>22084.75</v>
      </c>
      <c r="AB281" s="48">
        <f t="shared" si="404"/>
        <v>75</v>
      </c>
      <c r="AC281" s="50">
        <f t="shared" si="424"/>
        <v>25.15</v>
      </c>
      <c r="AD281" s="51">
        <f t="shared" si="406"/>
        <v>1886.25</v>
      </c>
      <c r="AE281" s="43"/>
      <c r="AF281" s="42"/>
      <c r="AG281" s="53">
        <f t="shared" si="421"/>
        <v>0</v>
      </c>
      <c r="AH281" s="43">
        <v>75</v>
      </c>
      <c r="AI281" s="42">
        <v>25.15</v>
      </c>
      <c r="AJ281" s="53">
        <f t="shared" si="422"/>
        <v>1886.25</v>
      </c>
      <c r="AK281" s="43"/>
      <c r="AL281" s="42"/>
      <c r="AM281" s="53"/>
      <c r="AN281" s="43"/>
      <c r="AO281" s="42"/>
      <c r="AP281" s="53"/>
      <c r="AQ281" s="43"/>
      <c r="AR281" s="42"/>
      <c r="AS281" s="53"/>
      <c r="AT281" s="43"/>
      <c r="AU281" s="42"/>
      <c r="AV281" s="53"/>
      <c r="AW281" s="43"/>
      <c r="AX281" s="42"/>
      <c r="AY281" s="53">
        <f t="shared" si="389"/>
        <v>0</v>
      </c>
      <c r="AZ281" s="43"/>
      <c r="BA281" s="42"/>
      <c r="BB281" s="53">
        <f t="shared" si="390"/>
        <v>0</v>
      </c>
      <c r="BC281" s="43"/>
      <c r="BD281" s="42"/>
      <c r="BE281" s="53">
        <f t="shared" si="391"/>
        <v>0</v>
      </c>
      <c r="BF281" s="43"/>
      <c r="BG281" s="42"/>
      <c r="BH281" s="53">
        <f t="shared" si="392"/>
        <v>0</v>
      </c>
      <c r="BI281" s="43"/>
      <c r="BJ281" s="42"/>
      <c r="BK281" s="53">
        <f t="shared" si="393"/>
        <v>0</v>
      </c>
      <c r="BL281" s="43"/>
      <c r="BM281" s="42"/>
      <c r="BN281" s="53">
        <f t="shared" si="394"/>
        <v>0</v>
      </c>
      <c r="BO281" s="43"/>
      <c r="BP281" s="42"/>
      <c r="BQ281" s="53">
        <f t="shared" si="395"/>
        <v>0</v>
      </c>
      <c r="BR281" s="54">
        <f t="shared" si="407"/>
        <v>524</v>
      </c>
      <c r="BS281" s="55">
        <f t="shared" si="408"/>
        <v>38.546755725190842</v>
      </c>
      <c r="BT281" s="56">
        <f t="shared" si="409"/>
        <v>20198.5</v>
      </c>
      <c r="BU281" s="48">
        <v>325</v>
      </c>
      <c r="BV281" s="50">
        <f t="shared" si="410"/>
        <v>38.269230769230766</v>
      </c>
      <c r="BW281" s="51">
        <v>12437.5</v>
      </c>
      <c r="BX281" s="48"/>
      <c r="BY281" s="50" t="e">
        <f t="shared" si="411"/>
        <v>#DIV/0!</v>
      </c>
      <c r="BZ281" s="51"/>
      <c r="CA281" s="48"/>
      <c r="CB281" s="50" t="e">
        <f t="shared" si="412"/>
        <v>#DIV/0!</v>
      </c>
      <c r="CC281" s="51"/>
      <c r="CD281" s="48">
        <v>199</v>
      </c>
      <c r="CE281" s="50">
        <f t="shared" si="413"/>
        <v>39</v>
      </c>
      <c r="CF281" s="51">
        <v>7761</v>
      </c>
      <c r="CG281" s="47" t="s">
        <v>46</v>
      </c>
      <c r="CH281" s="47" t="s">
        <v>46</v>
      </c>
      <c r="CI281" s="54">
        <f t="shared" si="414"/>
        <v>199</v>
      </c>
      <c r="CJ281" s="55">
        <f t="shared" si="415"/>
        <v>36</v>
      </c>
      <c r="CK281" s="56">
        <f t="shared" si="416"/>
        <v>7164</v>
      </c>
      <c r="CL281" s="48"/>
      <c r="CM281" s="50" t="e">
        <f t="shared" si="417"/>
        <v>#DIV/0!</v>
      </c>
      <c r="CN281" s="51"/>
      <c r="CO281" s="48"/>
      <c r="CP281" s="50" t="e">
        <f t="shared" si="418"/>
        <v>#DIV/0!</v>
      </c>
      <c r="CQ281" s="51"/>
      <c r="CR281" s="48"/>
      <c r="CS281" s="50" t="e">
        <f t="shared" si="419"/>
        <v>#DIV/0!</v>
      </c>
      <c r="CT281" s="51"/>
      <c r="CU281" s="48">
        <v>199</v>
      </c>
      <c r="CV281" s="50">
        <f t="shared" si="420"/>
        <v>36</v>
      </c>
      <c r="CW281" s="51">
        <v>7164</v>
      </c>
      <c r="CX281" s="47" t="s">
        <v>46</v>
      </c>
      <c r="CY281" s="47" t="s">
        <v>46</v>
      </c>
    </row>
    <row r="282" spans="1:103" s="1" customFormat="1" ht="14.25" thickBot="1" x14ac:dyDescent="0.3">
      <c r="A282" s="47" t="s">
        <v>47</v>
      </c>
      <c r="B282" s="47" t="s">
        <v>47</v>
      </c>
      <c r="C282" s="48">
        <v>292</v>
      </c>
      <c r="D282" s="95">
        <f t="shared" si="396"/>
        <v>124</v>
      </c>
      <c r="E282" s="93">
        <v>416</v>
      </c>
      <c r="F282" s="38">
        <f t="shared" si="397"/>
        <v>440.74</v>
      </c>
      <c r="G282" s="49">
        <f t="shared" si="398"/>
        <v>6.0000000000000107</v>
      </c>
      <c r="H282" s="183"/>
      <c r="I282" s="183"/>
      <c r="J282" s="183"/>
      <c r="K282" s="183">
        <v>15</v>
      </c>
      <c r="L282" s="224">
        <v>18.739999999999998</v>
      </c>
      <c r="M282" s="50">
        <v>24.99</v>
      </c>
      <c r="N282" s="53">
        <f t="shared" si="399"/>
        <v>468.31259999999992</v>
      </c>
      <c r="O282" s="228">
        <v>35</v>
      </c>
      <c r="P282" s="229">
        <v>63.75</v>
      </c>
      <c r="Q282" s="230">
        <f t="shared" si="400"/>
        <v>2231.25</v>
      </c>
      <c r="R282" s="223">
        <v>2</v>
      </c>
      <c r="S282" s="50">
        <v>37.840000000000003</v>
      </c>
      <c r="T282" s="51">
        <f t="shared" si="401"/>
        <v>75.680000000000007</v>
      </c>
      <c r="U282" s="52" t="s">
        <v>47</v>
      </c>
      <c r="V282" s="48">
        <f t="shared" si="385"/>
        <v>400</v>
      </c>
      <c r="W282" s="50">
        <f t="shared" si="402"/>
        <v>39.301875000000003</v>
      </c>
      <c r="X282" s="51">
        <f t="shared" si="386"/>
        <v>15720.75</v>
      </c>
      <c r="Y282" s="48">
        <f t="shared" si="387"/>
        <v>599</v>
      </c>
      <c r="Z282" s="50">
        <f t="shared" si="423"/>
        <v>38.204924874791317</v>
      </c>
      <c r="AA282" s="51">
        <f t="shared" si="388"/>
        <v>22884.75</v>
      </c>
      <c r="AB282" s="48">
        <f t="shared" si="404"/>
        <v>75</v>
      </c>
      <c r="AC282" s="50">
        <f t="shared" si="424"/>
        <v>25.15</v>
      </c>
      <c r="AD282" s="51">
        <f t="shared" si="406"/>
        <v>1886.25</v>
      </c>
      <c r="AE282" s="43"/>
      <c r="AF282" s="42"/>
      <c r="AG282" s="53">
        <f t="shared" si="421"/>
        <v>0</v>
      </c>
      <c r="AH282" s="43">
        <v>75</v>
      </c>
      <c r="AI282" s="42">
        <v>25.15</v>
      </c>
      <c r="AJ282" s="53">
        <f t="shared" si="422"/>
        <v>1886.25</v>
      </c>
      <c r="AK282" s="43"/>
      <c r="AL282" s="42"/>
      <c r="AM282" s="53"/>
      <c r="AN282" s="43"/>
      <c r="AO282" s="42"/>
      <c r="AP282" s="53"/>
      <c r="AQ282" s="43"/>
      <c r="AR282" s="42"/>
      <c r="AS282" s="53"/>
      <c r="AT282" s="43"/>
      <c r="AU282" s="42"/>
      <c r="AV282" s="53"/>
      <c r="AW282" s="43"/>
      <c r="AX282" s="42"/>
      <c r="AY282" s="53">
        <f t="shared" si="389"/>
        <v>0</v>
      </c>
      <c r="AZ282" s="43"/>
      <c r="BA282" s="42"/>
      <c r="BB282" s="53">
        <f t="shared" si="390"/>
        <v>0</v>
      </c>
      <c r="BC282" s="43"/>
      <c r="BD282" s="42"/>
      <c r="BE282" s="53">
        <f t="shared" si="391"/>
        <v>0</v>
      </c>
      <c r="BF282" s="43"/>
      <c r="BG282" s="42"/>
      <c r="BH282" s="53">
        <f t="shared" si="392"/>
        <v>0</v>
      </c>
      <c r="BI282" s="43"/>
      <c r="BJ282" s="42"/>
      <c r="BK282" s="53">
        <f t="shared" si="393"/>
        <v>0</v>
      </c>
      <c r="BL282" s="43"/>
      <c r="BM282" s="42"/>
      <c r="BN282" s="53">
        <f t="shared" si="394"/>
        <v>0</v>
      </c>
      <c r="BO282" s="43"/>
      <c r="BP282" s="42"/>
      <c r="BQ282" s="53">
        <f t="shared" si="395"/>
        <v>0</v>
      </c>
      <c r="BR282" s="54">
        <f t="shared" si="407"/>
        <v>524</v>
      </c>
      <c r="BS282" s="55">
        <f t="shared" si="408"/>
        <v>40.073473282442748</v>
      </c>
      <c r="BT282" s="56">
        <f t="shared" si="409"/>
        <v>20998.5</v>
      </c>
      <c r="BU282" s="48">
        <v>325</v>
      </c>
      <c r="BV282" s="50">
        <f t="shared" si="410"/>
        <v>40.730769230769234</v>
      </c>
      <c r="BW282" s="51">
        <v>13237.5</v>
      </c>
      <c r="BX282" s="48"/>
      <c r="BY282" s="50" t="e">
        <f t="shared" si="411"/>
        <v>#DIV/0!</v>
      </c>
      <c r="BZ282" s="51"/>
      <c r="CA282" s="48"/>
      <c r="CB282" s="50" t="e">
        <f t="shared" si="412"/>
        <v>#DIV/0!</v>
      </c>
      <c r="CC282" s="51"/>
      <c r="CD282" s="48">
        <v>199</v>
      </c>
      <c r="CE282" s="50">
        <f t="shared" si="413"/>
        <v>39</v>
      </c>
      <c r="CF282" s="51">
        <v>7761</v>
      </c>
      <c r="CG282" s="47" t="s">
        <v>47</v>
      </c>
      <c r="CH282" s="47" t="s">
        <v>47</v>
      </c>
      <c r="CI282" s="54">
        <f t="shared" si="414"/>
        <v>199</v>
      </c>
      <c r="CJ282" s="55">
        <f t="shared" si="415"/>
        <v>36</v>
      </c>
      <c r="CK282" s="56">
        <f t="shared" si="416"/>
        <v>7164</v>
      </c>
      <c r="CL282" s="48"/>
      <c r="CM282" s="50" t="e">
        <f t="shared" si="417"/>
        <v>#DIV/0!</v>
      </c>
      <c r="CN282" s="51"/>
      <c r="CO282" s="48"/>
      <c r="CP282" s="50" t="e">
        <f t="shared" si="418"/>
        <v>#DIV/0!</v>
      </c>
      <c r="CQ282" s="51"/>
      <c r="CR282" s="48"/>
      <c r="CS282" s="50" t="e">
        <f t="shared" si="419"/>
        <v>#DIV/0!</v>
      </c>
      <c r="CT282" s="51"/>
      <c r="CU282" s="48">
        <v>199</v>
      </c>
      <c r="CV282" s="50">
        <f t="shared" si="420"/>
        <v>36</v>
      </c>
      <c r="CW282" s="51">
        <v>7164</v>
      </c>
      <c r="CX282" s="47" t="s">
        <v>47</v>
      </c>
      <c r="CY282" s="47" t="s">
        <v>47</v>
      </c>
    </row>
    <row r="283" spans="1:103" s="1" customFormat="1" ht="14.25" thickBot="1" x14ac:dyDescent="0.3">
      <c r="A283" s="47" t="s">
        <v>48</v>
      </c>
      <c r="B283" s="47" t="s">
        <v>48</v>
      </c>
      <c r="C283" s="48">
        <v>0</v>
      </c>
      <c r="D283" s="95">
        <f t="shared" si="396"/>
        <v>152</v>
      </c>
      <c r="E283" s="93">
        <v>152</v>
      </c>
      <c r="F283" s="38">
        <f t="shared" si="397"/>
        <v>144.94999999999999</v>
      </c>
      <c r="G283" s="49">
        <f t="shared" si="398"/>
        <v>-18.000000000000011</v>
      </c>
      <c r="H283" s="183"/>
      <c r="I283" s="183"/>
      <c r="J283" s="183"/>
      <c r="K283" s="183">
        <v>15</v>
      </c>
      <c r="L283" s="224">
        <v>10.95</v>
      </c>
      <c r="M283" s="50">
        <v>24.99</v>
      </c>
      <c r="N283" s="53">
        <f t="shared" si="399"/>
        <v>273.64049999999997</v>
      </c>
      <c r="O283" s="228">
        <v>35</v>
      </c>
      <c r="P283" s="229">
        <v>63.75</v>
      </c>
      <c r="Q283" s="230">
        <f t="shared" si="400"/>
        <v>2231.25</v>
      </c>
      <c r="R283" s="223">
        <v>14</v>
      </c>
      <c r="S283" s="50">
        <v>37.840000000000003</v>
      </c>
      <c r="T283" s="51">
        <f t="shared" si="401"/>
        <v>529.76</v>
      </c>
      <c r="U283" s="52" t="s">
        <v>48</v>
      </c>
      <c r="V283" s="48">
        <f t="shared" si="385"/>
        <v>100</v>
      </c>
      <c r="W283" s="50">
        <f t="shared" si="402"/>
        <v>34.737499999999997</v>
      </c>
      <c r="X283" s="51">
        <f t="shared" si="386"/>
        <v>3473.75</v>
      </c>
      <c r="Y283" s="48">
        <f t="shared" si="387"/>
        <v>100</v>
      </c>
      <c r="Z283" s="50">
        <f t="shared" si="423"/>
        <v>34.737499999999997</v>
      </c>
      <c r="AA283" s="51">
        <f t="shared" si="388"/>
        <v>3473.75</v>
      </c>
      <c r="AB283" s="48">
        <f t="shared" si="404"/>
        <v>75</v>
      </c>
      <c r="AC283" s="50">
        <f t="shared" si="424"/>
        <v>25.15</v>
      </c>
      <c r="AD283" s="51">
        <f t="shared" si="406"/>
        <v>1886.25</v>
      </c>
      <c r="AE283" s="43"/>
      <c r="AF283" s="42"/>
      <c r="AG283" s="53">
        <f t="shared" si="421"/>
        <v>0</v>
      </c>
      <c r="AH283" s="43">
        <v>75</v>
      </c>
      <c r="AI283" s="42">
        <v>25.15</v>
      </c>
      <c r="AJ283" s="53">
        <f t="shared" si="422"/>
        <v>1886.25</v>
      </c>
      <c r="AK283" s="43"/>
      <c r="AL283" s="42"/>
      <c r="AM283" s="53"/>
      <c r="AN283" s="43"/>
      <c r="AO283" s="42"/>
      <c r="AP283" s="53"/>
      <c r="AQ283" s="43"/>
      <c r="AR283" s="42"/>
      <c r="AS283" s="53"/>
      <c r="AT283" s="43"/>
      <c r="AU283" s="42"/>
      <c r="AV283" s="53"/>
      <c r="AW283" s="43"/>
      <c r="AX283" s="42"/>
      <c r="AY283" s="53">
        <f t="shared" si="389"/>
        <v>0</v>
      </c>
      <c r="AZ283" s="43"/>
      <c r="BA283" s="42"/>
      <c r="BB283" s="53">
        <f t="shared" si="390"/>
        <v>0</v>
      </c>
      <c r="BC283" s="43"/>
      <c r="BD283" s="42"/>
      <c r="BE283" s="53">
        <f t="shared" si="391"/>
        <v>0</v>
      </c>
      <c r="BF283" s="43"/>
      <c r="BG283" s="42"/>
      <c r="BH283" s="53">
        <f t="shared" si="392"/>
        <v>0</v>
      </c>
      <c r="BI283" s="43"/>
      <c r="BJ283" s="42"/>
      <c r="BK283" s="53">
        <f t="shared" si="393"/>
        <v>0</v>
      </c>
      <c r="BL283" s="43"/>
      <c r="BM283" s="42"/>
      <c r="BN283" s="53">
        <f t="shared" si="394"/>
        <v>0</v>
      </c>
      <c r="BO283" s="43"/>
      <c r="BP283" s="42"/>
      <c r="BQ283" s="53">
        <f t="shared" si="395"/>
        <v>0</v>
      </c>
      <c r="BR283" s="54">
        <f t="shared" si="407"/>
        <v>25</v>
      </c>
      <c r="BS283" s="55">
        <f t="shared" si="408"/>
        <v>63.5</v>
      </c>
      <c r="BT283" s="56">
        <f t="shared" si="409"/>
        <v>1587.5</v>
      </c>
      <c r="BU283" s="48">
        <v>25</v>
      </c>
      <c r="BV283" s="50">
        <f t="shared" si="410"/>
        <v>63.5</v>
      </c>
      <c r="BW283" s="51">
        <v>1587.5</v>
      </c>
      <c r="BX283" s="48"/>
      <c r="BY283" s="50" t="e">
        <f t="shared" si="411"/>
        <v>#DIV/0!</v>
      </c>
      <c r="BZ283" s="51"/>
      <c r="CA283" s="48"/>
      <c r="CB283" s="50" t="e">
        <f t="shared" si="412"/>
        <v>#DIV/0!</v>
      </c>
      <c r="CC283" s="51"/>
      <c r="CD283" s="48">
        <v>0</v>
      </c>
      <c r="CE283" s="50" t="e">
        <f t="shared" si="413"/>
        <v>#DIV/0!</v>
      </c>
      <c r="CF283" s="51"/>
      <c r="CG283" s="47" t="s">
        <v>48</v>
      </c>
      <c r="CH283" s="47" t="s">
        <v>48</v>
      </c>
      <c r="CI283" s="54">
        <f t="shared" si="414"/>
        <v>0</v>
      </c>
      <c r="CJ283" s="55" t="e">
        <f t="shared" si="415"/>
        <v>#DIV/0!</v>
      </c>
      <c r="CK283" s="56">
        <f t="shared" si="416"/>
        <v>0</v>
      </c>
      <c r="CL283" s="48"/>
      <c r="CM283" s="50" t="e">
        <f t="shared" si="417"/>
        <v>#DIV/0!</v>
      </c>
      <c r="CN283" s="51"/>
      <c r="CO283" s="48"/>
      <c r="CP283" s="50" t="e">
        <f t="shared" si="418"/>
        <v>#DIV/0!</v>
      </c>
      <c r="CQ283" s="51"/>
      <c r="CR283" s="48"/>
      <c r="CS283" s="50" t="e">
        <f t="shared" si="419"/>
        <v>#DIV/0!</v>
      </c>
      <c r="CT283" s="51"/>
      <c r="CU283" s="48">
        <v>0</v>
      </c>
      <c r="CV283" s="50" t="e">
        <f t="shared" si="420"/>
        <v>#DIV/0!</v>
      </c>
      <c r="CW283" s="51"/>
      <c r="CX283" s="47" t="s">
        <v>48</v>
      </c>
      <c r="CY283" s="47" t="s">
        <v>48</v>
      </c>
    </row>
    <row r="284" spans="1:103" s="1" customFormat="1" ht="14.25" thickBot="1" x14ac:dyDescent="0.3">
      <c r="A284" s="47" t="s">
        <v>49</v>
      </c>
      <c r="B284" s="47" t="s">
        <v>49</v>
      </c>
      <c r="C284" s="48">
        <v>0</v>
      </c>
      <c r="D284" s="95">
        <f t="shared" si="396"/>
        <v>155</v>
      </c>
      <c r="E284" s="93">
        <v>155</v>
      </c>
      <c r="F284" s="38">
        <f t="shared" si="397"/>
        <v>153.25</v>
      </c>
      <c r="G284" s="49">
        <f t="shared" si="398"/>
        <v>-5</v>
      </c>
      <c r="H284" s="183"/>
      <c r="I284" s="183"/>
      <c r="J284" s="183"/>
      <c r="K284" s="183">
        <v>15</v>
      </c>
      <c r="L284" s="224">
        <v>3.25</v>
      </c>
      <c r="M284" s="50">
        <v>24.99</v>
      </c>
      <c r="N284" s="53">
        <f t="shared" si="399"/>
        <v>81.217500000000001</v>
      </c>
      <c r="O284" s="228">
        <v>35</v>
      </c>
      <c r="P284" s="229">
        <v>63.75</v>
      </c>
      <c r="Q284" s="230">
        <f t="shared" si="400"/>
        <v>2231.25</v>
      </c>
      <c r="R284" s="223">
        <v>30</v>
      </c>
      <c r="S284" s="50">
        <v>37.840000000000003</v>
      </c>
      <c r="T284" s="51">
        <f t="shared" si="401"/>
        <v>1135.2</v>
      </c>
      <c r="U284" s="52" t="s">
        <v>49</v>
      </c>
      <c r="V284" s="48">
        <f t="shared" si="385"/>
        <v>100</v>
      </c>
      <c r="W284" s="50">
        <f t="shared" si="402"/>
        <v>34.737499999999997</v>
      </c>
      <c r="X284" s="51">
        <f t="shared" si="386"/>
        <v>3473.75</v>
      </c>
      <c r="Y284" s="48">
        <f t="shared" si="387"/>
        <v>100</v>
      </c>
      <c r="Z284" s="50">
        <f t="shared" si="423"/>
        <v>34.737499999999997</v>
      </c>
      <c r="AA284" s="51">
        <f t="shared" si="388"/>
        <v>3473.75</v>
      </c>
      <c r="AB284" s="48">
        <f t="shared" si="404"/>
        <v>75</v>
      </c>
      <c r="AC284" s="50">
        <f t="shared" si="424"/>
        <v>25.15</v>
      </c>
      <c r="AD284" s="51">
        <f t="shared" si="406"/>
        <v>1886.25</v>
      </c>
      <c r="AE284" s="43"/>
      <c r="AF284" s="42"/>
      <c r="AG284" s="53">
        <f t="shared" si="421"/>
        <v>0</v>
      </c>
      <c r="AH284" s="43">
        <v>75</v>
      </c>
      <c r="AI284" s="42">
        <v>25.15</v>
      </c>
      <c r="AJ284" s="53">
        <f t="shared" si="422"/>
        <v>1886.25</v>
      </c>
      <c r="AK284" s="43"/>
      <c r="AL284" s="42"/>
      <c r="AM284" s="53"/>
      <c r="AN284" s="43"/>
      <c r="AO284" s="42"/>
      <c r="AP284" s="53"/>
      <c r="AQ284" s="43"/>
      <c r="AR284" s="42"/>
      <c r="AS284" s="53"/>
      <c r="AT284" s="43"/>
      <c r="AU284" s="42"/>
      <c r="AV284" s="53"/>
      <c r="AW284" s="43"/>
      <c r="AX284" s="42"/>
      <c r="AY284" s="53">
        <f t="shared" si="389"/>
        <v>0</v>
      </c>
      <c r="AZ284" s="43"/>
      <c r="BA284" s="42"/>
      <c r="BB284" s="53">
        <f t="shared" si="390"/>
        <v>0</v>
      </c>
      <c r="BC284" s="43"/>
      <c r="BD284" s="42"/>
      <c r="BE284" s="53">
        <f t="shared" si="391"/>
        <v>0</v>
      </c>
      <c r="BF284" s="43"/>
      <c r="BG284" s="42"/>
      <c r="BH284" s="53">
        <f t="shared" si="392"/>
        <v>0</v>
      </c>
      <c r="BI284" s="43"/>
      <c r="BJ284" s="42"/>
      <c r="BK284" s="53">
        <f t="shared" si="393"/>
        <v>0</v>
      </c>
      <c r="BL284" s="43"/>
      <c r="BM284" s="42"/>
      <c r="BN284" s="53">
        <f t="shared" si="394"/>
        <v>0</v>
      </c>
      <c r="BO284" s="43"/>
      <c r="BP284" s="42"/>
      <c r="BQ284" s="53">
        <f t="shared" si="395"/>
        <v>0</v>
      </c>
      <c r="BR284" s="54">
        <f t="shared" si="407"/>
        <v>25</v>
      </c>
      <c r="BS284" s="55">
        <f t="shared" si="408"/>
        <v>63.5</v>
      </c>
      <c r="BT284" s="56">
        <f t="shared" si="409"/>
        <v>1587.5</v>
      </c>
      <c r="BU284" s="48">
        <v>25</v>
      </c>
      <c r="BV284" s="50">
        <f t="shared" si="410"/>
        <v>63.5</v>
      </c>
      <c r="BW284" s="51">
        <v>1587.5</v>
      </c>
      <c r="BX284" s="48"/>
      <c r="BY284" s="50" t="e">
        <f t="shared" si="411"/>
        <v>#DIV/0!</v>
      </c>
      <c r="BZ284" s="51"/>
      <c r="CA284" s="48"/>
      <c r="CB284" s="50" t="e">
        <f t="shared" si="412"/>
        <v>#DIV/0!</v>
      </c>
      <c r="CC284" s="51"/>
      <c r="CD284" s="48">
        <v>0</v>
      </c>
      <c r="CE284" s="50" t="e">
        <f t="shared" si="413"/>
        <v>#DIV/0!</v>
      </c>
      <c r="CF284" s="51"/>
      <c r="CG284" s="47" t="s">
        <v>49</v>
      </c>
      <c r="CH284" s="47" t="s">
        <v>49</v>
      </c>
      <c r="CI284" s="54">
        <f t="shared" si="414"/>
        <v>0</v>
      </c>
      <c r="CJ284" s="55" t="e">
        <f t="shared" si="415"/>
        <v>#DIV/0!</v>
      </c>
      <c r="CK284" s="56">
        <f t="shared" si="416"/>
        <v>0</v>
      </c>
      <c r="CL284" s="48"/>
      <c r="CM284" s="50" t="e">
        <f t="shared" si="417"/>
        <v>#DIV/0!</v>
      </c>
      <c r="CN284" s="51"/>
      <c r="CO284" s="48"/>
      <c r="CP284" s="50" t="e">
        <f t="shared" si="418"/>
        <v>#DIV/0!</v>
      </c>
      <c r="CQ284" s="51"/>
      <c r="CR284" s="48"/>
      <c r="CS284" s="50" t="e">
        <f t="shared" si="419"/>
        <v>#DIV/0!</v>
      </c>
      <c r="CT284" s="51"/>
      <c r="CU284" s="48">
        <v>0</v>
      </c>
      <c r="CV284" s="50" t="e">
        <f t="shared" si="420"/>
        <v>#DIV/0!</v>
      </c>
      <c r="CW284" s="51"/>
      <c r="CX284" s="47" t="s">
        <v>49</v>
      </c>
      <c r="CY284" s="47" t="s">
        <v>49</v>
      </c>
    </row>
    <row r="285" spans="1:103" s="1" customFormat="1" ht="14.25" thickBot="1" x14ac:dyDescent="0.3">
      <c r="A285" s="47" t="s">
        <v>50</v>
      </c>
      <c r="B285" s="47" t="s">
        <v>50</v>
      </c>
      <c r="C285" s="48">
        <v>0</v>
      </c>
      <c r="D285" s="95">
        <f t="shared" si="396"/>
        <v>158</v>
      </c>
      <c r="E285" s="93">
        <v>158</v>
      </c>
      <c r="F285" s="38">
        <f t="shared" si="397"/>
        <v>160.1</v>
      </c>
      <c r="G285" s="49">
        <f t="shared" si="398"/>
        <v>1.9999999999999942</v>
      </c>
      <c r="H285" s="183"/>
      <c r="I285" s="183"/>
      <c r="J285" s="183"/>
      <c r="K285" s="183">
        <v>15</v>
      </c>
      <c r="L285" s="224">
        <v>0.1</v>
      </c>
      <c r="M285" s="50">
        <v>24.99</v>
      </c>
      <c r="N285" s="53">
        <f t="shared" si="399"/>
        <v>2.4990000000000001</v>
      </c>
      <c r="O285" s="228">
        <v>35</v>
      </c>
      <c r="P285" s="229">
        <v>63.75</v>
      </c>
      <c r="Q285" s="230">
        <f t="shared" si="400"/>
        <v>2231.25</v>
      </c>
      <c r="R285" s="223">
        <v>40</v>
      </c>
      <c r="S285" s="50">
        <v>37.840000000000003</v>
      </c>
      <c r="T285" s="51">
        <f t="shared" si="401"/>
        <v>1513.6000000000001</v>
      </c>
      <c r="U285" s="52" t="s">
        <v>50</v>
      </c>
      <c r="V285" s="48">
        <f t="shared" si="385"/>
        <v>100</v>
      </c>
      <c r="W285" s="50">
        <f t="shared" si="402"/>
        <v>34.737499999999997</v>
      </c>
      <c r="X285" s="51">
        <f t="shared" si="386"/>
        <v>3473.75</v>
      </c>
      <c r="Y285" s="48">
        <f t="shared" si="387"/>
        <v>100</v>
      </c>
      <c r="Z285" s="50">
        <f t="shared" si="423"/>
        <v>34.737499999999997</v>
      </c>
      <c r="AA285" s="51">
        <f t="shared" si="388"/>
        <v>3473.75</v>
      </c>
      <c r="AB285" s="48">
        <f t="shared" si="404"/>
        <v>75</v>
      </c>
      <c r="AC285" s="50">
        <f t="shared" si="424"/>
        <v>25.15</v>
      </c>
      <c r="AD285" s="51">
        <f t="shared" si="406"/>
        <v>1886.25</v>
      </c>
      <c r="AE285" s="43"/>
      <c r="AF285" s="42"/>
      <c r="AG285" s="53">
        <f t="shared" si="421"/>
        <v>0</v>
      </c>
      <c r="AH285" s="43">
        <v>75</v>
      </c>
      <c r="AI285" s="42">
        <v>25.15</v>
      </c>
      <c r="AJ285" s="53">
        <f t="shared" si="422"/>
        <v>1886.25</v>
      </c>
      <c r="AK285" s="43"/>
      <c r="AL285" s="42"/>
      <c r="AM285" s="53"/>
      <c r="AN285" s="43"/>
      <c r="AO285" s="42"/>
      <c r="AP285" s="53"/>
      <c r="AQ285" s="43"/>
      <c r="AR285" s="42"/>
      <c r="AS285" s="53"/>
      <c r="AT285" s="43"/>
      <c r="AU285" s="42"/>
      <c r="AV285" s="53"/>
      <c r="AW285" s="43"/>
      <c r="AX285" s="42"/>
      <c r="AY285" s="53">
        <f t="shared" si="389"/>
        <v>0</v>
      </c>
      <c r="AZ285" s="43"/>
      <c r="BA285" s="42"/>
      <c r="BB285" s="53">
        <f t="shared" si="390"/>
        <v>0</v>
      </c>
      <c r="BC285" s="43"/>
      <c r="BD285" s="42"/>
      <c r="BE285" s="53">
        <f t="shared" si="391"/>
        <v>0</v>
      </c>
      <c r="BF285" s="43"/>
      <c r="BG285" s="42"/>
      <c r="BH285" s="53">
        <f t="shared" si="392"/>
        <v>0</v>
      </c>
      <c r="BI285" s="43"/>
      <c r="BJ285" s="42"/>
      <c r="BK285" s="53">
        <f t="shared" si="393"/>
        <v>0</v>
      </c>
      <c r="BL285" s="43"/>
      <c r="BM285" s="42"/>
      <c r="BN285" s="53">
        <f t="shared" si="394"/>
        <v>0</v>
      </c>
      <c r="BO285" s="43"/>
      <c r="BP285" s="42"/>
      <c r="BQ285" s="53">
        <f t="shared" si="395"/>
        <v>0</v>
      </c>
      <c r="BR285" s="54">
        <f t="shared" si="407"/>
        <v>25</v>
      </c>
      <c r="BS285" s="55">
        <f t="shared" si="408"/>
        <v>63.5</v>
      </c>
      <c r="BT285" s="56">
        <f t="shared" si="409"/>
        <v>1587.5</v>
      </c>
      <c r="BU285" s="48">
        <v>25</v>
      </c>
      <c r="BV285" s="50">
        <f t="shared" si="410"/>
        <v>63.5</v>
      </c>
      <c r="BW285" s="51">
        <v>1587.5</v>
      </c>
      <c r="BX285" s="48"/>
      <c r="BY285" s="50" t="e">
        <f t="shared" si="411"/>
        <v>#DIV/0!</v>
      </c>
      <c r="BZ285" s="51"/>
      <c r="CA285" s="48"/>
      <c r="CB285" s="50" t="e">
        <f t="shared" si="412"/>
        <v>#DIV/0!</v>
      </c>
      <c r="CC285" s="51"/>
      <c r="CD285" s="48">
        <v>0</v>
      </c>
      <c r="CE285" s="50" t="e">
        <f t="shared" si="413"/>
        <v>#DIV/0!</v>
      </c>
      <c r="CF285" s="51"/>
      <c r="CG285" s="47" t="s">
        <v>50</v>
      </c>
      <c r="CH285" s="47" t="s">
        <v>50</v>
      </c>
      <c r="CI285" s="54">
        <f t="shared" si="414"/>
        <v>0</v>
      </c>
      <c r="CJ285" s="55" t="e">
        <f t="shared" si="415"/>
        <v>#DIV/0!</v>
      </c>
      <c r="CK285" s="56">
        <f t="shared" si="416"/>
        <v>0</v>
      </c>
      <c r="CL285" s="48"/>
      <c r="CM285" s="50" t="e">
        <f t="shared" si="417"/>
        <v>#DIV/0!</v>
      </c>
      <c r="CN285" s="51"/>
      <c r="CO285" s="48"/>
      <c r="CP285" s="50" t="e">
        <f t="shared" si="418"/>
        <v>#DIV/0!</v>
      </c>
      <c r="CQ285" s="51"/>
      <c r="CR285" s="48"/>
      <c r="CS285" s="50" t="e">
        <f t="shared" si="419"/>
        <v>#DIV/0!</v>
      </c>
      <c r="CT285" s="51"/>
      <c r="CU285" s="48">
        <v>0</v>
      </c>
      <c r="CV285" s="50" t="e">
        <f t="shared" si="420"/>
        <v>#DIV/0!</v>
      </c>
      <c r="CW285" s="51"/>
      <c r="CX285" s="47" t="s">
        <v>50</v>
      </c>
      <c r="CY285" s="47" t="s">
        <v>50</v>
      </c>
    </row>
    <row r="286" spans="1:103" s="1" customFormat="1" ht="14.25" thickBot="1" x14ac:dyDescent="0.3">
      <c r="A286" s="47" t="s">
        <v>51</v>
      </c>
      <c r="B286" s="47" t="s">
        <v>51</v>
      </c>
      <c r="C286" s="48">
        <v>0</v>
      </c>
      <c r="D286" s="95">
        <f t="shared" si="396"/>
        <v>161</v>
      </c>
      <c r="E286" s="93">
        <v>161</v>
      </c>
      <c r="F286" s="38">
        <f t="shared" si="397"/>
        <v>160</v>
      </c>
      <c r="G286" s="49">
        <f t="shared" si="398"/>
        <v>-1</v>
      </c>
      <c r="H286" s="183"/>
      <c r="I286" s="183"/>
      <c r="J286" s="183"/>
      <c r="K286" s="183">
        <v>15</v>
      </c>
      <c r="L286" s="212"/>
      <c r="M286" s="50">
        <v>24.99</v>
      </c>
      <c r="N286" s="53">
        <f t="shared" si="399"/>
        <v>0</v>
      </c>
      <c r="O286" s="228">
        <v>35</v>
      </c>
      <c r="P286" s="229">
        <v>63.75</v>
      </c>
      <c r="Q286" s="230">
        <f t="shared" si="400"/>
        <v>2231.25</v>
      </c>
      <c r="R286" s="223">
        <v>40</v>
      </c>
      <c r="S286" s="50">
        <v>37.840000000000003</v>
      </c>
      <c r="T286" s="51">
        <f t="shared" si="401"/>
        <v>1513.6000000000001</v>
      </c>
      <c r="U286" s="52" t="s">
        <v>51</v>
      </c>
      <c r="V286" s="48">
        <f t="shared" si="385"/>
        <v>100</v>
      </c>
      <c r="W286" s="50">
        <f t="shared" si="402"/>
        <v>34.737499999999997</v>
      </c>
      <c r="X286" s="51">
        <f t="shared" si="386"/>
        <v>3473.75</v>
      </c>
      <c r="Y286" s="48">
        <f t="shared" si="387"/>
        <v>100</v>
      </c>
      <c r="Z286" s="50">
        <f t="shared" si="423"/>
        <v>34.737499999999997</v>
      </c>
      <c r="AA286" s="51">
        <f t="shared" si="388"/>
        <v>3473.75</v>
      </c>
      <c r="AB286" s="48">
        <f t="shared" si="404"/>
        <v>75</v>
      </c>
      <c r="AC286" s="50">
        <f t="shared" si="424"/>
        <v>25.15</v>
      </c>
      <c r="AD286" s="51">
        <f t="shared" si="406"/>
        <v>1886.25</v>
      </c>
      <c r="AE286" s="43"/>
      <c r="AF286" s="42"/>
      <c r="AG286" s="53">
        <f t="shared" si="421"/>
        <v>0</v>
      </c>
      <c r="AH286" s="43">
        <v>75</v>
      </c>
      <c r="AI286" s="42">
        <v>25.15</v>
      </c>
      <c r="AJ286" s="53">
        <f t="shared" si="422"/>
        <v>1886.25</v>
      </c>
      <c r="AK286" s="43"/>
      <c r="AL286" s="42"/>
      <c r="AM286" s="53"/>
      <c r="AN286" s="43"/>
      <c r="AO286" s="42"/>
      <c r="AP286" s="53"/>
      <c r="AQ286" s="43"/>
      <c r="AR286" s="42"/>
      <c r="AS286" s="53"/>
      <c r="AT286" s="43"/>
      <c r="AU286" s="42"/>
      <c r="AV286" s="53"/>
      <c r="AW286" s="43"/>
      <c r="AX286" s="42"/>
      <c r="AY286" s="53">
        <f t="shared" si="389"/>
        <v>0</v>
      </c>
      <c r="AZ286" s="43"/>
      <c r="BA286" s="42"/>
      <c r="BB286" s="53">
        <f t="shared" si="390"/>
        <v>0</v>
      </c>
      <c r="BC286" s="43"/>
      <c r="BD286" s="42"/>
      <c r="BE286" s="53">
        <f t="shared" si="391"/>
        <v>0</v>
      </c>
      <c r="BF286" s="43"/>
      <c r="BG286" s="42"/>
      <c r="BH286" s="53">
        <f t="shared" si="392"/>
        <v>0</v>
      </c>
      <c r="BI286" s="43"/>
      <c r="BJ286" s="42"/>
      <c r="BK286" s="53">
        <f t="shared" si="393"/>
        <v>0</v>
      </c>
      <c r="BL286" s="43"/>
      <c r="BM286" s="42"/>
      <c r="BN286" s="53">
        <f t="shared" si="394"/>
        <v>0</v>
      </c>
      <c r="BO286" s="43"/>
      <c r="BP286" s="42"/>
      <c r="BQ286" s="53">
        <f t="shared" si="395"/>
        <v>0</v>
      </c>
      <c r="BR286" s="54">
        <f t="shared" si="407"/>
        <v>25</v>
      </c>
      <c r="BS286" s="55">
        <f t="shared" si="408"/>
        <v>63.5</v>
      </c>
      <c r="BT286" s="56">
        <f t="shared" si="409"/>
        <v>1587.5</v>
      </c>
      <c r="BU286" s="48">
        <v>25</v>
      </c>
      <c r="BV286" s="50">
        <f t="shared" si="410"/>
        <v>63.5</v>
      </c>
      <c r="BW286" s="51">
        <v>1587.5</v>
      </c>
      <c r="BX286" s="48"/>
      <c r="BY286" s="50" t="e">
        <f t="shared" si="411"/>
        <v>#DIV/0!</v>
      </c>
      <c r="BZ286" s="51"/>
      <c r="CA286" s="48"/>
      <c r="CB286" s="50" t="e">
        <f t="shared" si="412"/>
        <v>#DIV/0!</v>
      </c>
      <c r="CC286" s="51"/>
      <c r="CD286" s="48">
        <v>0</v>
      </c>
      <c r="CE286" s="50" t="e">
        <f t="shared" si="413"/>
        <v>#DIV/0!</v>
      </c>
      <c r="CF286" s="51"/>
      <c r="CG286" s="47" t="s">
        <v>51</v>
      </c>
      <c r="CH286" s="47" t="s">
        <v>51</v>
      </c>
      <c r="CI286" s="54">
        <f t="shared" si="414"/>
        <v>0</v>
      </c>
      <c r="CJ286" s="55" t="e">
        <f t="shared" si="415"/>
        <v>#DIV/0!</v>
      </c>
      <c r="CK286" s="56">
        <f t="shared" si="416"/>
        <v>0</v>
      </c>
      <c r="CL286" s="48"/>
      <c r="CM286" s="50" t="e">
        <f t="shared" si="417"/>
        <v>#DIV/0!</v>
      </c>
      <c r="CN286" s="51"/>
      <c r="CO286" s="48"/>
      <c r="CP286" s="50" t="e">
        <f t="shared" si="418"/>
        <v>#DIV/0!</v>
      </c>
      <c r="CQ286" s="51"/>
      <c r="CR286" s="48"/>
      <c r="CS286" s="50" t="e">
        <f t="shared" si="419"/>
        <v>#DIV/0!</v>
      </c>
      <c r="CT286" s="51"/>
      <c r="CU286" s="48">
        <v>0</v>
      </c>
      <c r="CV286" s="50" t="e">
        <f t="shared" si="420"/>
        <v>#DIV/0!</v>
      </c>
      <c r="CW286" s="51"/>
      <c r="CX286" s="47" t="s">
        <v>51</v>
      </c>
      <c r="CY286" s="47" t="s">
        <v>51</v>
      </c>
    </row>
    <row r="287" spans="1:103" s="1" customFormat="1" ht="14.25" thickBot="1" x14ac:dyDescent="0.3">
      <c r="A287" s="47" t="s">
        <v>52</v>
      </c>
      <c r="B287" s="47" t="s">
        <v>52</v>
      </c>
      <c r="C287" s="48">
        <v>0</v>
      </c>
      <c r="D287" s="95">
        <f t="shared" si="396"/>
        <v>176</v>
      </c>
      <c r="E287" s="93">
        <v>176</v>
      </c>
      <c r="F287" s="38">
        <f t="shared" si="397"/>
        <v>162</v>
      </c>
      <c r="G287" s="49">
        <f t="shared" si="398"/>
        <v>-14</v>
      </c>
      <c r="H287" s="183"/>
      <c r="I287" s="183"/>
      <c r="J287" s="183"/>
      <c r="K287" s="183">
        <v>16</v>
      </c>
      <c r="L287" s="212"/>
      <c r="M287" s="50">
        <v>24.99</v>
      </c>
      <c r="N287" s="53">
        <f t="shared" si="399"/>
        <v>0</v>
      </c>
      <c r="O287" s="228">
        <v>35</v>
      </c>
      <c r="P287" s="229">
        <v>63.75</v>
      </c>
      <c r="Q287" s="230">
        <f t="shared" si="400"/>
        <v>2231.25</v>
      </c>
      <c r="R287" s="223">
        <v>43</v>
      </c>
      <c r="S287" s="50">
        <v>37.840000000000003</v>
      </c>
      <c r="T287" s="51">
        <f t="shared" si="401"/>
        <v>1627.1200000000001</v>
      </c>
      <c r="U287" s="52" t="s">
        <v>52</v>
      </c>
      <c r="V287" s="48">
        <f t="shared" si="385"/>
        <v>100</v>
      </c>
      <c r="W287" s="50">
        <f t="shared" si="402"/>
        <v>34.737499999999997</v>
      </c>
      <c r="X287" s="51">
        <f t="shared" si="386"/>
        <v>3473.75</v>
      </c>
      <c r="Y287" s="48">
        <f t="shared" si="387"/>
        <v>100</v>
      </c>
      <c r="Z287" s="50">
        <f t="shared" si="423"/>
        <v>34.737499999999997</v>
      </c>
      <c r="AA287" s="51">
        <f t="shared" si="388"/>
        <v>3473.75</v>
      </c>
      <c r="AB287" s="48">
        <f t="shared" si="404"/>
        <v>75</v>
      </c>
      <c r="AC287" s="50">
        <f t="shared" si="424"/>
        <v>25.15</v>
      </c>
      <c r="AD287" s="51">
        <f t="shared" si="406"/>
        <v>1886.25</v>
      </c>
      <c r="AE287" s="43"/>
      <c r="AF287" s="42"/>
      <c r="AG287" s="53">
        <f t="shared" si="421"/>
        <v>0</v>
      </c>
      <c r="AH287" s="43">
        <v>75</v>
      </c>
      <c r="AI287" s="42">
        <v>25.15</v>
      </c>
      <c r="AJ287" s="53">
        <f t="shared" si="422"/>
        <v>1886.25</v>
      </c>
      <c r="AK287" s="43"/>
      <c r="AL287" s="42"/>
      <c r="AM287" s="53"/>
      <c r="AN287" s="43"/>
      <c r="AO287" s="42"/>
      <c r="AP287" s="53"/>
      <c r="AQ287" s="43"/>
      <c r="AR287" s="42"/>
      <c r="AS287" s="53"/>
      <c r="AT287" s="43"/>
      <c r="AU287" s="42"/>
      <c r="AV287" s="53"/>
      <c r="AW287" s="43"/>
      <c r="AX287" s="42"/>
      <c r="AY287" s="53">
        <f t="shared" si="389"/>
        <v>0</v>
      </c>
      <c r="AZ287" s="43"/>
      <c r="BA287" s="42"/>
      <c r="BB287" s="53">
        <f t="shared" si="390"/>
        <v>0</v>
      </c>
      <c r="BC287" s="43"/>
      <c r="BD287" s="42"/>
      <c r="BE287" s="53">
        <f t="shared" si="391"/>
        <v>0</v>
      </c>
      <c r="BF287" s="43"/>
      <c r="BG287" s="42"/>
      <c r="BH287" s="53">
        <f t="shared" si="392"/>
        <v>0</v>
      </c>
      <c r="BI287" s="43"/>
      <c r="BJ287" s="42"/>
      <c r="BK287" s="53">
        <f t="shared" si="393"/>
        <v>0</v>
      </c>
      <c r="BL287" s="43"/>
      <c r="BM287" s="42"/>
      <c r="BN287" s="53">
        <f t="shared" si="394"/>
        <v>0</v>
      </c>
      <c r="BO287" s="43"/>
      <c r="BP287" s="42"/>
      <c r="BQ287" s="53">
        <f t="shared" si="395"/>
        <v>0</v>
      </c>
      <c r="BR287" s="54">
        <f t="shared" si="407"/>
        <v>25</v>
      </c>
      <c r="BS287" s="55">
        <f t="shared" si="408"/>
        <v>63.5</v>
      </c>
      <c r="BT287" s="56">
        <f t="shared" si="409"/>
        <v>1587.5</v>
      </c>
      <c r="BU287" s="48">
        <v>25</v>
      </c>
      <c r="BV287" s="50">
        <f t="shared" si="410"/>
        <v>63.5</v>
      </c>
      <c r="BW287" s="51">
        <v>1587.5</v>
      </c>
      <c r="BX287" s="48"/>
      <c r="BY287" s="50" t="e">
        <f t="shared" si="411"/>
        <v>#DIV/0!</v>
      </c>
      <c r="BZ287" s="51"/>
      <c r="CA287" s="48"/>
      <c r="CB287" s="50" t="e">
        <f t="shared" si="412"/>
        <v>#DIV/0!</v>
      </c>
      <c r="CC287" s="51"/>
      <c r="CD287" s="48">
        <v>0</v>
      </c>
      <c r="CE287" s="50" t="e">
        <f t="shared" si="413"/>
        <v>#DIV/0!</v>
      </c>
      <c r="CF287" s="51"/>
      <c r="CG287" s="47" t="s">
        <v>52</v>
      </c>
      <c r="CH287" s="47" t="s">
        <v>52</v>
      </c>
      <c r="CI287" s="54">
        <f t="shared" si="414"/>
        <v>0</v>
      </c>
      <c r="CJ287" s="55" t="e">
        <f t="shared" si="415"/>
        <v>#DIV/0!</v>
      </c>
      <c r="CK287" s="56">
        <f t="shared" si="416"/>
        <v>0</v>
      </c>
      <c r="CL287" s="48"/>
      <c r="CM287" s="50" t="e">
        <f t="shared" si="417"/>
        <v>#DIV/0!</v>
      </c>
      <c r="CN287" s="51"/>
      <c r="CO287" s="48"/>
      <c r="CP287" s="50" t="e">
        <f t="shared" si="418"/>
        <v>#DIV/0!</v>
      </c>
      <c r="CQ287" s="51"/>
      <c r="CR287" s="48"/>
      <c r="CS287" s="50" t="e">
        <f t="shared" si="419"/>
        <v>#DIV/0!</v>
      </c>
      <c r="CT287" s="51"/>
      <c r="CU287" s="48">
        <v>0</v>
      </c>
      <c r="CV287" s="50" t="e">
        <f t="shared" si="420"/>
        <v>#DIV/0!</v>
      </c>
      <c r="CW287" s="51"/>
      <c r="CX287" s="47" t="s">
        <v>52</v>
      </c>
      <c r="CY287" s="47" t="s">
        <v>52</v>
      </c>
    </row>
    <row r="288" spans="1:103" s="1" customFormat="1" ht="14.25" thickBot="1" x14ac:dyDescent="0.3">
      <c r="A288" s="47" t="s">
        <v>53</v>
      </c>
      <c r="B288" s="47" t="s">
        <v>53</v>
      </c>
      <c r="C288" s="48">
        <v>242</v>
      </c>
      <c r="D288" s="95">
        <f t="shared" si="396"/>
        <v>147</v>
      </c>
      <c r="E288" s="93">
        <v>389</v>
      </c>
      <c r="F288" s="38">
        <f t="shared" si="397"/>
        <v>406</v>
      </c>
      <c r="G288" s="49">
        <f t="shared" si="398"/>
        <v>17</v>
      </c>
      <c r="H288" s="183"/>
      <c r="I288" s="183"/>
      <c r="J288" s="183"/>
      <c r="K288" s="183">
        <v>14</v>
      </c>
      <c r="L288" s="212"/>
      <c r="M288" s="50">
        <v>24.99</v>
      </c>
      <c r="N288" s="53">
        <f t="shared" si="399"/>
        <v>0</v>
      </c>
      <c r="O288" s="228">
        <v>35</v>
      </c>
      <c r="P288" s="229">
        <v>63.75</v>
      </c>
      <c r="Q288" s="230">
        <f t="shared" si="400"/>
        <v>2231.25</v>
      </c>
      <c r="R288" s="223">
        <v>10</v>
      </c>
      <c r="S288" s="50">
        <v>37.840000000000003</v>
      </c>
      <c r="T288" s="51">
        <f t="shared" si="401"/>
        <v>378.40000000000003</v>
      </c>
      <c r="U288" s="52" t="s">
        <v>53</v>
      </c>
      <c r="V288" s="48">
        <f t="shared" si="385"/>
        <v>375</v>
      </c>
      <c r="W288" s="50">
        <f t="shared" si="402"/>
        <v>61.183999999999997</v>
      </c>
      <c r="X288" s="51">
        <f t="shared" si="386"/>
        <v>22944</v>
      </c>
      <c r="Y288" s="48">
        <f t="shared" si="387"/>
        <v>375</v>
      </c>
      <c r="Z288" s="50">
        <f t="shared" si="423"/>
        <v>61.183999999999997</v>
      </c>
      <c r="AA288" s="51">
        <f t="shared" si="388"/>
        <v>22944</v>
      </c>
      <c r="AB288" s="48">
        <f t="shared" si="404"/>
        <v>100</v>
      </c>
      <c r="AC288" s="50">
        <f t="shared" si="424"/>
        <v>21.61</v>
      </c>
      <c r="AD288" s="51">
        <f t="shared" si="406"/>
        <v>2161</v>
      </c>
      <c r="AE288" s="43">
        <v>100</v>
      </c>
      <c r="AF288" s="42">
        <v>21.61</v>
      </c>
      <c r="AG288" s="53">
        <f t="shared" si="421"/>
        <v>2161</v>
      </c>
      <c r="AH288" s="43"/>
      <c r="AI288" s="42"/>
      <c r="AJ288" s="53">
        <f t="shared" si="422"/>
        <v>0</v>
      </c>
      <c r="AK288" s="43"/>
      <c r="AL288" s="42"/>
      <c r="AM288" s="53"/>
      <c r="AN288" s="43"/>
      <c r="AO288" s="42"/>
      <c r="AP288" s="53"/>
      <c r="AQ288" s="43"/>
      <c r="AR288" s="42"/>
      <c r="AS288" s="53"/>
      <c r="AT288" s="43"/>
      <c r="AU288" s="42"/>
      <c r="AV288" s="53"/>
      <c r="AW288" s="43"/>
      <c r="AX288" s="42"/>
      <c r="AY288" s="53">
        <f t="shared" si="389"/>
        <v>0</v>
      </c>
      <c r="AZ288" s="43"/>
      <c r="BA288" s="42"/>
      <c r="BB288" s="53">
        <f t="shared" si="390"/>
        <v>0</v>
      </c>
      <c r="BC288" s="43"/>
      <c r="BD288" s="42"/>
      <c r="BE288" s="53">
        <f t="shared" si="391"/>
        <v>0</v>
      </c>
      <c r="BF288" s="43"/>
      <c r="BG288" s="42"/>
      <c r="BH288" s="53">
        <f t="shared" si="392"/>
        <v>0</v>
      </c>
      <c r="BI288" s="43"/>
      <c r="BJ288" s="42"/>
      <c r="BK288" s="53">
        <f t="shared" si="393"/>
        <v>0</v>
      </c>
      <c r="BL288" s="43"/>
      <c r="BM288" s="42"/>
      <c r="BN288" s="53">
        <f t="shared" si="394"/>
        <v>0</v>
      </c>
      <c r="BO288" s="43"/>
      <c r="BP288" s="42"/>
      <c r="BQ288" s="53">
        <f t="shared" si="395"/>
        <v>0</v>
      </c>
      <c r="BR288" s="54">
        <f t="shared" si="407"/>
        <v>275</v>
      </c>
      <c r="BS288" s="55">
        <f t="shared" si="408"/>
        <v>75.574545454545458</v>
      </c>
      <c r="BT288" s="56">
        <f t="shared" si="409"/>
        <v>20783</v>
      </c>
      <c r="BU288" s="48">
        <v>275</v>
      </c>
      <c r="BV288" s="50">
        <f t="shared" si="410"/>
        <v>75.574545454545458</v>
      </c>
      <c r="BW288" s="51">
        <v>20783</v>
      </c>
      <c r="BX288" s="48"/>
      <c r="BY288" s="50" t="e">
        <f t="shared" si="411"/>
        <v>#DIV/0!</v>
      </c>
      <c r="BZ288" s="51"/>
      <c r="CA288" s="48"/>
      <c r="CB288" s="50" t="e">
        <f t="shared" si="412"/>
        <v>#DIV/0!</v>
      </c>
      <c r="CC288" s="51"/>
      <c r="CD288" s="48">
        <v>0</v>
      </c>
      <c r="CE288" s="50" t="e">
        <f t="shared" si="413"/>
        <v>#DIV/0!</v>
      </c>
      <c r="CF288" s="51"/>
      <c r="CG288" s="47" t="s">
        <v>53</v>
      </c>
      <c r="CH288" s="47" t="s">
        <v>53</v>
      </c>
      <c r="CI288" s="54">
        <f t="shared" si="414"/>
        <v>0</v>
      </c>
      <c r="CJ288" s="55" t="e">
        <f t="shared" si="415"/>
        <v>#DIV/0!</v>
      </c>
      <c r="CK288" s="56">
        <f t="shared" si="416"/>
        <v>0</v>
      </c>
      <c r="CL288" s="48"/>
      <c r="CM288" s="50" t="e">
        <f t="shared" si="417"/>
        <v>#DIV/0!</v>
      </c>
      <c r="CN288" s="51"/>
      <c r="CO288" s="48"/>
      <c r="CP288" s="50" t="e">
        <f t="shared" si="418"/>
        <v>#DIV/0!</v>
      </c>
      <c r="CQ288" s="51"/>
      <c r="CR288" s="48"/>
      <c r="CS288" s="50" t="e">
        <f t="shared" si="419"/>
        <v>#DIV/0!</v>
      </c>
      <c r="CT288" s="51"/>
      <c r="CU288" s="48">
        <v>0</v>
      </c>
      <c r="CV288" s="50" t="e">
        <f t="shared" si="420"/>
        <v>#DIV/0!</v>
      </c>
      <c r="CW288" s="51"/>
      <c r="CX288" s="47" t="s">
        <v>53</v>
      </c>
      <c r="CY288" s="47" t="s">
        <v>53</v>
      </c>
    </row>
    <row r="289" spans="1:103" s="1" customFormat="1" ht="14.25" thickBot="1" x14ac:dyDescent="0.3">
      <c r="A289" s="47" t="s">
        <v>54</v>
      </c>
      <c r="B289" s="47" t="s">
        <v>54</v>
      </c>
      <c r="C289" s="48">
        <v>242</v>
      </c>
      <c r="D289" s="95">
        <f t="shared" si="396"/>
        <v>161</v>
      </c>
      <c r="E289" s="93">
        <v>403</v>
      </c>
      <c r="F289" s="38">
        <f t="shared" si="397"/>
        <v>406</v>
      </c>
      <c r="G289" s="49">
        <f t="shared" si="398"/>
        <v>3</v>
      </c>
      <c r="H289" s="183"/>
      <c r="I289" s="183"/>
      <c r="J289" s="183"/>
      <c r="K289" s="183">
        <v>14</v>
      </c>
      <c r="L289" s="212"/>
      <c r="M289" s="50">
        <v>24.99</v>
      </c>
      <c r="N289" s="53">
        <f t="shared" si="399"/>
        <v>0</v>
      </c>
      <c r="O289" s="231">
        <v>35</v>
      </c>
      <c r="P289" s="232">
        <v>63.75</v>
      </c>
      <c r="Q289" s="233">
        <f t="shared" si="400"/>
        <v>2231.25</v>
      </c>
      <c r="R289" s="223">
        <v>10</v>
      </c>
      <c r="S289" s="50">
        <v>37.840000000000003</v>
      </c>
      <c r="T289" s="51">
        <f t="shared" si="401"/>
        <v>378.40000000000003</v>
      </c>
      <c r="U289" s="52" t="s">
        <v>54</v>
      </c>
      <c r="V289" s="57">
        <f t="shared" si="385"/>
        <v>375</v>
      </c>
      <c r="W289" s="58">
        <f t="shared" si="402"/>
        <v>61.183999999999997</v>
      </c>
      <c r="X289" s="59">
        <f t="shared" si="386"/>
        <v>22944</v>
      </c>
      <c r="Y289" s="57">
        <f t="shared" si="387"/>
        <v>375</v>
      </c>
      <c r="Z289" s="58">
        <f t="shared" si="423"/>
        <v>61.183999999999997</v>
      </c>
      <c r="AA289" s="59">
        <f t="shared" si="388"/>
        <v>22944</v>
      </c>
      <c r="AB289" s="48">
        <f t="shared" si="404"/>
        <v>100</v>
      </c>
      <c r="AC289" s="50">
        <f t="shared" si="424"/>
        <v>21.61</v>
      </c>
      <c r="AD289" s="51">
        <f t="shared" si="406"/>
        <v>2161</v>
      </c>
      <c r="AE289" s="43">
        <v>100</v>
      </c>
      <c r="AF289" s="42">
        <v>21.61</v>
      </c>
      <c r="AG289" s="53">
        <f>AE289*AF289</f>
        <v>2161</v>
      </c>
      <c r="AH289" s="43"/>
      <c r="AI289" s="42"/>
      <c r="AJ289" s="53">
        <f>AH289*AI289</f>
        <v>0</v>
      </c>
      <c r="AK289" s="84"/>
      <c r="AL289" s="85"/>
      <c r="AM289" s="53"/>
      <c r="AN289" s="43"/>
      <c r="AO289" s="42"/>
      <c r="AP289" s="53"/>
      <c r="AQ289" s="84"/>
      <c r="AR289" s="85"/>
      <c r="AS289" s="53"/>
      <c r="AT289" s="84"/>
      <c r="AU289" s="85"/>
      <c r="AV289" s="53"/>
      <c r="AW289" s="84"/>
      <c r="AX289" s="85"/>
      <c r="AY289" s="53">
        <f t="shared" si="389"/>
        <v>0</v>
      </c>
      <c r="AZ289" s="84"/>
      <c r="BA289" s="85"/>
      <c r="BB289" s="53">
        <f t="shared" si="390"/>
        <v>0</v>
      </c>
      <c r="BC289" s="84"/>
      <c r="BD289" s="85"/>
      <c r="BE289" s="53">
        <f t="shared" si="391"/>
        <v>0</v>
      </c>
      <c r="BF289" s="84"/>
      <c r="BG289" s="85"/>
      <c r="BH289" s="53">
        <f t="shared" si="392"/>
        <v>0</v>
      </c>
      <c r="BI289" s="84"/>
      <c r="BJ289" s="85"/>
      <c r="BK289" s="53">
        <f t="shared" si="393"/>
        <v>0</v>
      </c>
      <c r="BL289" s="84"/>
      <c r="BM289" s="85"/>
      <c r="BN289" s="53">
        <f t="shared" si="394"/>
        <v>0</v>
      </c>
      <c r="BO289" s="84"/>
      <c r="BP289" s="85"/>
      <c r="BQ289" s="53">
        <f t="shared" si="395"/>
        <v>0</v>
      </c>
      <c r="BR289" s="60">
        <f t="shared" si="407"/>
        <v>275</v>
      </c>
      <c r="BS289" s="61">
        <f t="shared" si="408"/>
        <v>75.574545454545458</v>
      </c>
      <c r="BT289" s="62">
        <f t="shared" si="409"/>
        <v>20783</v>
      </c>
      <c r="BU289" s="48">
        <v>275</v>
      </c>
      <c r="BV289" s="50">
        <f t="shared" si="410"/>
        <v>75.574545454545458</v>
      </c>
      <c r="BW289" s="51">
        <v>20783</v>
      </c>
      <c r="BX289" s="48"/>
      <c r="BY289" s="50" t="e">
        <f t="shared" si="411"/>
        <v>#DIV/0!</v>
      </c>
      <c r="BZ289" s="51"/>
      <c r="CA289" s="48"/>
      <c r="CB289" s="50" t="e">
        <f t="shared" si="412"/>
        <v>#DIV/0!</v>
      </c>
      <c r="CC289" s="51"/>
      <c r="CD289" s="48">
        <v>0</v>
      </c>
      <c r="CE289" s="50" t="e">
        <f t="shared" si="413"/>
        <v>#DIV/0!</v>
      </c>
      <c r="CF289" s="51"/>
      <c r="CG289" s="47" t="s">
        <v>54</v>
      </c>
      <c r="CH289" s="47" t="s">
        <v>54</v>
      </c>
      <c r="CI289" s="60">
        <f t="shared" si="414"/>
        <v>0</v>
      </c>
      <c r="CJ289" s="61" t="e">
        <f t="shared" si="415"/>
        <v>#DIV/0!</v>
      </c>
      <c r="CK289" s="62">
        <f t="shared" si="416"/>
        <v>0</v>
      </c>
      <c r="CL289" s="48"/>
      <c r="CM289" s="50" t="e">
        <f t="shared" si="417"/>
        <v>#DIV/0!</v>
      </c>
      <c r="CN289" s="51"/>
      <c r="CO289" s="48"/>
      <c r="CP289" s="50" t="e">
        <f t="shared" si="418"/>
        <v>#DIV/0!</v>
      </c>
      <c r="CQ289" s="51"/>
      <c r="CR289" s="48"/>
      <c r="CS289" s="50" t="e">
        <f t="shared" si="419"/>
        <v>#DIV/0!</v>
      </c>
      <c r="CT289" s="51"/>
      <c r="CU289" s="48">
        <v>0</v>
      </c>
      <c r="CV289" s="50" t="e">
        <f t="shared" si="420"/>
        <v>#DIV/0!</v>
      </c>
      <c r="CW289" s="51"/>
      <c r="CX289" s="47" t="s">
        <v>54</v>
      </c>
      <c r="CY289" s="47" t="s">
        <v>54</v>
      </c>
    </row>
    <row r="290" spans="1:103" s="1" customFormat="1" ht="14.25" thickBot="1" x14ac:dyDescent="0.3">
      <c r="C290" s="96">
        <f>SUM(C266:C289)</f>
        <v>4570</v>
      </c>
      <c r="D290" s="96">
        <f>SUM(D266:D289)</f>
        <v>3574</v>
      </c>
      <c r="E290" s="97">
        <f>SUM(C290:D290)</f>
        <v>8144</v>
      </c>
      <c r="F290" s="96">
        <f>SUM(F266:F289)</f>
        <v>8509.32</v>
      </c>
      <c r="G290" s="64"/>
      <c r="H290" s="184">
        <f>SUM(H266:H289)</f>
        <v>0</v>
      </c>
      <c r="I290" s="184">
        <f t="shared" ref="I290" si="425">SUM(I266:I289)</f>
        <v>0</v>
      </c>
      <c r="J290" s="184"/>
      <c r="K290" s="184">
        <f t="shared" ref="K290" si="426">SUM(K266:K289)</f>
        <v>347</v>
      </c>
      <c r="L290" s="65">
        <f>SUM(L266:L289)</f>
        <v>307.32000000000005</v>
      </c>
      <c r="M290" s="66">
        <f>N290/L290</f>
        <v>24.989999999999995</v>
      </c>
      <c r="N290" s="67">
        <f>SUM(N266:N289)</f>
        <v>7679.9268000000002</v>
      </c>
      <c r="O290" s="68">
        <f>SUM(O266:O289)</f>
        <v>840</v>
      </c>
      <c r="P290" s="66">
        <f>Q290/O290</f>
        <v>76.922047619047618</v>
      </c>
      <c r="Q290" s="67">
        <f>SUM(Q266:Q289)+11064.52</f>
        <v>64614.520000000004</v>
      </c>
      <c r="R290" s="68">
        <v>451</v>
      </c>
      <c r="S290" s="66">
        <v>37.840000000000003</v>
      </c>
      <c r="T290" s="67">
        <f>S290*R290</f>
        <v>17065.84</v>
      </c>
      <c r="U290" s="69"/>
      <c r="V290" s="63">
        <f>SUM(V266:V289)</f>
        <v>7300</v>
      </c>
      <c r="W290" s="66">
        <f>X290/V290</f>
        <v>46.980136986301368</v>
      </c>
      <c r="X290" s="67">
        <f>SUM(X266:X289)</f>
        <v>342955</v>
      </c>
      <c r="Y290" s="63">
        <f>SUM(Y266:Y289)</f>
        <v>9091</v>
      </c>
      <c r="Z290" s="66">
        <f>AA290/Y290</f>
        <v>44.816961830381693</v>
      </c>
      <c r="AA290" s="67">
        <f>SUM(AA266:AA289)</f>
        <v>407431</v>
      </c>
      <c r="AB290" s="63">
        <f>SUM(AB266:AB289)</f>
        <v>2000</v>
      </c>
      <c r="AC290" s="66">
        <f>AD290/AB290</f>
        <v>23.734000000000002</v>
      </c>
      <c r="AD290" s="67">
        <f>SUM(AD266:AD289)</f>
        <v>47468</v>
      </c>
      <c r="AE290" s="63">
        <f>SUM(AE266:AE289)</f>
        <v>800</v>
      </c>
      <c r="AF290" s="66">
        <f>AG290/AE290</f>
        <v>21.61</v>
      </c>
      <c r="AG290" s="67">
        <f>SUM(AG266:AG289)</f>
        <v>17288</v>
      </c>
      <c r="AH290" s="63">
        <f>SUM(AH266:AH289)</f>
        <v>1200</v>
      </c>
      <c r="AI290" s="66">
        <f>AJ290/AH290</f>
        <v>25.15</v>
      </c>
      <c r="AJ290" s="67">
        <f>SUM(AJ266:AJ289)</f>
        <v>30180</v>
      </c>
      <c r="AK290" s="63">
        <f>SUM(AK266:AK289)</f>
        <v>0</v>
      </c>
      <c r="AL290" s="66" t="e">
        <f>AM290/AK290</f>
        <v>#DIV/0!</v>
      </c>
      <c r="AM290" s="67">
        <f>SUM(AM266:AM289)</f>
        <v>0</v>
      </c>
      <c r="AN290" s="63">
        <f>SUM(AN266:AN289)</f>
        <v>0</v>
      </c>
      <c r="AO290" s="66" t="e">
        <f>AP290/AN290</f>
        <v>#DIV/0!</v>
      </c>
      <c r="AP290" s="67">
        <f>SUM(AP266:AP289)</f>
        <v>0</v>
      </c>
      <c r="AQ290" s="63">
        <f>SUM(AQ266:AQ289)</f>
        <v>0</v>
      </c>
      <c r="AR290" s="66" t="e">
        <f>AS290/AQ290</f>
        <v>#DIV/0!</v>
      </c>
      <c r="AS290" s="67">
        <f>SUM(AS266:AS289)</f>
        <v>0</v>
      </c>
      <c r="AT290" s="63">
        <f>SUM(AT266:AT289)</f>
        <v>0</v>
      </c>
      <c r="AU290" s="66" t="e">
        <f>AV290/AT290</f>
        <v>#DIV/0!</v>
      </c>
      <c r="AV290" s="67">
        <f>SUM(AV267:AV289)</f>
        <v>0</v>
      </c>
      <c r="AW290" s="63">
        <f>SUM(AW267:AW289)</f>
        <v>0</v>
      </c>
      <c r="AX290" s="66" t="e">
        <f>AY290/AW290</f>
        <v>#DIV/0!</v>
      </c>
      <c r="AY290" s="67">
        <f>SUM(AY267:AY289)</f>
        <v>0</v>
      </c>
      <c r="AZ290" s="63">
        <f>SUM(AZ267:AZ289)</f>
        <v>0</v>
      </c>
      <c r="BA290" s="66" t="e">
        <f>BB290/AZ290</f>
        <v>#DIV/0!</v>
      </c>
      <c r="BB290" s="67">
        <f>SUM(BB267:BB289)</f>
        <v>0</v>
      </c>
      <c r="BC290" s="63">
        <f>SUM(BC267:BC289)</f>
        <v>0</v>
      </c>
      <c r="BD290" s="66" t="e">
        <f>BE290/BC290</f>
        <v>#DIV/0!</v>
      </c>
      <c r="BE290" s="67">
        <f>SUM(BE267:BE289)</f>
        <v>0</v>
      </c>
      <c r="BF290" s="63">
        <f>SUM(BF267:BF289)</f>
        <v>0</v>
      </c>
      <c r="BG290" s="66" t="e">
        <f>BH290/BF290</f>
        <v>#DIV/0!</v>
      </c>
      <c r="BH290" s="67">
        <f>SUM(BH267:BH289)</f>
        <v>0</v>
      </c>
      <c r="BI290" s="63">
        <f>SUM(BI267:BI289)</f>
        <v>0</v>
      </c>
      <c r="BJ290" s="66" t="e">
        <f>BK290/BI290</f>
        <v>#DIV/0!</v>
      </c>
      <c r="BK290" s="67">
        <f>SUM(BK267:BK289)</f>
        <v>0</v>
      </c>
      <c r="BL290" s="63">
        <f>SUM(BL267:BL289)</f>
        <v>0</v>
      </c>
      <c r="BM290" s="66" t="e">
        <f>BN290/BL290</f>
        <v>#DIV/0!</v>
      </c>
      <c r="BN290" s="67">
        <f>SUM(BN267:BN289)</f>
        <v>0</v>
      </c>
      <c r="BO290" s="63">
        <f>SUM(BO267:BO289)</f>
        <v>0</v>
      </c>
      <c r="BP290" s="66" t="e">
        <f>BQ290/BO290</f>
        <v>#DIV/0!</v>
      </c>
      <c r="BQ290" s="67">
        <f>SUM(BQ267:BQ289)</f>
        <v>0</v>
      </c>
      <c r="BR290" s="70">
        <f>SUM(BR266:BR289)</f>
        <v>7091</v>
      </c>
      <c r="BS290" s="71">
        <f>BT290/BR290</f>
        <v>51.521083063037651</v>
      </c>
      <c r="BT290" s="72">
        <f>SUM(BT266:BT289)+CF291</f>
        <v>365336</v>
      </c>
      <c r="BU290" s="63">
        <f>SUM(BU266:BU289)</f>
        <v>5300</v>
      </c>
      <c r="BV290" s="66">
        <f>BW290/BU290</f>
        <v>54.738490566037733</v>
      </c>
      <c r="BW290" s="67">
        <f>SUM(BW266:BW289)</f>
        <v>290114</v>
      </c>
      <c r="BX290" s="63">
        <f>SUM(BX266:BX289)</f>
        <v>0</v>
      </c>
      <c r="BY290" s="66" t="e">
        <f>BZ290/BX290</f>
        <v>#DIV/0!</v>
      </c>
      <c r="BZ290" s="67">
        <f>SUM(BZ266:BZ289)</f>
        <v>0</v>
      </c>
      <c r="CA290" s="63">
        <f>SUM(CA266:CA289)</f>
        <v>0</v>
      </c>
      <c r="CB290" s="66" t="e">
        <f>CC290/CA290</f>
        <v>#DIV/0!</v>
      </c>
      <c r="CC290" s="67">
        <f>SUM(CC266:CC289)</f>
        <v>0</v>
      </c>
      <c r="CD290" s="63">
        <f>SUM(CD266:CD289)</f>
        <v>1791</v>
      </c>
      <c r="CE290" s="66">
        <f>CF290/CD290</f>
        <v>39</v>
      </c>
      <c r="CF290" s="67">
        <f>SUM(CF266:CF289)</f>
        <v>69849</v>
      </c>
      <c r="CI290" s="70">
        <f>SUM(CI266:CI289)</f>
        <v>1791</v>
      </c>
      <c r="CJ290" s="71">
        <f>CK290/CI290</f>
        <v>36</v>
      </c>
      <c r="CK290" s="72">
        <f>SUM(CK266:CK289)</f>
        <v>64476</v>
      </c>
      <c r="CL290" s="63">
        <f>SUM(CL266:CL289)</f>
        <v>0</v>
      </c>
      <c r="CM290" s="66" t="e">
        <f>CN290/CL290</f>
        <v>#DIV/0!</v>
      </c>
      <c r="CN290" s="67">
        <f>SUM(CN266:CN289)</f>
        <v>0</v>
      </c>
      <c r="CO290" s="63">
        <f>SUM(CO266:CO289)</f>
        <v>0</v>
      </c>
      <c r="CP290" s="66" t="e">
        <f>CQ290/CO290</f>
        <v>#DIV/0!</v>
      </c>
      <c r="CQ290" s="67">
        <f>SUM(CQ266:CQ289)</f>
        <v>0</v>
      </c>
      <c r="CR290" s="63">
        <f>SUM(CR266:CR289)</f>
        <v>0</v>
      </c>
      <c r="CS290" s="66" t="e">
        <f>CT290/CR290</f>
        <v>#DIV/0!</v>
      </c>
      <c r="CT290" s="67">
        <f>SUM(CT266:CT289)</f>
        <v>0</v>
      </c>
      <c r="CU290" s="63">
        <f>SUM(CU266:CU289)</f>
        <v>1791</v>
      </c>
      <c r="CV290" s="66">
        <f>CW290/CU290</f>
        <v>36</v>
      </c>
      <c r="CW290" s="67">
        <f>SUM(CW266:CW289)</f>
        <v>64476</v>
      </c>
    </row>
    <row r="291" spans="1:103" ht="15.75" thickBot="1" x14ac:dyDescent="0.3">
      <c r="L291" s="88">
        <f>L290+O290+R290+V290</f>
        <v>8898.32</v>
      </c>
      <c r="M291" s="89">
        <f>N291/L291</f>
        <v>48.583922223520844</v>
      </c>
      <c r="N291" s="90">
        <f>N290+Q290+T290+X290</f>
        <v>432315.2868</v>
      </c>
      <c r="O291" s="99">
        <f>SUM(O266:O289)</f>
        <v>840</v>
      </c>
      <c r="P291" s="100">
        <f>Q291/O291</f>
        <v>63.75</v>
      </c>
      <c r="Q291" s="101">
        <f>SUM(Q266:Q289)</f>
        <v>53550</v>
      </c>
      <c r="CF291" s="91">
        <f>CF290-CW290</f>
        <v>5373</v>
      </c>
    </row>
    <row r="292" spans="1:103" ht="15.75" thickBot="1" x14ac:dyDescent="0.3">
      <c r="AE292" s="104">
        <f>AE263+1</f>
        <v>44692</v>
      </c>
      <c r="AF292" s="105">
        <f>AE292</f>
        <v>44692</v>
      </c>
      <c r="BR292" s="102">
        <f>AE292</f>
        <v>44692</v>
      </c>
    </row>
    <row r="293" spans="1:103" s="1" customFormat="1" ht="14.25" thickBot="1" x14ac:dyDescent="0.3">
      <c r="A293" s="2">
        <f>B293</f>
        <v>44692</v>
      </c>
      <c r="B293" s="3">
        <f>B264+1</f>
        <v>44692</v>
      </c>
      <c r="C293" s="249" t="s">
        <v>0</v>
      </c>
      <c r="D293" s="250"/>
      <c r="E293" s="251"/>
      <c r="F293" s="4" t="s">
        <v>1</v>
      </c>
      <c r="G293" s="5" t="s">
        <v>2</v>
      </c>
      <c r="H293" s="201" t="s">
        <v>86</v>
      </c>
      <c r="I293" s="189" t="s">
        <v>88</v>
      </c>
      <c r="J293" s="204" t="s">
        <v>90</v>
      </c>
      <c r="K293" s="206" t="s">
        <v>84</v>
      </c>
      <c r="L293" s="252" t="s">
        <v>3</v>
      </c>
      <c r="M293" s="253"/>
      <c r="N293" s="253"/>
      <c r="O293" s="253"/>
      <c r="P293" s="253"/>
      <c r="Q293" s="253"/>
      <c r="R293" s="253"/>
      <c r="S293" s="253"/>
      <c r="T293" s="254"/>
      <c r="U293" s="6"/>
      <c r="V293" s="255" t="s">
        <v>4</v>
      </c>
      <c r="W293" s="256"/>
      <c r="X293" s="257"/>
      <c r="Y293" s="258" t="s">
        <v>5</v>
      </c>
      <c r="Z293" s="259"/>
      <c r="AA293" s="260"/>
      <c r="AB293" s="255" t="s">
        <v>6</v>
      </c>
      <c r="AC293" s="256"/>
      <c r="AD293" s="257"/>
      <c r="AE293" s="261" t="s">
        <v>7</v>
      </c>
      <c r="AF293" s="262"/>
      <c r="AG293" s="262"/>
      <c r="AH293" s="262"/>
      <c r="AI293" s="262"/>
      <c r="AJ293" s="262"/>
      <c r="AK293" s="262"/>
      <c r="AL293" s="262"/>
      <c r="AM293" s="262"/>
      <c r="AN293" s="262"/>
      <c r="AO293" s="262"/>
      <c r="AP293" s="262"/>
      <c r="AQ293" s="262"/>
      <c r="AR293" s="262"/>
      <c r="AS293" s="262"/>
      <c r="AT293" s="262"/>
      <c r="AU293" s="262"/>
      <c r="AV293" s="262"/>
      <c r="AW293" s="262"/>
      <c r="AX293" s="262"/>
      <c r="AY293" s="262"/>
      <c r="AZ293" s="262"/>
      <c r="BA293" s="262"/>
      <c r="BB293" s="262"/>
      <c r="BC293" s="262"/>
      <c r="BD293" s="262"/>
      <c r="BE293" s="262"/>
      <c r="BF293" s="262"/>
      <c r="BG293" s="262"/>
      <c r="BH293" s="262"/>
      <c r="BI293" s="262"/>
      <c r="BJ293" s="262"/>
      <c r="BK293" s="262"/>
      <c r="BL293" s="262"/>
      <c r="BM293" s="262"/>
      <c r="BN293" s="263"/>
      <c r="BO293" s="98"/>
      <c r="BP293" s="98"/>
      <c r="BQ293" s="98"/>
      <c r="BR293" s="246" t="s">
        <v>8</v>
      </c>
      <c r="BS293" s="247"/>
      <c r="BT293" s="248"/>
      <c r="BU293" s="243" t="s">
        <v>9</v>
      </c>
      <c r="BV293" s="244"/>
      <c r="BW293" s="245"/>
      <c r="BX293" s="243" t="s">
        <v>10</v>
      </c>
      <c r="BY293" s="244"/>
      <c r="BZ293" s="245"/>
      <c r="CA293" s="243" t="s">
        <v>11</v>
      </c>
      <c r="CB293" s="244"/>
      <c r="CC293" s="245"/>
      <c r="CD293" s="243" t="s">
        <v>69</v>
      </c>
      <c r="CE293" s="244"/>
      <c r="CF293" s="245"/>
      <c r="CG293" s="8"/>
      <c r="CH293" s="8">
        <f>CH264+1</f>
        <v>44692</v>
      </c>
      <c r="CI293" s="246" t="s">
        <v>12</v>
      </c>
      <c r="CJ293" s="247"/>
      <c r="CK293" s="248"/>
      <c r="CL293" s="240" t="s">
        <v>13</v>
      </c>
      <c r="CM293" s="241"/>
      <c r="CN293" s="242"/>
      <c r="CO293" s="240" t="s">
        <v>14</v>
      </c>
      <c r="CP293" s="241"/>
      <c r="CQ293" s="242"/>
      <c r="CR293" s="240" t="s">
        <v>15</v>
      </c>
      <c r="CS293" s="241"/>
      <c r="CT293" s="242"/>
      <c r="CU293" s="240" t="s">
        <v>71</v>
      </c>
      <c r="CV293" s="241"/>
      <c r="CW293" s="242"/>
      <c r="CX293" s="9">
        <f>CY293</f>
        <v>44692</v>
      </c>
      <c r="CY293" s="8">
        <f>CY264+1</f>
        <v>44692</v>
      </c>
    </row>
    <row r="294" spans="1:103" s="1" customFormat="1" ht="14.25" thickBot="1" x14ac:dyDescent="0.3">
      <c r="A294" s="10" t="s">
        <v>17</v>
      </c>
      <c r="B294" s="10" t="s">
        <v>16</v>
      </c>
      <c r="C294" s="11" t="s">
        <v>18</v>
      </c>
      <c r="D294" s="12" t="s">
        <v>19</v>
      </c>
      <c r="E294" s="174" t="s">
        <v>1</v>
      </c>
      <c r="F294" s="14" t="s">
        <v>20</v>
      </c>
      <c r="G294" s="15" t="s">
        <v>20</v>
      </c>
      <c r="H294" s="202" t="s">
        <v>87</v>
      </c>
      <c r="I294" s="203" t="s">
        <v>89</v>
      </c>
      <c r="J294" s="205" t="s">
        <v>91</v>
      </c>
      <c r="K294" s="207" t="s">
        <v>85</v>
      </c>
      <c r="L294" s="16" t="s">
        <v>21</v>
      </c>
      <c r="M294" s="17" t="s">
        <v>22</v>
      </c>
      <c r="N294" s="18" t="s">
        <v>23</v>
      </c>
      <c r="O294" s="19" t="s">
        <v>24</v>
      </c>
      <c r="P294" s="17" t="s">
        <v>22</v>
      </c>
      <c r="Q294" s="18" t="s">
        <v>23</v>
      </c>
      <c r="R294" s="19" t="s">
        <v>25</v>
      </c>
      <c r="S294" s="17" t="s">
        <v>22</v>
      </c>
      <c r="T294" s="18" t="s">
        <v>23</v>
      </c>
      <c r="U294" s="20" t="s">
        <v>16</v>
      </c>
      <c r="V294" s="21" t="s">
        <v>26</v>
      </c>
      <c r="W294" s="22" t="s">
        <v>22</v>
      </c>
      <c r="X294" s="22" t="s">
        <v>23</v>
      </c>
      <c r="Y294" s="23" t="s">
        <v>27</v>
      </c>
      <c r="Z294" s="23" t="s">
        <v>22</v>
      </c>
      <c r="AA294" s="23" t="s">
        <v>23</v>
      </c>
      <c r="AB294" s="22" t="s">
        <v>27</v>
      </c>
      <c r="AC294" s="22" t="s">
        <v>22</v>
      </c>
      <c r="AD294" s="22" t="s">
        <v>23</v>
      </c>
      <c r="AE294" s="187" t="s">
        <v>92</v>
      </c>
      <c r="AF294" s="188" t="s">
        <v>22</v>
      </c>
      <c r="AG294" s="26" t="s">
        <v>23</v>
      </c>
      <c r="AH294" s="187" t="s">
        <v>93</v>
      </c>
      <c r="AI294" s="188" t="s">
        <v>22</v>
      </c>
      <c r="AJ294" s="26" t="s">
        <v>23</v>
      </c>
      <c r="AK294" s="187"/>
      <c r="AL294" s="188" t="s">
        <v>22</v>
      </c>
      <c r="AM294" s="26" t="s">
        <v>23</v>
      </c>
      <c r="AN294" s="187"/>
      <c r="AO294" s="188" t="s">
        <v>22</v>
      </c>
      <c r="AP294" s="26" t="s">
        <v>23</v>
      </c>
      <c r="AQ294" s="187"/>
      <c r="AR294" s="188" t="s">
        <v>22</v>
      </c>
      <c r="AS294" s="26" t="s">
        <v>23</v>
      </c>
      <c r="AT294" s="187"/>
      <c r="AU294" s="188" t="s">
        <v>22</v>
      </c>
      <c r="AV294" s="26" t="s">
        <v>23</v>
      </c>
      <c r="AW294" s="120"/>
      <c r="AX294" s="25" t="s">
        <v>22</v>
      </c>
      <c r="AY294" s="26" t="s">
        <v>23</v>
      </c>
      <c r="AZ294" s="24"/>
      <c r="BA294" s="25" t="s">
        <v>22</v>
      </c>
      <c r="BB294" s="26" t="s">
        <v>23</v>
      </c>
      <c r="BC294" s="24"/>
      <c r="BD294" s="25" t="s">
        <v>22</v>
      </c>
      <c r="BE294" s="26" t="s">
        <v>23</v>
      </c>
      <c r="BF294" s="24"/>
      <c r="BG294" s="25" t="s">
        <v>22</v>
      </c>
      <c r="BH294" s="26" t="s">
        <v>23</v>
      </c>
      <c r="BI294" s="24"/>
      <c r="BJ294" s="25" t="s">
        <v>22</v>
      </c>
      <c r="BK294" s="26" t="s">
        <v>23</v>
      </c>
      <c r="BL294" s="24"/>
      <c r="BM294" s="25" t="s">
        <v>22</v>
      </c>
      <c r="BN294" s="26" t="s">
        <v>23</v>
      </c>
      <c r="BO294" s="24"/>
      <c r="BP294" s="25" t="s">
        <v>22</v>
      </c>
      <c r="BQ294" s="26" t="s">
        <v>23</v>
      </c>
      <c r="BR294" s="27" t="s">
        <v>27</v>
      </c>
      <c r="BS294" s="28" t="s">
        <v>22</v>
      </c>
      <c r="BT294" s="29" t="s">
        <v>23</v>
      </c>
      <c r="BU294" s="30" t="s">
        <v>28</v>
      </c>
      <c r="BV294" s="31" t="s">
        <v>22</v>
      </c>
      <c r="BW294" s="32" t="s">
        <v>23</v>
      </c>
      <c r="BX294" s="30" t="s">
        <v>29</v>
      </c>
      <c r="BY294" s="31" t="s">
        <v>22</v>
      </c>
      <c r="BZ294" s="32" t="s">
        <v>23</v>
      </c>
      <c r="CA294" s="30" t="s">
        <v>30</v>
      </c>
      <c r="CB294" s="31" t="s">
        <v>22</v>
      </c>
      <c r="CC294" s="32" t="s">
        <v>23</v>
      </c>
      <c r="CD294" s="30" t="s">
        <v>70</v>
      </c>
      <c r="CE294" s="31" t="s">
        <v>22</v>
      </c>
      <c r="CF294" s="32" t="s">
        <v>23</v>
      </c>
      <c r="CG294" s="33" t="s">
        <v>17</v>
      </c>
      <c r="CH294" s="33" t="s">
        <v>16</v>
      </c>
      <c r="CI294" s="157" t="s">
        <v>27</v>
      </c>
      <c r="CJ294" s="158" t="s">
        <v>22</v>
      </c>
      <c r="CK294" s="159" t="s">
        <v>23</v>
      </c>
      <c r="CL294" s="34" t="s">
        <v>28</v>
      </c>
      <c r="CM294" s="35" t="s">
        <v>22</v>
      </c>
      <c r="CN294" s="36" t="s">
        <v>23</v>
      </c>
      <c r="CO294" s="34" t="s">
        <v>29</v>
      </c>
      <c r="CP294" s="35" t="s">
        <v>22</v>
      </c>
      <c r="CQ294" s="36" t="s">
        <v>23</v>
      </c>
      <c r="CR294" s="34" t="s">
        <v>30</v>
      </c>
      <c r="CS294" s="35" t="s">
        <v>22</v>
      </c>
      <c r="CT294" s="36" t="s">
        <v>23</v>
      </c>
      <c r="CU294" s="34" t="s">
        <v>70</v>
      </c>
      <c r="CV294" s="35" t="s">
        <v>22</v>
      </c>
      <c r="CW294" s="36" t="s">
        <v>23</v>
      </c>
      <c r="CX294" s="33" t="s">
        <v>76</v>
      </c>
      <c r="CY294" s="33" t="s">
        <v>16</v>
      </c>
    </row>
    <row r="295" spans="1:103" s="1" customFormat="1" ht="14.25" thickBot="1" x14ac:dyDescent="0.3">
      <c r="A295" s="47" t="s">
        <v>32</v>
      </c>
      <c r="B295" s="47" t="s">
        <v>32</v>
      </c>
      <c r="C295" s="37">
        <v>242</v>
      </c>
      <c r="D295" s="94">
        <f>E295-C295</f>
        <v>155</v>
      </c>
      <c r="E295" s="92">
        <v>397</v>
      </c>
      <c r="F295" s="38">
        <f>SUM(O295,R295,V295)-H295-I295-J295-K295+L295</f>
        <v>399</v>
      </c>
      <c r="G295" s="38">
        <f>F295-E295-L295</f>
        <v>2</v>
      </c>
      <c r="H295" s="182"/>
      <c r="I295" s="182"/>
      <c r="J295" s="182"/>
      <c r="K295" s="182">
        <v>0</v>
      </c>
      <c r="L295" s="211"/>
      <c r="M295" s="39">
        <v>24.99</v>
      </c>
      <c r="N295" s="179">
        <f>M295*L295</f>
        <v>0</v>
      </c>
      <c r="O295" s="225">
        <v>35</v>
      </c>
      <c r="P295" s="226">
        <v>56.64</v>
      </c>
      <c r="Q295" s="227">
        <f>P295*O295</f>
        <v>1982.4</v>
      </c>
      <c r="R295" s="222">
        <v>9</v>
      </c>
      <c r="S295" s="39">
        <v>37.840000000000003</v>
      </c>
      <c r="T295" s="40">
        <f>S295*R295</f>
        <v>340.56000000000006</v>
      </c>
      <c r="U295" s="41" t="s">
        <v>32</v>
      </c>
      <c r="V295" s="37">
        <f t="shared" ref="V295:V318" si="427">Y295-CI295</f>
        <v>355</v>
      </c>
      <c r="W295" s="39">
        <f>X295/V295</f>
        <v>48.900704225352115</v>
      </c>
      <c r="X295" s="40">
        <f t="shared" ref="X295:X318" si="428">AA295-CK295</f>
        <v>17359.75</v>
      </c>
      <c r="Y295" s="37">
        <f t="shared" ref="Y295:Y318" si="429">AB295+BR295</f>
        <v>355</v>
      </c>
      <c r="Z295" s="39">
        <f>AA295/Y295</f>
        <v>48.900704225352115</v>
      </c>
      <c r="AA295" s="40">
        <f t="shared" ref="AA295:AA318" si="430">AD295+BT295</f>
        <v>17359.75</v>
      </c>
      <c r="AB295" s="37">
        <f>SUM(AE295,AH295,AK295,AN295,AQ295,AT295,AW295,AZ295,BC295,BF295,BI295,BL295,BO295)</f>
        <v>100</v>
      </c>
      <c r="AC295" s="39">
        <f>AD295/AB295</f>
        <v>21.61</v>
      </c>
      <c r="AD295" s="40">
        <f>SUM(AG295,AJ295,AM295,AP295,AS295,AV295,AY295,BB295,BE295,BH295,BK295,BN295,BQ295)</f>
        <v>2161</v>
      </c>
      <c r="AE295" s="185">
        <v>100</v>
      </c>
      <c r="AF295" s="186">
        <v>21.61</v>
      </c>
      <c r="AG295" s="53">
        <f>AE295*AF295</f>
        <v>2161</v>
      </c>
      <c r="AH295" s="185"/>
      <c r="AI295" s="186"/>
      <c r="AJ295" s="53">
        <f>AH295*AI295</f>
        <v>0</v>
      </c>
      <c r="AK295" s="185"/>
      <c r="AL295" s="186"/>
      <c r="AM295" s="53"/>
      <c r="AN295" s="185"/>
      <c r="AO295" s="186"/>
      <c r="AP295" s="53"/>
      <c r="AQ295" s="185"/>
      <c r="AR295" s="186"/>
      <c r="AS295" s="53"/>
      <c r="AT295" s="185"/>
      <c r="AU295" s="186"/>
      <c r="AV295" s="53"/>
      <c r="AW295" s="43"/>
      <c r="AX295" s="42"/>
      <c r="AY295" s="53">
        <f t="shared" ref="AY295:AY318" si="431">AX295*AW295</f>
        <v>0</v>
      </c>
      <c r="AZ295" s="43"/>
      <c r="BA295" s="42"/>
      <c r="BB295" s="53">
        <f t="shared" ref="BB295:BB318" si="432">BA295*AZ295</f>
        <v>0</v>
      </c>
      <c r="BC295" s="43"/>
      <c r="BD295" s="42"/>
      <c r="BE295" s="53">
        <f t="shared" ref="BE295:BE318" si="433">BD295*BC295</f>
        <v>0</v>
      </c>
      <c r="BF295" s="43"/>
      <c r="BG295" s="42"/>
      <c r="BH295" s="53">
        <f t="shared" ref="BH295:BH318" si="434">BG295*BF295</f>
        <v>0</v>
      </c>
      <c r="BI295" s="43"/>
      <c r="BJ295" s="42"/>
      <c r="BK295" s="53">
        <f t="shared" ref="BK295:BK318" si="435">BJ295*BI295</f>
        <v>0</v>
      </c>
      <c r="BL295" s="43"/>
      <c r="BM295" s="42"/>
      <c r="BN295" s="53">
        <f t="shared" ref="BN295:BN318" si="436">BM295*BL295</f>
        <v>0</v>
      </c>
      <c r="BO295" s="43"/>
      <c r="BP295" s="42"/>
      <c r="BQ295" s="53">
        <f t="shared" ref="BQ295:BQ318" si="437">BP295*BO295</f>
        <v>0</v>
      </c>
      <c r="BR295" s="44">
        <f>SUM(BU295,BX295,CA295,CD295)</f>
        <v>255</v>
      </c>
      <c r="BS295" s="45">
        <f>BT295/BR295</f>
        <v>59.602941176470587</v>
      </c>
      <c r="BT295" s="46">
        <f>SUM(BW295,BZ295,CC295,CF295)</f>
        <v>15198.75</v>
      </c>
      <c r="BU295" s="37">
        <v>255</v>
      </c>
      <c r="BV295" s="39">
        <f>BW295/BU295</f>
        <v>59.602941176470587</v>
      </c>
      <c r="BW295" s="40">
        <v>15198.75</v>
      </c>
      <c r="BX295" s="37"/>
      <c r="BY295" s="39" t="e">
        <f>BZ295/BX295</f>
        <v>#DIV/0!</v>
      </c>
      <c r="BZ295" s="40"/>
      <c r="CA295" s="37"/>
      <c r="CB295" s="39" t="e">
        <f>CC295/CA295</f>
        <v>#DIV/0!</v>
      </c>
      <c r="CC295" s="40"/>
      <c r="CD295" s="37">
        <v>0</v>
      </c>
      <c r="CE295" s="39" t="e">
        <f>CF295/CD295</f>
        <v>#DIV/0!</v>
      </c>
      <c r="CF295" s="40"/>
      <c r="CG295" s="47" t="s">
        <v>32</v>
      </c>
      <c r="CH295" s="47" t="s">
        <v>32</v>
      </c>
      <c r="CI295" s="44">
        <f>SUM(CL295,CO295,CR295,CU295)</f>
        <v>0</v>
      </c>
      <c r="CJ295" s="45" t="e">
        <f>CK295/CI295</f>
        <v>#DIV/0!</v>
      </c>
      <c r="CK295" s="46">
        <f>SUM(CN295,CQ295,CT295,CW295)</f>
        <v>0</v>
      </c>
      <c r="CL295" s="37"/>
      <c r="CM295" s="39" t="e">
        <f>CN295/CL295</f>
        <v>#DIV/0!</v>
      </c>
      <c r="CN295" s="40"/>
      <c r="CO295" s="37"/>
      <c r="CP295" s="39" t="e">
        <f>CQ295/CO295</f>
        <v>#DIV/0!</v>
      </c>
      <c r="CQ295" s="40"/>
      <c r="CR295" s="37"/>
      <c r="CS295" s="39" t="e">
        <f>CT295/CR295</f>
        <v>#DIV/0!</v>
      </c>
      <c r="CT295" s="40"/>
      <c r="CU295" s="37">
        <v>0</v>
      </c>
      <c r="CV295" s="39" t="e">
        <f>CW295/CU295</f>
        <v>#DIV/0!</v>
      </c>
      <c r="CW295" s="40"/>
      <c r="CX295" s="47" t="s">
        <v>32</v>
      </c>
      <c r="CY295" s="47" t="s">
        <v>32</v>
      </c>
    </row>
    <row r="296" spans="1:103" s="1" customFormat="1" ht="14.25" thickBot="1" x14ac:dyDescent="0.3">
      <c r="A296" s="47" t="s">
        <v>31</v>
      </c>
      <c r="B296" s="47" t="s">
        <v>31</v>
      </c>
      <c r="C296" s="48">
        <v>242</v>
      </c>
      <c r="D296" s="95">
        <f t="shared" ref="D296:D318" si="438">E296-C296</f>
        <v>154</v>
      </c>
      <c r="E296" s="93">
        <v>396</v>
      </c>
      <c r="F296" s="38">
        <f t="shared" ref="F296:F318" si="439">SUM(O296,R296,V296)-H296-I296-J296-K296+L296</f>
        <v>399</v>
      </c>
      <c r="G296" s="49">
        <f t="shared" ref="G296:G318" si="440">F296-E296-L296</f>
        <v>3</v>
      </c>
      <c r="H296" s="183"/>
      <c r="I296" s="183"/>
      <c r="J296" s="183"/>
      <c r="K296" s="183">
        <v>0</v>
      </c>
      <c r="L296" s="212"/>
      <c r="M296" s="50">
        <v>24.99</v>
      </c>
      <c r="N296" s="53">
        <f t="shared" ref="N296:N318" si="441">M296*L296</f>
        <v>0</v>
      </c>
      <c r="O296" s="228">
        <v>35</v>
      </c>
      <c r="P296" s="229">
        <v>56.64</v>
      </c>
      <c r="Q296" s="230">
        <f t="shared" ref="Q296:Q318" si="442">P296*O296</f>
        <v>1982.4</v>
      </c>
      <c r="R296" s="223">
        <v>9</v>
      </c>
      <c r="S296" s="50">
        <v>37.840000000000003</v>
      </c>
      <c r="T296" s="51">
        <f t="shared" ref="T296:T318" si="443">S296*R296</f>
        <v>340.56000000000006</v>
      </c>
      <c r="U296" s="52" t="s">
        <v>31</v>
      </c>
      <c r="V296" s="48">
        <f t="shared" si="427"/>
        <v>355</v>
      </c>
      <c r="W296" s="50">
        <f t="shared" ref="W296:W318" si="444">X296/V296</f>
        <v>48.900704225352115</v>
      </c>
      <c r="X296" s="51">
        <f t="shared" si="428"/>
        <v>17359.75</v>
      </c>
      <c r="Y296" s="48">
        <f t="shared" si="429"/>
        <v>355</v>
      </c>
      <c r="Z296" s="50">
        <f t="shared" ref="Z296:Z300" si="445">AA296/Y296</f>
        <v>48.900704225352115</v>
      </c>
      <c r="AA296" s="51">
        <f t="shared" si="430"/>
        <v>17359.75</v>
      </c>
      <c r="AB296" s="48">
        <f t="shared" ref="AB296:AB318" si="446">SUM(AE296,AH296,AK296,AN296,AQ296,AT296,AW296,AZ296,BC296,BF296,BI296,BL296,BO296)</f>
        <v>100</v>
      </c>
      <c r="AC296" s="50">
        <f t="shared" ref="AC296:AC300" si="447">AD296/AB296</f>
        <v>21.61</v>
      </c>
      <c r="AD296" s="51">
        <f t="shared" ref="AD296:AD318" si="448">SUM(AG296,AJ296,AM296,AP296,AS296,AV296,AY296,BB296,BE296,BH296,BK296,BN296,BQ296)</f>
        <v>2161</v>
      </c>
      <c r="AE296" s="43">
        <v>100</v>
      </c>
      <c r="AF296" s="42">
        <v>21.61</v>
      </c>
      <c r="AG296" s="53">
        <f>AE296*AF296</f>
        <v>2161</v>
      </c>
      <c r="AH296" s="43"/>
      <c r="AI296" s="42"/>
      <c r="AJ296" s="53">
        <f>AH296*AI296</f>
        <v>0</v>
      </c>
      <c r="AK296" s="43"/>
      <c r="AL296" s="42"/>
      <c r="AM296" s="53"/>
      <c r="AN296" s="43"/>
      <c r="AO296" s="42"/>
      <c r="AP296" s="53"/>
      <c r="AQ296" s="43"/>
      <c r="AR296" s="42"/>
      <c r="AS296" s="53"/>
      <c r="AT296" s="43"/>
      <c r="AU296" s="42"/>
      <c r="AV296" s="53"/>
      <c r="AW296" s="43"/>
      <c r="AX296" s="42"/>
      <c r="AY296" s="53">
        <f t="shared" si="431"/>
        <v>0</v>
      </c>
      <c r="AZ296" s="43"/>
      <c r="BA296" s="42"/>
      <c r="BB296" s="53">
        <f t="shared" si="432"/>
        <v>0</v>
      </c>
      <c r="BC296" s="43"/>
      <c r="BD296" s="42"/>
      <c r="BE296" s="53">
        <f t="shared" si="433"/>
        <v>0</v>
      </c>
      <c r="BF296" s="43"/>
      <c r="BG296" s="42"/>
      <c r="BH296" s="53">
        <f t="shared" si="434"/>
        <v>0</v>
      </c>
      <c r="BI296" s="43"/>
      <c r="BJ296" s="42"/>
      <c r="BK296" s="53">
        <f t="shared" si="435"/>
        <v>0</v>
      </c>
      <c r="BL296" s="43"/>
      <c r="BM296" s="42"/>
      <c r="BN296" s="53">
        <f t="shared" si="436"/>
        <v>0</v>
      </c>
      <c r="BO296" s="43"/>
      <c r="BP296" s="42"/>
      <c r="BQ296" s="53">
        <f t="shared" si="437"/>
        <v>0</v>
      </c>
      <c r="BR296" s="54">
        <f t="shared" ref="BR296:BR318" si="449">SUM(BU296,BX296,CA296,CD296)</f>
        <v>255</v>
      </c>
      <c r="BS296" s="55">
        <f t="shared" ref="BS296:BS318" si="450">BT296/BR296</f>
        <v>59.602941176470587</v>
      </c>
      <c r="BT296" s="56">
        <f t="shared" ref="BT296:BT318" si="451">SUM(BW296,BZ296,CC296,CF296)</f>
        <v>15198.75</v>
      </c>
      <c r="BU296" s="48">
        <v>255</v>
      </c>
      <c r="BV296" s="50">
        <f t="shared" ref="BV296:BV318" si="452">BW296/BU296</f>
        <v>59.602941176470587</v>
      </c>
      <c r="BW296" s="51">
        <v>15198.75</v>
      </c>
      <c r="BX296" s="48"/>
      <c r="BY296" s="50" t="e">
        <f t="shared" ref="BY296:BY318" si="453">BZ296/BX296</f>
        <v>#DIV/0!</v>
      </c>
      <c r="BZ296" s="51"/>
      <c r="CA296" s="48"/>
      <c r="CB296" s="50" t="e">
        <f t="shared" ref="CB296:CB318" si="454">CC296/CA296</f>
        <v>#DIV/0!</v>
      </c>
      <c r="CC296" s="51"/>
      <c r="CD296" s="48">
        <v>0</v>
      </c>
      <c r="CE296" s="50" t="e">
        <f t="shared" ref="CE296:CE318" si="455">CF296/CD296</f>
        <v>#DIV/0!</v>
      </c>
      <c r="CF296" s="51"/>
      <c r="CG296" s="47" t="s">
        <v>31</v>
      </c>
      <c r="CH296" s="47" t="s">
        <v>31</v>
      </c>
      <c r="CI296" s="54">
        <f t="shared" ref="CI296:CI318" si="456">SUM(CL296,CO296,CR296,CU296)</f>
        <v>0</v>
      </c>
      <c r="CJ296" s="55" t="e">
        <f t="shared" ref="CJ296:CJ318" si="457">CK296/CI296</f>
        <v>#DIV/0!</v>
      </c>
      <c r="CK296" s="56">
        <f t="shared" ref="CK296:CK318" si="458">SUM(CN296,CQ296,CT296,CW296)</f>
        <v>0</v>
      </c>
      <c r="CL296" s="48"/>
      <c r="CM296" s="50" t="e">
        <f t="shared" ref="CM296:CM318" si="459">CN296/CL296</f>
        <v>#DIV/0!</v>
      </c>
      <c r="CN296" s="51"/>
      <c r="CO296" s="48"/>
      <c r="CP296" s="50" t="e">
        <f t="shared" ref="CP296:CP318" si="460">CQ296/CO296</f>
        <v>#DIV/0!</v>
      </c>
      <c r="CQ296" s="51"/>
      <c r="CR296" s="48"/>
      <c r="CS296" s="50" t="e">
        <f t="shared" ref="CS296:CS318" si="461">CT296/CR296</f>
        <v>#DIV/0!</v>
      </c>
      <c r="CT296" s="51"/>
      <c r="CU296" s="48">
        <v>0</v>
      </c>
      <c r="CV296" s="50" t="e">
        <f t="shared" ref="CV296:CV318" si="462">CW296/CU296</f>
        <v>#DIV/0!</v>
      </c>
      <c r="CW296" s="51"/>
      <c r="CX296" s="47" t="s">
        <v>31</v>
      </c>
      <c r="CY296" s="47" t="s">
        <v>31</v>
      </c>
    </row>
    <row r="297" spans="1:103" s="1" customFormat="1" ht="14.25" thickBot="1" x14ac:dyDescent="0.3">
      <c r="A297" s="47" t="s">
        <v>33</v>
      </c>
      <c r="B297" s="47" t="s">
        <v>33</v>
      </c>
      <c r="C297" s="48">
        <v>242</v>
      </c>
      <c r="D297" s="95">
        <f t="shared" si="438"/>
        <v>149</v>
      </c>
      <c r="E297" s="93">
        <v>391</v>
      </c>
      <c r="F297" s="38">
        <f t="shared" si="439"/>
        <v>393</v>
      </c>
      <c r="G297" s="49">
        <f t="shared" si="440"/>
        <v>2</v>
      </c>
      <c r="H297" s="183"/>
      <c r="I297" s="183"/>
      <c r="J297" s="183"/>
      <c r="K297" s="183">
        <v>0</v>
      </c>
      <c r="L297" s="212"/>
      <c r="M297" s="50">
        <v>24.99</v>
      </c>
      <c r="N297" s="53">
        <f t="shared" si="441"/>
        <v>0</v>
      </c>
      <c r="O297" s="228">
        <v>35</v>
      </c>
      <c r="P297" s="229">
        <v>56.64</v>
      </c>
      <c r="Q297" s="230">
        <f t="shared" si="442"/>
        <v>1982.4</v>
      </c>
      <c r="R297" s="223">
        <v>3</v>
      </c>
      <c r="S297" s="50">
        <v>37.840000000000003</v>
      </c>
      <c r="T297" s="51">
        <f t="shared" si="443"/>
        <v>113.52000000000001</v>
      </c>
      <c r="U297" s="52" t="s">
        <v>33</v>
      </c>
      <c r="V297" s="48">
        <f t="shared" si="427"/>
        <v>355</v>
      </c>
      <c r="W297" s="50">
        <f t="shared" si="444"/>
        <v>48.900704225352115</v>
      </c>
      <c r="X297" s="51">
        <f t="shared" si="428"/>
        <v>17359.75</v>
      </c>
      <c r="Y297" s="48">
        <f t="shared" si="429"/>
        <v>355</v>
      </c>
      <c r="Z297" s="50">
        <f t="shared" si="445"/>
        <v>48.900704225352115</v>
      </c>
      <c r="AA297" s="51">
        <f t="shared" si="430"/>
        <v>17359.75</v>
      </c>
      <c r="AB297" s="48">
        <f t="shared" si="446"/>
        <v>100</v>
      </c>
      <c r="AC297" s="50">
        <f t="shared" si="447"/>
        <v>21.61</v>
      </c>
      <c r="AD297" s="51">
        <f t="shared" si="448"/>
        <v>2161</v>
      </c>
      <c r="AE297" s="43">
        <v>100</v>
      </c>
      <c r="AF297" s="42">
        <v>21.61</v>
      </c>
      <c r="AG297" s="53">
        <f t="shared" ref="AG297:AG317" si="463">AE297*AF297</f>
        <v>2161</v>
      </c>
      <c r="AH297" s="43"/>
      <c r="AI297" s="42"/>
      <c r="AJ297" s="53">
        <f t="shared" ref="AJ297:AJ317" si="464">AH297*AI297</f>
        <v>0</v>
      </c>
      <c r="AK297" s="43"/>
      <c r="AL297" s="42"/>
      <c r="AM297" s="53"/>
      <c r="AN297" s="43"/>
      <c r="AO297" s="42"/>
      <c r="AP297" s="53"/>
      <c r="AQ297" s="43"/>
      <c r="AR297" s="42"/>
      <c r="AS297" s="53"/>
      <c r="AT297" s="43"/>
      <c r="AU297" s="42"/>
      <c r="AV297" s="53"/>
      <c r="AW297" s="43"/>
      <c r="AX297" s="42"/>
      <c r="AY297" s="53">
        <f t="shared" si="431"/>
        <v>0</v>
      </c>
      <c r="AZ297" s="43"/>
      <c r="BA297" s="42"/>
      <c r="BB297" s="53">
        <f t="shared" si="432"/>
        <v>0</v>
      </c>
      <c r="BC297" s="43"/>
      <c r="BD297" s="42"/>
      <c r="BE297" s="53">
        <f t="shared" si="433"/>
        <v>0</v>
      </c>
      <c r="BF297" s="43"/>
      <c r="BG297" s="42"/>
      <c r="BH297" s="53">
        <f t="shared" si="434"/>
        <v>0</v>
      </c>
      <c r="BI297" s="43"/>
      <c r="BJ297" s="42"/>
      <c r="BK297" s="53">
        <f t="shared" si="435"/>
        <v>0</v>
      </c>
      <c r="BL297" s="43"/>
      <c r="BM297" s="42"/>
      <c r="BN297" s="53">
        <f t="shared" si="436"/>
        <v>0</v>
      </c>
      <c r="BO297" s="43"/>
      <c r="BP297" s="42"/>
      <c r="BQ297" s="53">
        <f t="shared" si="437"/>
        <v>0</v>
      </c>
      <c r="BR297" s="54">
        <f t="shared" si="449"/>
        <v>255</v>
      </c>
      <c r="BS297" s="55">
        <f t="shared" si="450"/>
        <v>59.602941176470587</v>
      </c>
      <c r="BT297" s="56">
        <f t="shared" si="451"/>
        <v>15198.75</v>
      </c>
      <c r="BU297" s="48">
        <v>255</v>
      </c>
      <c r="BV297" s="50">
        <f t="shared" si="452"/>
        <v>59.602941176470587</v>
      </c>
      <c r="BW297" s="51">
        <v>15198.75</v>
      </c>
      <c r="BX297" s="48"/>
      <c r="BY297" s="50" t="e">
        <f t="shared" si="453"/>
        <v>#DIV/0!</v>
      </c>
      <c r="BZ297" s="51"/>
      <c r="CA297" s="48"/>
      <c r="CB297" s="50" t="e">
        <f t="shared" si="454"/>
        <v>#DIV/0!</v>
      </c>
      <c r="CC297" s="51"/>
      <c r="CD297" s="48">
        <v>0</v>
      </c>
      <c r="CE297" s="50" t="e">
        <f t="shared" si="455"/>
        <v>#DIV/0!</v>
      </c>
      <c r="CF297" s="51"/>
      <c r="CG297" s="47" t="s">
        <v>33</v>
      </c>
      <c r="CH297" s="47" t="s">
        <v>33</v>
      </c>
      <c r="CI297" s="54">
        <f t="shared" si="456"/>
        <v>0</v>
      </c>
      <c r="CJ297" s="55" t="e">
        <f t="shared" si="457"/>
        <v>#DIV/0!</v>
      </c>
      <c r="CK297" s="56">
        <f t="shared" si="458"/>
        <v>0</v>
      </c>
      <c r="CL297" s="48"/>
      <c r="CM297" s="50" t="e">
        <f t="shared" si="459"/>
        <v>#DIV/0!</v>
      </c>
      <c r="CN297" s="51"/>
      <c r="CO297" s="48"/>
      <c r="CP297" s="50" t="e">
        <f t="shared" si="460"/>
        <v>#DIV/0!</v>
      </c>
      <c r="CQ297" s="51"/>
      <c r="CR297" s="48"/>
      <c r="CS297" s="50" t="e">
        <f t="shared" si="461"/>
        <v>#DIV/0!</v>
      </c>
      <c r="CT297" s="51"/>
      <c r="CU297" s="48">
        <v>0</v>
      </c>
      <c r="CV297" s="50" t="e">
        <f t="shared" si="462"/>
        <v>#DIV/0!</v>
      </c>
      <c r="CW297" s="51"/>
      <c r="CX297" s="47" t="s">
        <v>33</v>
      </c>
      <c r="CY297" s="47" t="s">
        <v>33</v>
      </c>
    </row>
    <row r="298" spans="1:103" s="1" customFormat="1" ht="14.25" thickBot="1" x14ac:dyDescent="0.3">
      <c r="A298" s="47" t="s">
        <v>34</v>
      </c>
      <c r="B298" s="47" t="s">
        <v>34</v>
      </c>
      <c r="C298" s="48">
        <v>242</v>
      </c>
      <c r="D298" s="95">
        <f t="shared" si="438"/>
        <v>148</v>
      </c>
      <c r="E298" s="93">
        <v>390</v>
      </c>
      <c r="F298" s="38">
        <f t="shared" si="439"/>
        <v>393</v>
      </c>
      <c r="G298" s="49">
        <f t="shared" si="440"/>
        <v>3</v>
      </c>
      <c r="H298" s="183"/>
      <c r="I298" s="183"/>
      <c r="J298" s="183"/>
      <c r="K298" s="183">
        <v>0</v>
      </c>
      <c r="L298" s="212"/>
      <c r="M298" s="50">
        <v>24.99</v>
      </c>
      <c r="N298" s="53">
        <f t="shared" si="441"/>
        <v>0</v>
      </c>
      <c r="O298" s="228">
        <v>35</v>
      </c>
      <c r="P298" s="229">
        <v>56.64</v>
      </c>
      <c r="Q298" s="230">
        <f t="shared" si="442"/>
        <v>1982.4</v>
      </c>
      <c r="R298" s="223">
        <v>3</v>
      </c>
      <c r="S298" s="50">
        <v>37.840000000000003</v>
      </c>
      <c r="T298" s="51">
        <f t="shared" si="443"/>
        <v>113.52000000000001</v>
      </c>
      <c r="U298" s="52" t="s">
        <v>34</v>
      </c>
      <c r="V298" s="48">
        <f t="shared" si="427"/>
        <v>355</v>
      </c>
      <c r="W298" s="50">
        <f t="shared" si="444"/>
        <v>48.900704225352115</v>
      </c>
      <c r="X298" s="51">
        <f t="shared" si="428"/>
        <v>17359.75</v>
      </c>
      <c r="Y298" s="48">
        <f t="shared" si="429"/>
        <v>355</v>
      </c>
      <c r="Z298" s="50">
        <f t="shared" si="445"/>
        <v>48.900704225352115</v>
      </c>
      <c r="AA298" s="51">
        <f t="shared" si="430"/>
        <v>17359.75</v>
      </c>
      <c r="AB298" s="48">
        <f t="shared" si="446"/>
        <v>100</v>
      </c>
      <c r="AC298" s="50">
        <f t="shared" si="447"/>
        <v>21.61</v>
      </c>
      <c r="AD298" s="51">
        <f t="shared" si="448"/>
        <v>2161</v>
      </c>
      <c r="AE298" s="43">
        <v>100</v>
      </c>
      <c r="AF298" s="42">
        <v>21.61</v>
      </c>
      <c r="AG298" s="53">
        <f t="shared" si="463"/>
        <v>2161</v>
      </c>
      <c r="AH298" s="43"/>
      <c r="AI298" s="42"/>
      <c r="AJ298" s="53">
        <f t="shared" si="464"/>
        <v>0</v>
      </c>
      <c r="AK298" s="43"/>
      <c r="AL298" s="42"/>
      <c r="AM298" s="53"/>
      <c r="AN298" s="43"/>
      <c r="AO298" s="42"/>
      <c r="AP298" s="53"/>
      <c r="AQ298" s="43"/>
      <c r="AR298" s="42"/>
      <c r="AS298" s="53"/>
      <c r="AT298" s="43"/>
      <c r="AU298" s="42"/>
      <c r="AV298" s="53"/>
      <c r="AW298" s="43"/>
      <c r="AX298" s="42"/>
      <c r="AY298" s="53">
        <f t="shared" si="431"/>
        <v>0</v>
      </c>
      <c r="AZ298" s="43"/>
      <c r="BA298" s="42"/>
      <c r="BB298" s="53">
        <f t="shared" si="432"/>
        <v>0</v>
      </c>
      <c r="BC298" s="43"/>
      <c r="BD298" s="42"/>
      <c r="BE298" s="53">
        <f t="shared" si="433"/>
        <v>0</v>
      </c>
      <c r="BF298" s="43"/>
      <c r="BG298" s="42"/>
      <c r="BH298" s="53">
        <f t="shared" si="434"/>
        <v>0</v>
      </c>
      <c r="BI298" s="43"/>
      <c r="BJ298" s="42"/>
      <c r="BK298" s="53">
        <f t="shared" si="435"/>
        <v>0</v>
      </c>
      <c r="BL298" s="43"/>
      <c r="BM298" s="42"/>
      <c r="BN298" s="53">
        <f t="shared" si="436"/>
        <v>0</v>
      </c>
      <c r="BO298" s="43"/>
      <c r="BP298" s="42"/>
      <c r="BQ298" s="53">
        <f t="shared" si="437"/>
        <v>0</v>
      </c>
      <c r="BR298" s="54">
        <f t="shared" si="449"/>
        <v>255</v>
      </c>
      <c r="BS298" s="55">
        <f t="shared" si="450"/>
        <v>59.602941176470587</v>
      </c>
      <c r="BT298" s="56">
        <f t="shared" si="451"/>
        <v>15198.75</v>
      </c>
      <c r="BU298" s="48">
        <v>255</v>
      </c>
      <c r="BV298" s="50">
        <f t="shared" si="452"/>
        <v>59.602941176470587</v>
      </c>
      <c r="BW298" s="51">
        <v>15198.75</v>
      </c>
      <c r="BX298" s="48"/>
      <c r="BY298" s="50" t="e">
        <f t="shared" si="453"/>
        <v>#DIV/0!</v>
      </c>
      <c r="BZ298" s="51"/>
      <c r="CA298" s="48"/>
      <c r="CB298" s="50" t="e">
        <f t="shared" si="454"/>
        <v>#DIV/0!</v>
      </c>
      <c r="CC298" s="51"/>
      <c r="CD298" s="48">
        <v>0</v>
      </c>
      <c r="CE298" s="50" t="e">
        <f t="shared" si="455"/>
        <v>#DIV/0!</v>
      </c>
      <c r="CF298" s="51"/>
      <c r="CG298" s="47" t="s">
        <v>34</v>
      </c>
      <c r="CH298" s="47" t="s">
        <v>34</v>
      </c>
      <c r="CI298" s="54">
        <f t="shared" si="456"/>
        <v>0</v>
      </c>
      <c r="CJ298" s="55" t="e">
        <f t="shared" si="457"/>
        <v>#DIV/0!</v>
      </c>
      <c r="CK298" s="56">
        <f t="shared" si="458"/>
        <v>0</v>
      </c>
      <c r="CL298" s="48"/>
      <c r="CM298" s="50" t="e">
        <f t="shared" si="459"/>
        <v>#DIV/0!</v>
      </c>
      <c r="CN298" s="51"/>
      <c r="CO298" s="48"/>
      <c r="CP298" s="50" t="e">
        <f t="shared" si="460"/>
        <v>#DIV/0!</v>
      </c>
      <c r="CQ298" s="51"/>
      <c r="CR298" s="48"/>
      <c r="CS298" s="50" t="e">
        <f t="shared" si="461"/>
        <v>#DIV/0!</v>
      </c>
      <c r="CT298" s="51"/>
      <c r="CU298" s="48">
        <v>0</v>
      </c>
      <c r="CV298" s="50" t="e">
        <f t="shared" si="462"/>
        <v>#DIV/0!</v>
      </c>
      <c r="CW298" s="51"/>
      <c r="CX298" s="47" t="s">
        <v>34</v>
      </c>
      <c r="CY298" s="47" t="s">
        <v>34</v>
      </c>
    </row>
    <row r="299" spans="1:103" s="1" customFormat="1" ht="14.25" thickBot="1" x14ac:dyDescent="0.3">
      <c r="A299" s="47" t="s">
        <v>35</v>
      </c>
      <c r="B299" s="47" t="s">
        <v>35</v>
      </c>
      <c r="C299" s="48">
        <v>242</v>
      </c>
      <c r="D299" s="95">
        <f t="shared" si="438"/>
        <v>148</v>
      </c>
      <c r="E299" s="93">
        <v>390</v>
      </c>
      <c r="F299" s="38">
        <f t="shared" si="439"/>
        <v>393</v>
      </c>
      <c r="G299" s="49">
        <f t="shared" si="440"/>
        <v>3</v>
      </c>
      <c r="H299" s="183"/>
      <c r="I299" s="183"/>
      <c r="J299" s="183"/>
      <c r="K299" s="183">
        <v>0</v>
      </c>
      <c r="L299" s="212"/>
      <c r="M299" s="50">
        <v>24.99</v>
      </c>
      <c r="N299" s="53">
        <f t="shared" si="441"/>
        <v>0</v>
      </c>
      <c r="O299" s="228">
        <v>35</v>
      </c>
      <c r="P299" s="229">
        <v>56.64</v>
      </c>
      <c r="Q299" s="230">
        <f t="shared" si="442"/>
        <v>1982.4</v>
      </c>
      <c r="R299" s="223">
        <v>3</v>
      </c>
      <c r="S299" s="50">
        <v>37.840000000000003</v>
      </c>
      <c r="T299" s="51">
        <f t="shared" si="443"/>
        <v>113.52000000000001</v>
      </c>
      <c r="U299" s="52" t="s">
        <v>35</v>
      </c>
      <c r="V299" s="48">
        <f t="shared" si="427"/>
        <v>355</v>
      </c>
      <c r="W299" s="50">
        <f t="shared" si="444"/>
        <v>48.900704225352115</v>
      </c>
      <c r="X299" s="51">
        <f t="shared" si="428"/>
        <v>17359.75</v>
      </c>
      <c r="Y299" s="48">
        <f t="shared" si="429"/>
        <v>355</v>
      </c>
      <c r="Z299" s="50">
        <f t="shared" si="445"/>
        <v>48.900704225352115</v>
      </c>
      <c r="AA299" s="51">
        <f t="shared" si="430"/>
        <v>17359.75</v>
      </c>
      <c r="AB299" s="48">
        <f t="shared" si="446"/>
        <v>100</v>
      </c>
      <c r="AC299" s="50">
        <f t="shared" si="447"/>
        <v>21.61</v>
      </c>
      <c r="AD299" s="51">
        <f t="shared" si="448"/>
        <v>2161</v>
      </c>
      <c r="AE299" s="43">
        <v>100</v>
      </c>
      <c r="AF299" s="42">
        <v>21.61</v>
      </c>
      <c r="AG299" s="53">
        <f t="shared" si="463"/>
        <v>2161</v>
      </c>
      <c r="AH299" s="43"/>
      <c r="AI299" s="42"/>
      <c r="AJ299" s="53">
        <f t="shared" si="464"/>
        <v>0</v>
      </c>
      <c r="AK299" s="43"/>
      <c r="AL299" s="42"/>
      <c r="AM299" s="53"/>
      <c r="AN299" s="43"/>
      <c r="AO299" s="42"/>
      <c r="AP299" s="53"/>
      <c r="AQ299" s="43"/>
      <c r="AR299" s="42"/>
      <c r="AS299" s="53"/>
      <c r="AT299" s="43"/>
      <c r="AU299" s="42"/>
      <c r="AV299" s="53"/>
      <c r="AW299" s="43"/>
      <c r="AX299" s="42"/>
      <c r="AY299" s="53">
        <f t="shared" si="431"/>
        <v>0</v>
      </c>
      <c r="AZ299" s="43"/>
      <c r="BA299" s="42"/>
      <c r="BB299" s="53">
        <f t="shared" si="432"/>
        <v>0</v>
      </c>
      <c r="BC299" s="43"/>
      <c r="BD299" s="42"/>
      <c r="BE299" s="53">
        <f t="shared" si="433"/>
        <v>0</v>
      </c>
      <c r="BF299" s="43"/>
      <c r="BG299" s="42"/>
      <c r="BH299" s="53">
        <f t="shared" si="434"/>
        <v>0</v>
      </c>
      <c r="BI299" s="43"/>
      <c r="BJ299" s="42"/>
      <c r="BK299" s="53">
        <f t="shared" si="435"/>
        <v>0</v>
      </c>
      <c r="BL299" s="43"/>
      <c r="BM299" s="42"/>
      <c r="BN299" s="53">
        <f t="shared" si="436"/>
        <v>0</v>
      </c>
      <c r="BO299" s="43"/>
      <c r="BP299" s="42"/>
      <c r="BQ299" s="53">
        <f t="shared" si="437"/>
        <v>0</v>
      </c>
      <c r="BR299" s="54">
        <f t="shared" si="449"/>
        <v>255</v>
      </c>
      <c r="BS299" s="55">
        <f t="shared" si="450"/>
        <v>59.602941176470587</v>
      </c>
      <c r="BT299" s="56">
        <f t="shared" si="451"/>
        <v>15198.75</v>
      </c>
      <c r="BU299" s="48">
        <v>255</v>
      </c>
      <c r="BV299" s="50">
        <f t="shared" si="452"/>
        <v>59.602941176470587</v>
      </c>
      <c r="BW299" s="51">
        <v>15198.75</v>
      </c>
      <c r="BX299" s="48"/>
      <c r="BY299" s="50" t="e">
        <f t="shared" si="453"/>
        <v>#DIV/0!</v>
      </c>
      <c r="BZ299" s="51"/>
      <c r="CA299" s="48"/>
      <c r="CB299" s="50" t="e">
        <f t="shared" si="454"/>
        <v>#DIV/0!</v>
      </c>
      <c r="CC299" s="51"/>
      <c r="CD299" s="48">
        <v>0</v>
      </c>
      <c r="CE299" s="50" t="e">
        <f t="shared" si="455"/>
        <v>#DIV/0!</v>
      </c>
      <c r="CF299" s="51"/>
      <c r="CG299" s="47" t="s">
        <v>35</v>
      </c>
      <c r="CH299" s="47" t="s">
        <v>35</v>
      </c>
      <c r="CI299" s="54">
        <f t="shared" si="456"/>
        <v>0</v>
      </c>
      <c r="CJ299" s="55" t="e">
        <f t="shared" si="457"/>
        <v>#DIV/0!</v>
      </c>
      <c r="CK299" s="56">
        <f t="shared" si="458"/>
        <v>0</v>
      </c>
      <c r="CL299" s="48"/>
      <c r="CM299" s="50" t="e">
        <f t="shared" si="459"/>
        <v>#DIV/0!</v>
      </c>
      <c r="CN299" s="51"/>
      <c r="CO299" s="48"/>
      <c r="CP299" s="50" t="e">
        <f t="shared" si="460"/>
        <v>#DIV/0!</v>
      </c>
      <c r="CQ299" s="51"/>
      <c r="CR299" s="48"/>
      <c r="CS299" s="50" t="e">
        <f t="shared" si="461"/>
        <v>#DIV/0!</v>
      </c>
      <c r="CT299" s="51"/>
      <c r="CU299" s="48">
        <v>0</v>
      </c>
      <c r="CV299" s="50" t="e">
        <f t="shared" si="462"/>
        <v>#DIV/0!</v>
      </c>
      <c r="CW299" s="51"/>
      <c r="CX299" s="47" t="s">
        <v>35</v>
      </c>
      <c r="CY299" s="47" t="s">
        <v>35</v>
      </c>
    </row>
    <row r="300" spans="1:103" s="1" customFormat="1" ht="14.25" thickBot="1" x14ac:dyDescent="0.3">
      <c r="A300" s="47" t="s">
        <v>36</v>
      </c>
      <c r="B300" s="47" t="s">
        <v>36</v>
      </c>
      <c r="C300" s="48">
        <v>242</v>
      </c>
      <c r="D300" s="95">
        <f t="shared" si="438"/>
        <v>147</v>
      </c>
      <c r="E300" s="93">
        <v>389</v>
      </c>
      <c r="F300" s="38">
        <f t="shared" si="439"/>
        <v>398.18</v>
      </c>
      <c r="G300" s="49">
        <f t="shared" si="440"/>
        <v>9.0000000000000071</v>
      </c>
      <c r="H300" s="183"/>
      <c r="I300" s="183"/>
      <c r="J300" s="183"/>
      <c r="K300" s="183">
        <v>0</v>
      </c>
      <c r="L300" s="224">
        <v>0.18</v>
      </c>
      <c r="M300" s="50">
        <v>24.99</v>
      </c>
      <c r="N300" s="53">
        <f t="shared" si="441"/>
        <v>4.4981999999999998</v>
      </c>
      <c r="O300" s="228">
        <v>35</v>
      </c>
      <c r="P300" s="229">
        <v>56.64</v>
      </c>
      <c r="Q300" s="230">
        <f t="shared" si="442"/>
        <v>1982.4</v>
      </c>
      <c r="R300" s="223">
        <v>8</v>
      </c>
      <c r="S300" s="50">
        <v>37.840000000000003</v>
      </c>
      <c r="T300" s="51">
        <f t="shared" si="443"/>
        <v>302.72000000000003</v>
      </c>
      <c r="U300" s="52" t="s">
        <v>36</v>
      </c>
      <c r="V300" s="48">
        <f t="shared" si="427"/>
        <v>355</v>
      </c>
      <c r="W300" s="50">
        <f t="shared" si="444"/>
        <v>48.900704225352115</v>
      </c>
      <c r="X300" s="51">
        <f t="shared" si="428"/>
        <v>17359.75</v>
      </c>
      <c r="Y300" s="48">
        <f t="shared" si="429"/>
        <v>355</v>
      </c>
      <c r="Z300" s="50">
        <f t="shared" si="445"/>
        <v>48.900704225352115</v>
      </c>
      <c r="AA300" s="51">
        <f t="shared" si="430"/>
        <v>17359.75</v>
      </c>
      <c r="AB300" s="48">
        <f t="shared" si="446"/>
        <v>100</v>
      </c>
      <c r="AC300" s="50">
        <f t="shared" si="447"/>
        <v>21.61</v>
      </c>
      <c r="AD300" s="51">
        <f t="shared" si="448"/>
        <v>2161</v>
      </c>
      <c r="AE300" s="43">
        <v>100</v>
      </c>
      <c r="AF300" s="42">
        <v>21.61</v>
      </c>
      <c r="AG300" s="53">
        <f t="shared" si="463"/>
        <v>2161</v>
      </c>
      <c r="AH300" s="43"/>
      <c r="AI300" s="42"/>
      <c r="AJ300" s="53">
        <f t="shared" si="464"/>
        <v>0</v>
      </c>
      <c r="AK300" s="43"/>
      <c r="AL300" s="42"/>
      <c r="AM300" s="53"/>
      <c r="AN300" s="43"/>
      <c r="AO300" s="42"/>
      <c r="AP300" s="53"/>
      <c r="AQ300" s="43"/>
      <c r="AR300" s="42"/>
      <c r="AS300" s="53"/>
      <c r="AT300" s="43"/>
      <c r="AU300" s="42"/>
      <c r="AV300" s="53"/>
      <c r="AW300" s="43"/>
      <c r="AX300" s="42"/>
      <c r="AY300" s="53">
        <f t="shared" si="431"/>
        <v>0</v>
      </c>
      <c r="AZ300" s="43"/>
      <c r="BA300" s="42"/>
      <c r="BB300" s="53">
        <f t="shared" si="432"/>
        <v>0</v>
      </c>
      <c r="BC300" s="43"/>
      <c r="BD300" s="42"/>
      <c r="BE300" s="53">
        <f t="shared" si="433"/>
        <v>0</v>
      </c>
      <c r="BF300" s="43"/>
      <c r="BG300" s="42"/>
      <c r="BH300" s="53">
        <f t="shared" si="434"/>
        <v>0</v>
      </c>
      <c r="BI300" s="43"/>
      <c r="BJ300" s="42"/>
      <c r="BK300" s="53">
        <f t="shared" si="435"/>
        <v>0</v>
      </c>
      <c r="BL300" s="43"/>
      <c r="BM300" s="42"/>
      <c r="BN300" s="53">
        <f t="shared" si="436"/>
        <v>0</v>
      </c>
      <c r="BO300" s="43"/>
      <c r="BP300" s="42"/>
      <c r="BQ300" s="53">
        <f t="shared" si="437"/>
        <v>0</v>
      </c>
      <c r="BR300" s="54">
        <f t="shared" si="449"/>
        <v>255</v>
      </c>
      <c r="BS300" s="55">
        <f t="shared" si="450"/>
        <v>59.602941176470587</v>
      </c>
      <c r="BT300" s="56">
        <f t="shared" si="451"/>
        <v>15198.75</v>
      </c>
      <c r="BU300" s="48">
        <v>255</v>
      </c>
      <c r="BV300" s="50">
        <f t="shared" si="452"/>
        <v>59.602941176470587</v>
      </c>
      <c r="BW300" s="51">
        <v>15198.75</v>
      </c>
      <c r="BX300" s="48"/>
      <c r="BY300" s="50" t="e">
        <f t="shared" si="453"/>
        <v>#DIV/0!</v>
      </c>
      <c r="BZ300" s="51"/>
      <c r="CA300" s="48"/>
      <c r="CB300" s="50" t="e">
        <f t="shared" si="454"/>
        <v>#DIV/0!</v>
      </c>
      <c r="CC300" s="51"/>
      <c r="CD300" s="48">
        <v>0</v>
      </c>
      <c r="CE300" s="50" t="e">
        <f t="shared" si="455"/>
        <v>#DIV/0!</v>
      </c>
      <c r="CF300" s="51"/>
      <c r="CG300" s="47" t="s">
        <v>36</v>
      </c>
      <c r="CH300" s="47" t="s">
        <v>36</v>
      </c>
      <c r="CI300" s="54">
        <f t="shared" si="456"/>
        <v>0</v>
      </c>
      <c r="CJ300" s="55" t="e">
        <f t="shared" si="457"/>
        <v>#DIV/0!</v>
      </c>
      <c r="CK300" s="56">
        <f t="shared" si="458"/>
        <v>0</v>
      </c>
      <c r="CL300" s="48"/>
      <c r="CM300" s="50" t="e">
        <f t="shared" si="459"/>
        <v>#DIV/0!</v>
      </c>
      <c r="CN300" s="51"/>
      <c r="CO300" s="48"/>
      <c r="CP300" s="50" t="e">
        <f t="shared" si="460"/>
        <v>#DIV/0!</v>
      </c>
      <c r="CQ300" s="51"/>
      <c r="CR300" s="48"/>
      <c r="CS300" s="50" t="e">
        <f t="shared" si="461"/>
        <v>#DIV/0!</v>
      </c>
      <c r="CT300" s="51"/>
      <c r="CU300" s="48">
        <v>0</v>
      </c>
      <c r="CV300" s="50" t="e">
        <f t="shared" si="462"/>
        <v>#DIV/0!</v>
      </c>
      <c r="CW300" s="51"/>
      <c r="CX300" s="47" t="s">
        <v>36</v>
      </c>
      <c r="CY300" s="47" t="s">
        <v>36</v>
      </c>
    </row>
    <row r="301" spans="1:103" s="1" customFormat="1" ht="14.25" thickBot="1" x14ac:dyDescent="0.3">
      <c r="A301" s="47" t="s">
        <v>37</v>
      </c>
      <c r="B301" s="47" t="s">
        <v>37</v>
      </c>
      <c r="C301" s="48">
        <v>0</v>
      </c>
      <c r="D301" s="95">
        <f t="shared" si="438"/>
        <v>147</v>
      </c>
      <c r="E301" s="93">
        <v>147</v>
      </c>
      <c r="F301" s="38">
        <f t="shared" si="439"/>
        <v>155.19999999999999</v>
      </c>
      <c r="G301" s="49">
        <f t="shared" si="440"/>
        <v>-2.0000000000000107</v>
      </c>
      <c r="H301" s="183"/>
      <c r="I301" s="183"/>
      <c r="J301" s="183"/>
      <c r="K301" s="183">
        <v>6</v>
      </c>
      <c r="L301" s="224">
        <v>10.199999999999999</v>
      </c>
      <c r="M301" s="50">
        <v>24.99</v>
      </c>
      <c r="N301" s="53">
        <f t="shared" si="441"/>
        <v>254.89799999999997</v>
      </c>
      <c r="O301" s="228">
        <v>35</v>
      </c>
      <c r="P301" s="229">
        <v>56.64</v>
      </c>
      <c r="Q301" s="230">
        <f t="shared" si="442"/>
        <v>1982.4</v>
      </c>
      <c r="R301" s="223">
        <v>16</v>
      </c>
      <c r="S301" s="50">
        <v>37.840000000000003</v>
      </c>
      <c r="T301" s="51">
        <f t="shared" si="443"/>
        <v>605.44000000000005</v>
      </c>
      <c r="U301" s="52" t="s">
        <v>37</v>
      </c>
      <c r="V301" s="48">
        <f t="shared" si="427"/>
        <v>100</v>
      </c>
      <c r="W301" s="50">
        <f t="shared" si="444"/>
        <v>31.162500000000001</v>
      </c>
      <c r="X301" s="51">
        <f t="shared" si="428"/>
        <v>3116.25</v>
      </c>
      <c r="Y301" s="48">
        <f t="shared" si="429"/>
        <v>100</v>
      </c>
      <c r="Z301" s="50">
        <f>AA301/Y301</f>
        <v>31.162500000000001</v>
      </c>
      <c r="AA301" s="51">
        <f t="shared" si="430"/>
        <v>3116.25</v>
      </c>
      <c r="AB301" s="48">
        <f t="shared" si="446"/>
        <v>75</v>
      </c>
      <c r="AC301" s="50">
        <f>AD301/AB301</f>
        <v>25.15</v>
      </c>
      <c r="AD301" s="51">
        <f t="shared" si="448"/>
        <v>1886.25</v>
      </c>
      <c r="AE301" s="43"/>
      <c r="AF301" s="42"/>
      <c r="AG301" s="53">
        <f t="shared" si="463"/>
        <v>0</v>
      </c>
      <c r="AH301" s="43">
        <v>75</v>
      </c>
      <c r="AI301" s="42">
        <v>25.15</v>
      </c>
      <c r="AJ301" s="53">
        <f t="shared" si="464"/>
        <v>1886.25</v>
      </c>
      <c r="AK301" s="43"/>
      <c r="AL301" s="42"/>
      <c r="AM301" s="53"/>
      <c r="AN301" s="43"/>
      <c r="AO301" s="42"/>
      <c r="AP301" s="53"/>
      <c r="AQ301" s="43"/>
      <c r="AR301" s="42"/>
      <c r="AS301" s="53"/>
      <c r="AT301" s="43"/>
      <c r="AU301" s="42"/>
      <c r="AV301" s="53"/>
      <c r="AW301" s="43"/>
      <c r="AX301" s="42"/>
      <c r="AY301" s="53">
        <f t="shared" si="431"/>
        <v>0</v>
      </c>
      <c r="AZ301" s="43"/>
      <c r="BA301" s="42"/>
      <c r="BB301" s="53">
        <f t="shared" si="432"/>
        <v>0</v>
      </c>
      <c r="BC301" s="43"/>
      <c r="BD301" s="42"/>
      <c r="BE301" s="53">
        <f t="shared" si="433"/>
        <v>0</v>
      </c>
      <c r="BF301" s="43"/>
      <c r="BG301" s="42"/>
      <c r="BH301" s="53">
        <f t="shared" si="434"/>
        <v>0</v>
      </c>
      <c r="BI301" s="43"/>
      <c r="BJ301" s="42"/>
      <c r="BK301" s="53">
        <f t="shared" si="435"/>
        <v>0</v>
      </c>
      <c r="BL301" s="43"/>
      <c r="BM301" s="42"/>
      <c r="BN301" s="53">
        <f t="shared" si="436"/>
        <v>0</v>
      </c>
      <c r="BO301" s="43"/>
      <c r="BP301" s="42"/>
      <c r="BQ301" s="53">
        <f t="shared" si="437"/>
        <v>0</v>
      </c>
      <c r="BR301" s="54">
        <f t="shared" si="449"/>
        <v>25</v>
      </c>
      <c r="BS301" s="55">
        <f t="shared" si="450"/>
        <v>49.2</v>
      </c>
      <c r="BT301" s="56">
        <f t="shared" si="451"/>
        <v>1230</v>
      </c>
      <c r="BU301" s="48">
        <v>25</v>
      </c>
      <c r="BV301" s="50">
        <f t="shared" si="452"/>
        <v>49.2</v>
      </c>
      <c r="BW301" s="51">
        <v>1230</v>
      </c>
      <c r="BX301" s="48"/>
      <c r="BY301" s="50" t="e">
        <f t="shared" si="453"/>
        <v>#DIV/0!</v>
      </c>
      <c r="BZ301" s="51"/>
      <c r="CA301" s="48"/>
      <c r="CB301" s="50" t="e">
        <f t="shared" si="454"/>
        <v>#DIV/0!</v>
      </c>
      <c r="CC301" s="51"/>
      <c r="CD301" s="48">
        <v>0</v>
      </c>
      <c r="CE301" s="50" t="e">
        <f t="shared" si="455"/>
        <v>#DIV/0!</v>
      </c>
      <c r="CF301" s="51"/>
      <c r="CG301" s="47" t="s">
        <v>37</v>
      </c>
      <c r="CH301" s="47" t="s">
        <v>37</v>
      </c>
      <c r="CI301" s="54">
        <f t="shared" si="456"/>
        <v>0</v>
      </c>
      <c r="CJ301" s="55" t="e">
        <f t="shared" si="457"/>
        <v>#DIV/0!</v>
      </c>
      <c r="CK301" s="56">
        <f t="shared" si="458"/>
        <v>0</v>
      </c>
      <c r="CL301" s="48"/>
      <c r="CM301" s="50" t="e">
        <f t="shared" si="459"/>
        <v>#DIV/0!</v>
      </c>
      <c r="CN301" s="51"/>
      <c r="CO301" s="48"/>
      <c r="CP301" s="50" t="e">
        <f t="shared" si="460"/>
        <v>#DIV/0!</v>
      </c>
      <c r="CQ301" s="51"/>
      <c r="CR301" s="48"/>
      <c r="CS301" s="50" t="e">
        <f t="shared" si="461"/>
        <v>#DIV/0!</v>
      </c>
      <c r="CT301" s="51"/>
      <c r="CU301" s="48">
        <v>0</v>
      </c>
      <c r="CV301" s="50" t="e">
        <f t="shared" si="462"/>
        <v>#DIV/0!</v>
      </c>
      <c r="CW301" s="51"/>
      <c r="CX301" s="47" t="s">
        <v>37</v>
      </c>
      <c r="CY301" s="47" t="s">
        <v>37</v>
      </c>
    </row>
    <row r="302" spans="1:103" s="1" customFormat="1" ht="14.25" thickBot="1" x14ac:dyDescent="0.3">
      <c r="A302" s="47" t="s">
        <v>38</v>
      </c>
      <c r="B302" s="47" t="s">
        <v>38</v>
      </c>
      <c r="C302" s="48">
        <v>0</v>
      </c>
      <c r="D302" s="95">
        <f t="shared" si="438"/>
        <v>143</v>
      </c>
      <c r="E302" s="93">
        <v>143</v>
      </c>
      <c r="F302" s="38">
        <f t="shared" si="439"/>
        <v>152.96</v>
      </c>
      <c r="G302" s="49">
        <f t="shared" si="440"/>
        <v>-13.999999999999993</v>
      </c>
      <c r="H302" s="183"/>
      <c r="I302" s="183"/>
      <c r="J302" s="183"/>
      <c r="K302" s="183">
        <v>6</v>
      </c>
      <c r="L302" s="224">
        <v>23.96</v>
      </c>
      <c r="M302" s="50">
        <v>24.99</v>
      </c>
      <c r="N302" s="53">
        <f t="shared" si="441"/>
        <v>598.7604</v>
      </c>
      <c r="O302" s="228">
        <v>35</v>
      </c>
      <c r="P302" s="229">
        <v>56.64</v>
      </c>
      <c r="Q302" s="230">
        <f t="shared" si="442"/>
        <v>1982.4</v>
      </c>
      <c r="R302" s="223">
        <v>0</v>
      </c>
      <c r="S302" s="50">
        <v>37.840000000000003</v>
      </c>
      <c r="T302" s="51">
        <f t="shared" si="443"/>
        <v>0</v>
      </c>
      <c r="U302" s="52" t="s">
        <v>38</v>
      </c>
      <c r="V302" s="48">
        <f t="shared" si="427"/>
        <v>100</v>
      </c>
      <c r="W302" s="50">
        <f t="shared" si="444"/>
        <v>31.162500000000001</v>
      </c>
      <c r="X302" s="51">
        <f t="shared" si="428"/>
        <v>3116.25</v>
      </c>
      <c r="Y302" s="48">
        <f t="shared" si="429"/>
        <v>100</v>
      </c>
      <c r="Z302" s="50">
        <f t="shared" ref="Z302:Z318" si="465">AA302/Y302</f>
        <v>31.162500000000001</v>
      </c>
      <c r="AA302" s="51">
        <f t="shared" si="430"/>
        <v>3116.25</v>
      </c>
      <c r="AB302" s="48">
        <f t="shared" si="446"/>
        <v>75</v>
      </c>
      <c r="AC302" s="50">
        <f t="shared" ref="AC302:AC318" si="466">AD302/AB302</f>
        <v>25.15</v>
      </c>
      <c r="AD302" s="51">
        <f t="shared" si="448"/>
        <v>1886.25</v>
      </c>
      <c r="AE302" s="43"/>
      <c r="AF302" s="42"/>
      <c r="AG302" s="53">
        <f t="shared" si="463"/>
        <v>0</v>
      </c>
      <c r="AH302" s="43">
        <v>75</v>
      </c>
      <c r="AI302" s="42">
        <v>25.15</v>
      </c>
      <c r="AJ302" s="53">
        <f t="shared" si="464"/>
        <v>1886.25</v>
      </c>
      <c r="AK302" s="43"/>
      <c r="AL302" s="42"/>
      <c r="AM302" s="53"/>
      <c r="AN302" s="43"/>
      <c r="AO302" s="42"/>
      <c r="AP302" s="53"/>
      <c r="AQ302" s="43"/>
      <c r="AR302" s="42"/>
      <c r="AS302" s="53"/>
      <c r="AT302" s="43"/>
      <c r="AU302" s="42"/>
      <c r="AV302" s="53"/>
      <c r="AW302" s="43"/>
      <c r="AX302" s="42"/>
      <c r="AY302" s="53">
        <f t="shared" si="431"/>
        <v>0</v>
      </c>
      <c r="AZ302" s="43"/>
      <c r="BA302" s="42"/>
      <c r="BB302" s="53">
        <f t="shared" si="432"/>
        <v>0</v>
      </c>
      <c r="BC302" s="43"/>
      <c r="BD302" s="42"/>
      <c r="BE302" s="53">
        <f t="shared" si="433"/>
        <v>0</v>
      </c>
      <c r="BF302" s="43"/>
      <c r="BG302" s="42"/>
      <c r="BH302" s="53">
        <f t="shared" si="434"/>
        <v>0</v>
      </c>
      <c r="BI302" s="43"/>
      <c r="BJ302" s="42"/>
      <c r="BK302" s="53">
        <f t="shared" si="435"/>
        <v>0</v>
      </c>
      <c r="BL302" s="43"/>
      <c r="BM302" s="42"/>
      <c r="BN302" s="53">
        <f t="shared" si="436"/>
        <v>0</v>
      </c>
      <c r="BO302" s="43"/>
      <c r="BP302" s="42"/>
      <c r="BQ302" s="53">
        <f t="shared" si="437"/>
        <v>0</v>
      </c>
      <c r="BR302" s="54">
        <f t="shared" si="449"/>
        <v>25</v>
      </c>
      <c r="BS302" s="55">
        <f t="shared" si="450"/>
        <v>49.2</v>
      </c>
      <c r="BT302" s="56">
        <f t="shared" si="451"/>
        <v>1230</v>
      </c>
      <c r="BU302" s="48">
        <v>25</v>
      </c>
      <c r="BV302" s="50">
        <f t="shared" si="452"/>
        <v>49.2</v>
      </c>
      <c r="BW302" s="51">
        <v>1230</v>
      </c>
      <c r="BX302" s="48"/>
      <c r="BY302" s="50" t="e">
        <f t="shared" si="453"/>
        <v>#DIV/0!</v>
      </c>
      <c r="BZ302" s="51"/>
      <c r="CA302" s="48"/>
      <c r="CB302" s="50" t="e">
        <f t="shared" si="454"/>
        <v>#DIV/0!</v>
      </c>
      <c r="CC302" s="51"/>
      <c r="CD302" s="48">
        <v>0</v>
      </c>
      <c r="CE302" s="50" t="e">
        <f t="shared" si="455"/>
        <v>#DIV/0!</v>
      </c>
      <c r="CF302" s="51"/>
      <c r="CG302" s="47" t="s">
        <v>38</v>
      </c>
      <c r="CH302" s="47" t="s">
        <v>38</v>
      </c>
      <c r="CI302" s="54">
        <f t="shared" si="456"/>
        <v>0</v>
      </c>
      <c r="CJ302" s="55" t="e">
        <f t="shared" si="457"/>
        <v>#DIV/0!</v>
      </c>
      <c r="CK302" s="56">
        <f t="shared" si="458"/>
        <v>0</v>
      </c>
      <c r="CL302" s="48"/>
      <c r="CM302" s="50" t="e">
        <f t="shared" si="459"/>
        <v>#DIV/0!</v>
      </c>
      <c r="CN302" s="51"/>
      <c r="CO302" s="48"/>
      <c r="CP302" s="50" t="e">
        <f t="shared" si="460"/>
        <v>#DIV/0!</v>
      </c>
      <c r="CQ302" s="51"/>
      <c r="CR302" s="48"/>
      <c r="CS302" s="50" t="e">
        <f t="shared" si="461"/>
        <v>#DIV/0!</v>
      </c>
      <c r="CT302" s="51"/>
      <c r="CU302" s="48">
        <v>0</v>
      </c>
      <c r="CV302" s="50" t="e">
        <f t="shared" si="462"/>
        <v>#DIV/0!</v>
      </c>
      <c r="CW302" s="51"/>
      <c r="CX302" s="47" t="s">
        <v>38</v>
      </c>
      <c r="CY302" s="47" t="s">
        <v>38</v>
      </c>
    </row>
    <row r="303" spans="1:103" s="1" customFormat="1" ht="14.25" thickBot="1" x14ac:dyDescent="0.3">
      <c r="A303" s="47" t="s">
        <v>39</v>
      </c>
      <c r="B303" s="47" t="s">
        <v>39</v>
      </c>
      <c r="C303" s="48">
        <v>243</v>
      </c>
      <c r="D303" s="95">
        <f t="shared" si="438"/>
        <v>114</v>
      </c>
      <c r="E303" s="93">
        <v>357</v>
      </c>
      <c r="F303" s="38">
        <f t="shared" si="439"/>
        <v>399.55</v>
      </c>
      <c r="G303" s="49">
        <f t="shared" si="440"/>
        <v>15.000000000000011</v>
      </c>
      <c r="H303" s="183"/>
      <c r="I303" s="183"/>
      <c r="J303" s="183"/>
      <c r="K303" s="183">
        <v>6</v>
      </c>
      <c r="L303" s="224">
        <v>27.55</v>
      </c>
      <c r="M303" s="50">
        <v>24.99</v>
      </c>
      <c r="N303" s="53">
        <f t="shared" si="441"/>
        <v>688.47449999999992</v>
      </c>
      <c r="O303" s="228">
        <v>35</v>
      </c>
      <c r="P303" s="229">
        <v>56.64</v>
      </c>
      <c r="Q303" s="230">
        <f t="shared" si="442"/>
        <v>1982.4</v>
      </c>
      <c r="R303" s="223">
        <v>18</v>
      </c>
      <c r="S303" s="50">
        <v>37.840000000000003</v>
      </c>
      <c r="T303" s="51">
        <f t="shared" si="443"/>
        <v>681.12000000000012</v>
      </c>
      <c r="U303" s="52" t="s">
        <v>39</v>
      </c>
      <c r="V303" s="48">
        <f t="shared" si="427"/>
        <v>325</v>
      </c>
      <c r="W303" s="50">
        <f t="shared" si="444"/>
        <v>35.588461538461537</v>
      </c>
      <c r="X303" s="51">
        <f t="shared" si="428"/>
        <v>11566.25</v>
      </c>
      <c r="Y303" s="48">
        <f t="shared" si="429"/>
        <v>525</v>
      </c>
      <c r="Z303" s="50">
        <f t="shared" si="465"/>
        <v>33.173809523809524</v>
      </c>
      <c r="AA303" s="51">
        <f t="shared" si="430"/>
        <v>17416.25</v>
      </c>
      <c r="AB303" s="48">
        <f t="shared" si="446"/>
        <v>75</v>
      </c>
      <c r="AC303" s="50">
        <f t="shared" si="466"/>
        <v>25.15</v>
      </c>
      <c r="AD303" s="51">
        <f t="shared" si="448"/>
        <v>1886.25</v>
      </c>
      <c r="AE303" s="43"/>
      <c r="AF303" s="42"/>
      <c r="AG303" s="53">
        <f t="shared" si="463"/>
        <v>0</v>
      </c>
      <c r="AH303" s="43">
        <v>75</v>
      </c>
      <c r="AI303" s="42">
        <v>25.15</v>
      </c>
      <c r="AJ303" s="53">
        <f t="shared" si="464"/>
        <v>1886.25</v>
      </c>
      <c r="AK303" s="43"/>
      <c r="AL303" s="42"/>
      <c r="AM303" s="53"/>
      <c r="AN303" s="43"/>
      <c r="AO303" s="42"/>
      <c r="AP303" s="53"/>
      <c r="AQ303" s="43"/>
      <c r="AR303" s="42"/>
      <c r="AS303" s="53"/>
      <c r="AT303" s="43"/>
      <c r="AU303" s="42"/>
      <c r="AV303" s="53"/>
      <c r="AW303" s="43"/>
      <c r="AX303" s="42"/>
      <c r="AY303" s="53">
        <f t="shared" si="431"/>
        <v>0</v>
      </c>
      <c r="AZ303" s="43"/>
      <c r="BA303" s="42"/>
      <c r="BB303" s="53">
        <f t="shared" si="432"/>
        <v>0</v>
      </c>
      <c r="BC303" s="43"/>
      <c r="BD303" s="42"/>
      <c r="BE303" s="53">
        <f t="shared" si="433"/>
        <v>0</v>
      </c>
      <c r="BF303" s="43"/>
      <c r="BG303" s="42"/>
      <c r="BH303" s="53">
        <f t="shared" si="434"/>
        <v>0</v>
      </c>
      <c r="BI303" s="43"/>
      <c r="BJ303" s="42"/>
      <c r="BK303" s="53">
        <f t="shared" si="435"/>
        <v>0</v>
      </c>
      <c r="BL303" s="43"/>
      <c r="BM303" s="42"/>
      <c r="BN303" s="53">
        <f t="shared" si="436"/>
        <v>0</v>
      </c>
      <c r="BO303" s="43"/>
      <c r="BP303" s="42"/>
      <c r="BQ303" s="53">
        <f t="shared" si="437"/>
        <v>0</v>
      </c>
      <c r="BR303" s="54">
        <f t="shared" si="449"/>
        <v>450</v>
      </c>
      <c r="BS303" s="55">
        <f t="shared" si="450"/>
        <v>34.511111111111113</v>
      </c>
      <c r="BT303" s="56">
        <f t="shared" si="451"/>
        <v>15530</v>
      </c>
      <c r="BU303" s="48">
        <v>300</v>
      </c>
      <c r="BV303" s="50">
        <f t="shared" si="452"/>
        <v>34.766666666666666</v>
      </c>
      <c r="BW303" s="51">
        <v>10430</v>
      </c>
      <c r="BX303" s="48"/>
      <c r="BY303" s="50" t="e">
        <f t="shared" si="453"/>
        <v>#DIV/0!</v>
      </c>
      <c r="BZ303" s="51"/>
      <c r="CA303" s="48"/>
      <c r="CB303" s="50" t="e">
        <f t="shared" si="454"/>
        <v>#DIV/0!</v>
      </c>
      <c r="CC303" s="51"/>
      <c r="CD303" s="48">
        <v>150</v>
      </c>
      <c r="CE303" s="50">
        <f t="shared" si="455"/>
        <v>34</v>
      </c>
      <c r="CF303" s="51">
        <v>5100</v>
      </c>
      <c r="CG303" s="47" t="s">
        <v>39</v>
      </c>
      <c r="CH303" s="47" t="s">
        <v>39</v>
      </c>
      <c r="CI303" s="54">
        <f t="shared" si="456"/>
        <v>200</v>
      </c>
      <c r="CJ303" s="55">
        <f t="shared" si="457"/>
        <v>29.25</v>
      </c>
      <c r="CK303" s="56">
        <f t="shared" si="458"/>
        <v>5850</v>
      </c>
      <c r="CL303" s="48"/>
      <c r="CM303" s="50" t="e">
        <f t="shared" si="459"/>
        <v>#DIV/0!</v>
      </c>
      <c r="CN303" s="51"/>
      <c r="CO303" s="48">
        <v>50</v>
      </c>
      <c r="CP303" s="50">
        <f t="shared" si="460"/>
        <v>21</v>
      </c>
      <c r="CQ303" s="51">
        <v>1050</v>
      </c>
      <c r="CR303" s="48"/>
      <c r="CS303" s="50" t="e">
        <f t="shared" si="461"/>
        <v>#DIV/0!</v>
      </c>
      <c r="CT303" s="51"/>
      <c r="CU303" s="48">
        <v>150</v>
      </c>
      <c r="CV303" s="50">
        <f t="shared" si="462"/>
        <v>32</v>
      </c>
      <c r="CW303" s="51">
        <v>4800</v>
      </c>
      <c r="CX303" s="47" t="s">
        <v>39</v>
      </c>
      <c r="CY303" s="47" t="s">
        <v>39</v>
      </c>
    </row>
    <row r="304" spans="1:103" s="1" customFormat="1" ht="14.25" thickBot="1" x14ac:dyDescent="0.3">
      <c r="A304" s="47" t="s">
        <v>40</v>
      </c>
      <c r="B304" s="47" t="s">
        <v>40</v>
      </c>
      <c r="C304" s="48">
        <v>243</v>
      </c>
      <c r="D304" s="95">
        <f t="shared" si="438"/>
        <v>120</v>
      </c>
      <c r="E304" s="93">
        <v>363</v>
      </c>
      <c r="F304" s="38">
        <f t="shared" si="439"/>
        <v>397.55</v>
      </c>
      <c r="G304" s="49">
        <f t="shared" si="440"/>
        <v>4.0000000000000107</v>
      </c>
      <c r="H304" s="183"/>
      <c r="I304" s="183"/>
      <c r="J304" s="183"/>
      <c r="K304" s="183">
        <v>6</v>
      </c>
      <c r="L304" s="224">
        <v>30.55</v>
      </c>
      <c r="M304" s="50">
        <v>24.99</v>
      </c>
      <c r="N304" s="53">
        <f t="shared" si="441"/>
        <v>763.44449999999995</v>
      </c>
      <c r="O304" s="228">
        <v>35</v>
      </c>
      <c r="P304" s="229">
        <v>56.64</v>
      </c>
      <c r="Q304" s="230">
        <f t="shared" si="442"/>
        <v>1982.4</v>
      </c>
      <c r="R304" s="223">
        <v>18</v>
      </c>
      <c r="S304" s="50">
        <v>37.840000000000003</v>
      </c>
      <c r="T304" s="51">
        <f t="shared" si="443"/>
        <v>681.12000000000012</v>
      </c>
      <c r="U304" s="52" t="s">
        <v>40</v>
      </c>
      <c r="V304" s="48">
        <f t="shared" si="427"/>
        <v>320</v>
      </c>
      <c r="W304" s="50">
        <f t="shared" si="444"/>
        <v>35.72265625</v>
      </c>
      <c r="X304" s="51">
        <f t="shared" si="428"/>
        <v>11431.25</v>
      </c>
      <c r="Y304" s="48">
        <f t="shared" si="429"/>
        <v>525</v>
      </c>
      <c r="Z304" s="50">
        <f t="shared" si="465"/>
        <v>33.173809523809524</v>
      </c>
      <c r="AA304" s="51">
        <f t="shared" si="430"/>
        <v>17416.25</v>
      </c>
      <c r="AB304" s="48">
        <f t="shared" si="446"/>
        <v>75</v>
      </c>
      <c r="AC304" s="50">
        <f t="shared" si="466"/>
        <v>25.15</v>
      </c>
      <c r="AD304" s="51">
        <f t="shared" si="448"/>
        <v>1886.25</v>
      </c>
      <c r="AE304" s="43"/>
      <c r="AF304" s="42"/>
      <c r="AG304" s="53">
        <f t="shared" si="463"/>
        <v>0</v>
      </c>
      <c r="AH304" s="43">
        <v>75</v>
      </c>
      <c r="AI304" s="42">
        <v>25.15</v>
      </c>
      <c r="AJ304" s="53">
        <f t="shared" si="464"/>
        <v>1886.25</v>
      </c>
      <c r="AK304" s="43"/>
      <c r="AL304" s="42"/>
      <c r="AM304" s="53"/>
      <c r="AN304" s="43"/>
      <c r="AO304" s="42"/>
      <c r="AP304" s="53"/>
      <c r="AQ304" s="43"/>
      <c r="AR304" s="42"/>
      <c r="AS304" s="53"/>
      <c r="AT304" s="43"/>
      <c r="AU304" s="42"/>
      <c r="AV304" s="53"/>
      <c r="AW304" s="43"/>
      <c r="AX304" s="42"/>
      <c r="AY304" s="53">
        <f t="shared" si="431"/>
        <v>0</v>
      </c>
      <c r="AZ304" s="43"/>
      <c r="BA304" s="42"/>
      <c r="BB304" s="53">
        <f t="shared" si="432"/>
        <v>0</v>
      </c>
      <c r="BC304" s="43"/>
      <c r="BD304" s="42"/>
      <c r="BE304" s="53">
        <f t="shared" si="433"/>
        <v>0</v>
      </c>
      <c r="BF304" s="43"/>
      <c r="BG304" s="42"/>
      <c r="BH304" s="53">
        <f t="shared" si="434"/>
        <v>0</v>
      </c>
      <c r="BI304" s="43"/>
      <c r="BJ304" s="42"/>
      <c r="BK304" s="53">
        <f t="shared" si="435"/>
        <v>0</v>
      </c>
      <c r="BL304" s="43"/>
      <c r="BM304" s="42"/>
      <c r="BN304" s="53">
        <f t="shared" si="436"/>
        <v>0</v>
      </c>
      <c r="BO304" s="43"/>
      <c r="BP304" s="42"/>
      <c r="BQ304" s="53">
        <f t="shared" si="437"/>
        <v>0</v>
      </c>
      <c r="BR304" s="54">
        <f t="shared" si="449"/>
        <v>450</v>
      </c>
      <c r="BS304" s="55">
        <f t="shared" si="450"/>
        <v>34.511111111111113</v>
      </c>
      <c r="BT304" s="56">
        <f t="shared" si="451"/>
        <v>15530</v>
      </c>
      <c r="BU304" s="48">
        <v>300</v>
      </c>
      <c r="BV304" s="50">
        <f t="shared" si="452"/>
        <v>34.766666666666666</v>
      </c>
      <c r="BW304" s="51">
        <v>10430</v>
      </c>
      <c r="BX304" s="48"/>
      <c r="BY304" s="50" t="e">
        <f t="shared" si="453"/>
        <v>#DIV/0!</v>
      </c>
      <c r="BZ304" s="51"/>
      <c r="CA304" s="48"/>
      <c r="CB304" s="50" t="e">
        <f t="shared" si="454"/>
        <v>#DIV/0!</v>
      </c>
      <c r="CC304" s="51"/>
      <c r="CD304" s="48">
        <v>150</v>
      </c>
      <c r="CE304" s="50">
        <f t="shared" si="455"/>
        <v>34</v>
      </c>
      <c r="CF304" s="51">
        <v>5100</v>
      </c>
      <c r="CG304" s="47" t="s">
        <v>40</v>
      </c>
      <c r="CH304" s="47" t="s">
        <v>40</v>
      </c>
      <c r="CI304" s="54">
        <f t="shared" si="456"/>
        <v>205</v>
      </c>
      <c r="CJ304" s="55">
        <f t="shared" si="457"/>
        <v>29.195121951219512</v>
      </c>
      <c r="CK304" s="56">
        <f t="shared" si="458"/>
        <v>5985</v>
      </c>
      <c r="CL304" s="48"/>
      <c r="CM304" s="50" t="e">
        <f t="shared" si="459"/>
        <v>#DIV/0!</v>
      </c>
      <c r="CN304" s="51"/>
      <c r="CO304" s="48">
        <v>50</v>
      </c>
      <c r="CP304" s="50">
        <f t="shared" si="460"/>
        <v>21</v>
      </c>
      <c r="CQ304" s="51">
        <v>1050</v>
      </c>
      <c r="CR304" s="48">
        <v>5</v>
      </c>
      <c r="CS304" s="50">
        <f t="shared" si="461"/>
        <v>27</v>
      </c>
      <c r="CT304" s="51">
        <v>135</v>
      </c>
      <c r="CU304" s="48">
        <v>150</v>
      </c>
      <c r="CV304" s="50">
        <f t="shared" si="462"/>
        <v>32</v>
      </c>
      <c r="CW304" s="51">
        <v>4800</v>
      </c>
      <c r="CX304" s="47" t="s">
        <v>40</v>
      </c>
      <c r="CY304" s="47" t="s">
        <v>40</v>
      </c>
    </row>
    <row r="305" spans="1:103" s="1" customFormat="1" ht="14.25" thickBot="1" x14ac:dyDescent="0.3">
      <c r="A305" s="47" t="s">
        <v>41</v>
      </c>
      <c r="B305" s="47" t="s">
        <v>41</v>
      </c>
      <c r="C305" s="48">
        <v>243</v>
      </c>
      <c r="D305" s="95">
        <f t="shared" si="438"/>
        <v>120</v>
      </c>
      <c r="E305" s="93">
        <v>363</v>
      </c>
      <c r="F305" s="38">
        <f t="shared" si="439"/>
        <v>396.15999999999997</v>
      </c>
      <c r="G305" s="49">
        <f t="shared" si="440"/>
        <v>0.99999999999997158</v>
      </c>
      <c r="H305" s="183"/>
      <c r="I305" s="183"/>
      <c r="J305" s="183"/>
      <c r="K305" s="183">
        <v>6</v>
      </c>
      <c r="L305" s="224">
        <v>32.159999999999997</v>
      </c>
      <c r="M305" s="50">
        <v>24.99</v>
      </c>
      <c r="N305" s="53">
        <f t="shared" si="441"/>
        <v>803.6783999999999</v>
      </c>
      <c r="O305" s="228">
        <v>35</v>
      </c>
      <c r="P305" s="229">
        <v>56.64</v>
      </c>
      <c r="Q305" s="230">
        <f t="shared" si="442"/>
        <v>1982.4</v>
      </c>
      <c r="R305" s="223">
        <v>20</v>
      </c>
      <c r="S305" s="50">
        <v>37.840000000000003</v>
      </c>
      <c r="T305" s="51">
        <f t="shared" si="443"/>
        <v>756.80000000000007</v>
      </c>
      <c r="U305" s="52" t="s">
        <v>41</v>
      </c>
      <c r="V305" s="48">
        <f t="shared" si="427"/>
        <v>315</v>
      </c>
      <c r="W305" s="50">
        <f t="shared" si="444"/>
        <v>35.654761904761905</v>
      </c>
      <c r="X305" s="51">
        <f t="shared" si="428"/>
        <v>11231.25</v>
      </c>
      <c r="Y305" s="48">
        <f t="shared" si="429"/>
        <v>525</v>
      </c>
      <c r="Z305" s="50">
        <f t="shared" si="465"/>
        <v>33.173809523809524</v>
      </c>
      <c r="AA305" s="51">
        <f t="shared" si="430"/>
        <v>17416.25</v>
      </c>
      <c r="AB305" s="48">
        <f t="shared" si="446"/>
        <v>75</v>
      </c>
      <c r="AC305" s="50">
        <f t="shared" si="466"/>
        <v>25.15</v>
      </c>
      <c r="AD305" s="51">
        <f t="shared" si="448"/>
        <v>1886.25</v>
      </c>
      <c r="AE305" s="43"/>
      <c r="AF305" s="42"/>
      <c r="AG305" s="53">
        <f t="shared" si="463"/>
        <v>0</v>
      </c>
      <c r="AH305" s="43">
        <v>75</v>
      </c>
      <c r="AI305" s="42">
        <v>25.15</v>
      </c>
      <c r="AJ305" s="53">
        <f t="shared" si="464"/>
        <v>1886.25</v>
      </c>
      <c r="AK305" s="43"/>
      <c r="AL305" s="42"/>
      <c r="AM305" s="53"/>
      <c r="AN305" s="43"/>
      <c r="AO305" s="42"/>
      <c r="AP305" s="53"/>
      <c r="AQ305" s="43"/>
      <c r="AR305" s="42"/>
      <c r="AS305" s="53"/>
      <c r="AT305" s="43"/>
      <c r="AU305" s="42"/>
      <c r="AV305" s="53"/>
      <c r="AW305" s="43"/>
      <c r="AX305" s="42"/>
      <c r="AY305" s="53">
        <f t="shared" si="431"/>
        <v>0</v>
      </c>
      <c r="AZ305" s="43"/>
      <c r="BA305" s="42"/>
      <c r="BB305" s="53">
        <f t="shared" si="432"/>
        <v>0</v>
      </c>
      <c r="BC305" s="43"/>
      <c r="BD305" s="42"/>
      <c r="BE305" s="53">
        <f t="shared" si="433"/>
        <v>0</v>
      </c>
      <c r="BF305" s="43"/>
      <c r="BG305" s="42"/>
      <c r="BH305" s="53">
        <f t="shared" si="434"/>
        <v>0</v>
      </c>
      <c r="BI305" s="43"/>
      <c r="BJ305" s="42"/>
      <c r="BK305" s="53">
        <f t="shared" si="435"/>
        <v>0</v>
      </c>
      <c r="BL305" s="43"/>
      <c r="BM305" s="42"/>
      <c r="BN305" s="53">
        <f t="shared" si="436"/>
        <v>0</v>
      </c>
      <c r="BO305" s="43"/>
      <c r="BP305" s="42"/>
      <c r="BQ305" s="53">
        <f t="shared" si="437"/>
        <v>0</v>
      </c>
      <c r="BR305" s="54">
        <f t="shared" si="449"/>
        <v>450</v>
      </c>
      <c r="BS305" s="55">
        <f t="shared" si="450"/>
        <v>34.511111111111113</v>
      </c>
      <c r="BT305" s="56">
        <f t="shared" si="451"/>
        <v>15530</v>
      </c>
      <c r="BU305" s="48">
        <v>300</v>
      </c>
      <c r="BV305" s="50">
        <f t="shared" si="452"/>
        <v>34.766666666666666</v>
      </c>
      <c r="BW305" s="51">
        <v>10430</v>
      </c>
      <c r="BX305" s="48"/>
      <c r="BY305" s="50" t="e">
        <f t="shared" si="453"/>
        <v>#DIV/0!</v>
      </c>
      <c r="BZ305" s="51"/>
      <c r="CA305" s="48"/>
      <c r="CB305" s="50" t="e">
        <f t="shared" si="454"/>
        <v>#DIV/0!</v>
      </c>
      <c r="CC305" s="51"/>
      <c r="CD305" s="48">
        <v>150</v>
      </c>
      <c r="CE305" s="50">
        <f t="shared" si="455"/>
        <v>34</v>
      </c>
      <c r="CF305" s="51">
        <v>5100</v>
      </c>
      <c r="CG305" s="47" t="s">
        <v>41</v>
      </c>
      <c r="CH305" s="47" t="s">
        <v>41</v>
      </c>
      <c r="CI305" s="54">
        <f t="shared" si="456"/>
        <v>210</v>
      </c>
      <c r="CJ305" s="55">
        <f t="shared" si="457"/>
        <v>29.452380952380953</v>
      </c>
      <c r="CK305" s="56">
        <f t="shared" si="458"/>
        <v>6185</v>
      </c>
      <c r="CL305" s="48"/>
      <c r="CM305" s="50" t="e">
        <f t="shared" si="459"/>
        <v>#DIV/0!</v>
      </c>
      <c r="CN305" s="51"/>
      <c r="CO305" s="48">
        <v>55</v>
      </c>
      <c r="CP305" s="50">
        <f t="shared" si="460"/>
        <v>22.727272727272727</v>
      </c>
      <c r="CQ305" s="51">
        <v>1250</v>
      </c>
      <c r="CR305" s="48">
        <v>5</v>
      </c>
      <c r="CS305" s="50">
        <f t="shared" si="461"/>
        <v>27</v>
      </c>
      <c r="CT305" s="51">
        <v>135</v>
      </c>
      <c r="CU305" s="48">
        <v>150</v>
      </c>
      <c r="CV305" s="50">
        <f t="shared" si="462"/>
        <v>32</v>
      </c>
      <c r="CW305" s="51">
        <v>4800</v>
      </c>
      <c r="CX305" s="47" t="s">
        <v>41</v>
      </c>
      <c r="CY305" s="47" t="s">
        <v>41</v>
      </c>
    </row>
    <row r="306" spans="1:103" s="1" customFormat="1" ht="14.25" thickBot="1" x14ac:dyDescent="0.3">
      <c r="A306" s="47" t="s">
        <v>42</v>
      </c>
      <c r="B306" s="47" t="s">
        <v>42</v>
      </c>
      <c r="C306" s="48">
        <v>243</v>
      </c>
      <c r="D306" s="95">
        <f t="shared" si="438"/>
        <v>121</v>
      </c>
      <c r="E306" s="93">
        <v>364</v>
      </c>
      <c r="F306" s="38">
        <f t="shared" si="439"/>
        <v>396.32</v>
      </c>
      <c r="G306" s="49">
        <f t="shared" si="440"/>
        <v>0</v>
      </c>
      <c r="H306" s="183"/>
      <c r="I306" s="183"/>
      <c r="J306" s="183"/>
      <c r="K306" s="183">
        <v>6</v>
      </c>
      <c r="L306" s="224">
        <v>32.32</v>
      </c>
      <c r="M306" s="50">
        <v>24.99</v>
      </c>
      <c r="N306" s="53">
        <f t="shared" si="441"/>
        <v>807.67679999999996</v>
      </c>
      <c r="O306" s="228">
        <v>35</v>
      </c>
      <c r="P306" s="229">
        <v>56.64</v>
      </c>
      <c r="Q306" s="230">
        <f t="shared" si="442"/>
        <v>1982.4</v>
      </c>
      <c r="R306" s="223">
        <v>20</v>
      </c>
      <c r="S306" s="50">
        <v>37.840000000000003</v>
      </c>
      <c r="T306" s="51">
        <f t="shared" si="443"/>
        <v>756.80000000000007</v>
      </c>
      <c r="U306" s="52" t="s">
        <v>42</v>
      </c>
      <c r="V306" s="48">
        <f t="shared" si="427"/>
        <v>315</v>
      </c>
      <c r="W306" s="50">
        <f t="shared" si="444"/>
        <v>35.654761904761905</v>
      </c>
      <c r="X306" s="51">
        <f t="shared" si="428"/>
        <v>11231.25</v>
      </c>
      <c r="Y306" s="48">
        <f t="shared" si="429"/>
        <v>525</v>
      </c>
      <c r="Z306" s="50">
        <f t="shared" si="465"/>
        <v>33.173809523809524</v>
      </c>
      <c r="AA306" s="51">
        <f t="shared" si="430"/>
        <v>17416.25</v>
      </c>
      <c r="AB306" s="48">
        <f t="shared" si="446"/>
        <v>75</v>
      </c>
      <c r="AC306" s="50">
        <f t="shared" si="466"/>
        <v>25.15</v>
      </c>
      <c r="AD306" s="51">
        <f t="shared" si="448"/>
        <v>1886.25</v>
      </c>
      <c r="AE306" s="43"/>
      <c r="AF306" s="42"/>
      <c r="AG306" s="53">
        <f t="shared" si="463"/>
        <v>0</v>
      </c>
      <c r="AH306" s="43">
        <v>75</v>
      </c>
      <c r="AI306" s="42">
        <v>25.15</v>
      </c>
      <c r="AJ306" s="53">
        <f t="shared" si="464"/>
        <v>1886.25</v>
      </c>
      <c r="AK306" s="43"/>
      <c r="AL306" s="42"/>
      <c r="AM306" s="53"/>
      <c r="AN306" s="43"/>
      <c r="AO306" s="42"/>
      <c r="AP306" s="53"/>
      <c r="AQ306" s="43"/>
      <c r="AR306" s="42"/>
      <c r="AS306" s="53"/>
      <c r="AT306" s="43"/>
      <c r="AU306" s="42"/>
      <c r="AV306" s="53"/>
      <c r="AW306" s="43"/>
      <c r="AX306" s="42"/>
      <c r="AY306" s="53">
        <f t="shared" si="431"/>
        <v>0</v>
      </c>
      <c r="AZ306" s="43"/>
      <c r="BA306" s="42"/>
      <c r="BB306" s="53">
        <f t="shared" si="432"/>
        <v>0</v>
      </c>
      <c r="BC306" s="43"/>
      <c r="BD306" s="42"/>
      <c r="BE306" s="53">
        <f t="shared" si="433"/>
        <v>0</v>
      </c>
      <c r="BF306" s="43"/>
      <c r="BG306" s="42"/>
      <c r="BH306" s="53">
        <f t="shared" si="434"/>
        <v>0</v>
      </c>
      <c r="BI306" s="43"/>
      <c r="BJ306" s="42"/>
      <c r="BK306" s="53">
        <f t="shared" si="435"/>
        <v>0</v>
      </c>
      <c r="BL306" s="43"/>
      <c r="BM306" s="42"/>
      <c r="BN306" s="53">
        <f t="shared" si="436"/>
        <v>0</v>
      </c>
      <c r="BO306" s="43"/>
      <c r="BP306" s="42"/>
      <c r="BQ306" s="53">
        <f t="shared" si="437"/>
        <v>0</v>
      </c>
      <c r="BR306" s="54">
        <f t="shared" si="449"/>
        <v>450</v>
      </c>
      <c r="BS306" s="55">
        <f t="shared" si="450"/>
        <v>34.511111111111113</v>
      </c>
      <c r="BT306" s="56">
        <f t="shared" si="451"/>
        <v>15530</v>
      </c>
      <c r="BU306" s="48">
        <v>300</v>
      </c>
      <c r="BV306" s="50">
        <f t="shared" si="452"/>
        <v>34.766666666666666</v>
      </c>
      <c r="BW306" s="51">
        <v>10430</v>
      </c>
      <c r="BX306" s="48"/>
      <c r="BY306" s="50" t="e">
        <f t="shared" si="453"/>
        <v>#DIV/0!</v>
      </c>
      <c r="BZ306" s="51"/>
      <c r="CA306" s="48"/>
      <c r="CB306" s="50" t="e">
        <f t="shared" si="454"/>
        <v>#DIV/0!</v>
      </c>
      <c r="CC306" s="51"/>
      <c r="CD306" s="48">
        <v>150</v>
      </c>
      <c r="CE306" s="50">
        <f t="shared" si="455"/>
        <v>34</v>
      </c>
      <c r="CF306" s="51">
        <v>5100</v>
      </c>
      <c r="CG306" s="47" t="s">
        <v>42</v>
      </c>
      <c r="CH306" s="47" t="s">
        <v>42</v>
      </c>
      <c r="CI306" s="54">
        <f t="shared" si="456"/>
        <v>210</v>
      </c>
      <c r="CJ306" s="55">
        <f t="shared" si="457"/>
        <v>29.452380952380953</v>
      </c>
      <c r="CK306" s="56">
        <f t="shared" si="458"/>
        <v>6185</v>
      </c>
      <c r="CL306" s="48"/>
      <c r="CM306" s="50" t="e">
        <f t="shared" si="459"/>
        <v>#DIV/0!</v>
      </c>
      <c r="CN306" s="51"/>
      <c r="CO306" s="48">
        <v>5</v>
      </c>
      <c r="CP306" s="50">
        <f t="shared" si="460"/>
        <v>40</v>
      </c>
      <c r="CQ306" s="51">
        <v>200</v>
      </c>
      <c r="CR306" s="48">
        <v>55</v>
      </c>
      <c r="CS306" s="50">
        <f t="shared" si="461"/>
        <v>21.545454545454547</v>
      </c>
      <c r="CT306" s="51">
        <v>1185</v>
      </c>
      <c r="CU306" s="48">
        <v>150</v>
      </c>
      <c r="CV306" s="50">
        <f t="shared" si="462"/>
        <v>32</v>
      </c>
      <c r="CW306" s="51">
        <v>4800</v>
      </c>
      <c r="CX306" s="47" t="s">
        <v>42</v>
      </c>
      <c r="CY306" s="47" t="s">
        <v>42</v>
      </c>
    </row>
    <row r="307" spans="1:103" s="1" customFormat="1" ht="14.25" thickBot="1" x14ac:dyDescent="0.3">
      <c r="A307" s="47" t="s">
        <v>43</v>
      </c>
      <c r="B307" s="47" t="s">
        <v>43</v>
      </c>
      <c r="C307" s="48">
        <v>243</v>
      </c>
      <c r="D307" s="95">
        <f t="shared" si="438"/>
        <v>120</v>
      </c>
      <c r="E307" s="93">
        <v>363</v>
      </c>
      <c r="F307" s="38">
        <f t="shared" si="439"/>
        <v>414.98</v>
      </c>
      <c r="G307" s="49">
        <f t="shared" si="440"/>
        <v>20.000000000000018</v>
      </c>
      <c r="H307" s="183"/>
      <c r="I307" s="183"/>
      <c r="J307" s="183"/>
      <c r="K307" s="183">
        <v>6</v>
      </c>
      <c r="L307" s="224">
        <v>31.98</v>
      </c>
      <c r="M307" s="50">
        <v>24.99</v>
      </c>
      <c r="N307" s="53">
        <f t="shared" si="441"/>
        <v>799.18020000000001</v>
      </c>
      <c r="O307" s="228">
        <v>35</v>
      </c>
      <c r="P307" s="229">
        <v>56.64</v>
      </c>
      <c r="Q307" s="230">
        <f t="shared" si="442"/>
        <v>1982.4</v>
      </c>
      <c r="R307" s="223">
        <v>19</v>
      </c>
      <c r="S307" s="50">
        <v>37.840000000000003</v>
      </c>
      <c r="T307" s="51">
        <f t="shared" si="443"/>
        <v>718.96</v>
      </c>
      <c r="U307" s="52" t="s">
        <v>43</v>
      </c>
      <c r="V307" s="48">
        <f t="shared" si="427"/>
        <v>335</v>
      </c>
      <c r="W307" s="50">
        <f t="shared" si="444"/>
        <v>34.779850746268657</v>
      </c>
      <c r="X307" s="51">
        <f t="shared" si="428"/>
        <v>11651.25</v>
      </c>
      <c r="Y307" s="48">
        <f t="shared" si="429"/>
        <v>525</v>
      </c>
      <c r="Z307" s="50">
        <f t="shared" si="465"/>
        <v>33.173809523809524</v>
      </c>
      <c r="AA307" s="51">
        <f t="shared" si="430"/>
        <v>17416.25</v>
      </c>
      <c r="AB307" s="48">
        <f t="shared" si="446"/>
        <v>75</v>
      </c>
      <c r="AC307" s="50">
        <f t="shared" si="466"/>
        <v>25.15</v>
      </c>
      <c r="AD307" s="51">
        <f t="shared" si="448"/>
        <v>1886.25</v>
      </c>
      <c r="AE307" s="43"/>
      <c r="AF307" s="42"/>
      <c r="AG307" s="53">
        <f t="shared" si="463"/>
        <v>0</v>
      </c>
      <c r="AH307" s="43">
        <v>75</v>
      </c>
      <c r="AI307" s="42">
        <v>25.15</v>
      </c>
      <c r="AJ307" s="53">
        <f t="shared" si="464"/>
        <v>1886.25</v>
      </c>
      <c r="AK307" s="43"/>
      <c r="AL307" s="42"/>
      <c r="AM307" s="53"/>
      <c r="AN307" s="43"/>
      <c r="AO307" s="42"/>
      <c r="AP307" s="53"/>
      <c r="AQ307" s="43"/>
      <c r="AR307" s="42"/>
      <c r="AS307" s="53"/>
      <c r="AT307" s="43"/>
      <c r="AU307" s="42"/>
      <c r="AV307" s="53"/>
      <c r="AW307" s="43"/>
      <c r="AX307" s="42"/>
      <c r="AY307" s="53">
        <f t="shared" si="431"/>
        <v>0</v>
      </c>
      <c r="AZ307" s="43"/>
      <c r="BA307" s="42"/>
      <c r="BB307" s="53">
        <f t="shared" si="432"/>
        <v>0</v>
      </c>
      <c r="BC307" s="43"/>
      <c r="BD307" s="42"/>
      <c r="BE307" s="53">
        <f t="shared" si="433"/>
        <v>0</v>
      </c>
      <c r="BF307" s="43"/>
      <c r="BG307" s="42"/>
      <c r="BH307" s="53">
        <f t="shared" si="434"/>
        <v>0</v>
      </c>
      <c r="BI307" s="43"/>
      <c r="BJ307" s="42"/>
      <c r="BK307" s="53">
        <f t="shared" si="435"/>
        <v>0</v>
      </c>
      <c r="BL307" s="43"/>
      <c r="BM307" s="42"/>
      <c r="BN307" s="53">
        <f t="shared" si="436"/>
        <v>0</v>
      </c>
      <c r="BO307" s="43"/>
      <c r="BP307" s="42"/>
      <c r="BQ307" s="53">
        <f t="shared" si="437"/>
        <v>0</v>
      </c>
      <c r="BR307" s="54">
        <f t="shared" si="449"/>
        <v>450</v>
      </c>
      <c r="BS307" s="55">
        <f t="shared" si="450"/>
        <v>34.511111111111113</v>
      </c>
      <c r="BT307" s="56">
        <f t="shared" si="451"/>
        <v>15530</v>
      </c>
      <c r="BU307" s="48">
        <v>300</v>
      </c>
      <c r="BV307" s="50">
        <f t="shared" si="452"/>
        <v>34.766666666666666</v>
      </c>
      <c r="BW307" s="51">
        <v>10430</v>
      </c>
      <c r="BX307" s="48"/>
      <c r="BY307" s="50" t="e">
        <f t="shared" si="453"/>
        <v>#DIV/0!</v>
      </c>
      <c r="BZ307" s="51"/>
      <c r="CA307" s="48"/>
      <c r="CB307" s="50" t="e">
        <f t="shared" si="454"/>
        <v>#DIV/0!</v>
      </c>
      <c r="CC307" s="51"/>
      <c r="CD307" s="48">
        <v>150</v>
      </c>
      <c r="CE307" s="50">
        <f t="shared" si="455"/>
        <v>34</v>
      </c>
      <c r="CF307" s="51">
        <v>5100</v>
      </c>
      <c r="CG307" s="47" t="s">
        <v>43</v>
      </c>
      <c r="CH307" s="47" t="s">
        <v>43</v>
      </c>
      <c r="CI307" s="54">
        <f t="shared" si="456"/>
        <v>190</v>
      </c>
      <c r="CJ307" s="55">
        <f t="shared" si="457"/>
        <v>30.342105263157894</v>
      </c>
      <c r="CK307" s="56">
        <f t="shared" si="458"/>
        <v>5765</v>
      </c>
      <c r="CL307" s="48"/>
      <c r="CM307" s="50" t="e">
        <f t="shared" si="459"/>
        <v>#DIV/0!</v>
      </c>
      <c r="CN307" s="51"/>
      <c r="CO307" s="48">
        <v>5</v>
      </c>
      <c r="CP307" s="50">
        <f t="shared" si="460"/>
        <v>40</v>
      </c>
      <c r="CQ307" s="51">
        <v>200</v>
      </c>
      <c r="CR307" s="48">
        <v>35</v>
      </c>
      <c r="CS307" s="50">
        <f t="shared" si="461"/>
        <v>21.857142857142858</v>
      </c>
      <c r="CT307" s="51">
        <v>765</v>
      </c>
      <c r="CU307" s="48">
        <v>150</v>
      </c>
      <c r="CV307" s="50">
        <f t="shared" si="462"/>
        <v>32</v>
      </c>
      <c r="CW307" s="51">
        <v>4800</v>
      </c>
      <c r="CX307" s="47" t="s">
        <v>43</v>
      </c>
      <c r="CY307" s="47" t="s">
        <v>43</v>
      </c>
    </row>
    <row r="308" spans="1:103" s="1" customFormat="1" ht="14.25" thickBot="1" x14ac:dyDescent="0.3">
      <c r="A308" s="47" t="s">
        <v>44</v>
      </c>
      <c r="B308" s="47" t="s">
        <v>44</v>
      </c>
      <c r="C308" s="48">
        <v>243</v>
      </c>
      <c r="D308" s="95">
        <f t="shared" si="438"/>
        <v>120</v>
      </c>
      <c r="E308" s="93">
        <v>363</v>
      </c>
      <c r="F308" s="38">
        <f t="shared" si="439"/>
        <v>427.44</v>
      </c>
      <c r="G308" s="49">
        <f t="shared" si="440"/>
        <v>35</v>
      </c>
      <c r="H308" s="183"/>
      <c r="I308" s="183"/>
      <c r="J308" s="183"/>
      <c r="K308" s="183">
        <v>6</v>
      </c>
      <c r="L308" s="224">
        <v>29.44</v>
      </c>
      <c r="M308" s="50">
        <v>24.99</v>
      </c>
      <c r="N308" s="53">
        <f t="shared" si="441"/>
        <v>735.7056</v>
      </c>
      <c r="O308" s="228">
        <v>35</v>
      </c>
      <c r="P308" s="229">
        <v>56.64</v>
      </c>
      <c r="Q308" s="230">
        <f t="shared" si="442"/>
        <v>1982.4</v>
      </c>
      <c r="R308" s="223">
        <v>19</v>
      </c>
      <c r="S308" s="50">
        <v>37.840000000000003</v>
      </c>
      <c r="T308" s="51">
        <f t="shared" si="443"/>
        <v>718.96</v>
      </c>
      <c r="U308" s="52" t="s">
        <v>44</v>
      </c>
      <c r="V308" s="48">
        <f t="shared" si="427"/>
        <v>350</v>
      </c>
      <c r="W308" s="50">
        <f t="shared" si="444"/>
        <v>33.089285714285715</v>
      </c>
      <c r="X308" s="51">
        <f t="shared" si="428"/>
        <v>11581.25</v>
      </c>
      <c r="Y308" s="48">
        <f t="shared" si="429"/>
        <v>525</v>
      </c>
      <c r="Z308" s="50">
        <f t="shared" si="465"/>
        <v>33.173809523809524</v>
      </c>
      <c r="AA308" s="51">
        <f t="shared" si="430"/>
        <v>17416.25</v>
      </c>
      <c r="AB308" s="48">
        <f t="shared" si="446"/>
        <v>75</v>
      </c>
      <c r="AC308" s="50">
        <f t="shared" si="466"/>
        <v>25.15</v>
      </c>
      <c r="AD308" s="51">
        <f t="shared" si="448"/>
        <v>1886.25</v>
      </c>
      <c r="AE308" s="43"/>
      <c r="AF308" s="42"/>
      <c r="AG308" s="53">
        <f t="shared" si="463"/>
        <v>0</v>
      </c>
      <c r="AH308" s="43">
        <v>75</v>
      </c>
      <c r="AI308" s="42">
        <v>25.15</v>
      </c>
      <c r="AJ308" s="53">
        <f t="shared" si="464"/>
        <v>1886.25</v>
      </c>
      <c r="AK308" s="43"/>
      <c r="AL308" s="42"/>
      <c r="AM308" s="53"/>
      <c r="AN308" s="43"/>
      <c r="AO308" s="42"/>
      <c r="AP308" s="53"/>
      <c r="AQ308" s="43"/>
      <c r="AR308" s="42"/>
      <c r="AS308" s="53"/>
      <c r="AT308" s="43"/>
      <c r="AU308" s="42"/>
      <c r="AV308" s="53"/>
      <c r="AW308" s="43"/>
      <c r="AX308" s="42"/>
      <c r="AY308" s="53">
        <f t="shared" si="431"/>
        <v>0</v>
      </c>
      <c r="AZ308" s="43"/>
      <c r="BA308" s="42"/>
      <c r="BB308" s="53">
        <f t="shared" si="432"/>
        <v>0</v>
      </c>
      <c r="BC308" s="43"/>
      <c r="BD308" s="42"/>
      <c r="BE308" s="53">
        <f t="shared" si="433"/>
        <v>0</v>
      </c>
      <c r="BF308" s="43"/>
      <c r="BG308" s="42"/>
      <c r="BH308" s="53">
        <f t="shared" si="434"/>
        <v>0</v>
      </c>
      <c r="BI308" s="43"/>
      <c r="BJ308" s="42"/>
      <c r="BK308" s="53">
        <f t="shared" si="435"/>
        <v>0</v>
      </c>
      <c r="BL308" s="43"/>
      <c r="BM308" s="42"/>
      <c r="BN308" s="53">
        <f t="shared" si="436"/>
        <v>0</v>
      </c>
      <c r="BO308" s="43"/>
      <c r="BP308" s="42"/>
      <c r="BQ308" s="53">
        <f t="shared" si="437"/>
        <v>0</v>
      </c>
      <c r="BR308" s="54">
        <f t="shared" si="449"/>
        <v>450</v>
      </c>
      <c r="BS308" s="55">
        <f t="shared" si="450"/>
        <v>34.511111111111113</v>
      </c>
      <c r="BT308" s="56">
        <f t="shared" si="451"/>
        <v>15530</v>
      </c>
      <c r="BU308" s="48">
        <v>300</v>
      </c>
      <c r="BV308" s="50">
        <f t="shared" si="452"/>
        <v>34.766666666666666</v>
      </c>
      <c r="BW308" s="51">
        <v>10430</v>
      </c>
      <c r="BX308" s="48"/>
      <c r="BY308" s="50" t="e">
        <f t="shared" si="453"/>
        <v>#DIV/0!</v>
      </c>
      <c r="BZ308" s="51"/>
      <c r="CA308" s="48"/>
      <c r="CB308" s="50" t="e">
        <f t="shared" si="454"/>
        <v>#DIV/0!</v>
      </c>
      <c r="CC308" s="51"/>
      <c r="CD308" s="48">
        <v>150</v>
      </c>
      <c r="CE308" s="50">
        <f t="shared" si="455"/>
        <v>34</v>
      </c>
      <c r="CF308" s="51">
        <v>5100</v>
      </c>
      <c r="CG308" s="47" t="s">
        <v>44</v>
      </c>
      <c r="CH308" s="47" t="s">
        <v>44</v>
      </c>
      <c r="CI308" s="54">
        <f t="shared" si="456"/>
        <v>175</v>
      </c>
      <c r="CJ308" s="55">
        <f t="shared" si="457"/>
        <v>33.342857142857142</v>
      </c>
      <c r="CK308" s="56">
        <f t="shared" si="458"/>
        <v>5835</v>
      </c>
      <c r="CL308" s="48"/>
      <c r="CM308" s="50" t="e">
        <f t="shared" si="459"/>
        <v>#DIV/0!</v>
      </c>
      <c r="CN308" s="51"/>
      <c r="CO308" s="48">
        <v>20</v>
      </c>
      <c r="CP308" s="50">
        <f t="shared" si="460"/>
        <v>45</v>
      </c>
      <c r="CQ308" s="51">
        <v>900</v>
      </c>
      <c r="CR308" s="48">
        <v>5</v>
      </c>
      <c r="CS308" s="50">
        <f t="shared" si="461"/>
        <v>27</v>
      </c>
      <c r="CT308" s="51">
        <v>135</v>
      </c>
      <c r="CU308" s="48">
        <v>150</v>
      </c>
      <c r="CV308" s="50">
        <f t="shared" si="462"/>
        <v>32</v>
      </c>
      <c r="CW308" s="51">
        <v>4800</v>
      </c>
      <c r="CX308" s="47" t="s">
        <v>44</v>
      </c>
      <c r="CY308" s="47" t="s">
        <v>44</v>
      </c>
    </row>
    <row r="309" spans="1:103" s="1" customFormat="1" ht="14.25" thickBot="1" x14ac:dyDescent="0.3">
      <c r="A309" s="47" t="s">
        <v>45</v>
      </c>
      <c r="B309" s="47" t="s">
        <v>45</v>
      </c>
      <c r="C309" s="48">
        <v>243</v>
      </c>
      <c r="D309" s="95">
        <f t="shared" si="438"/>
        <v>128</v>
      </c>
      <c r="E309" s="93">
        <v>371</v>
      </c>
      <c r="F309" s="38">
        <f t="shared" si="439"/>
        <v>413.43</v>
      </c>
      <c r="G309" s="49">
        <f t="shared" si="440"/>
        <v>17.000000000000007</v>
      </c>
      <c r="H309" s="183"/>
      <c r="I309" s="183"/>
      <c r="J309" s="183"/>
      <c r="K309" s="183">
        <v>6</v>
      </c>
      <c r="L309" s="224">
        <v>25.43</v>
      </c>
      <c r="M309" s="50">
        <v>24.99</v>
      </c>
      <c r="N309" s="53">
        <f t="shared" si="441"/>
        <v>635.49569999999994</v>
      </c>
      <c r="O309" s="228">
        <v>35</v>
      </c>
      <c r="P309" s="229">
        <v>56.64</v>
      </c>
      <c r="Q309" s="230">
        <f t="shared" si="442"/>
        <v>1982.4</v>
      </c>
      <c r="R309" s="223">
        <v>19</v>
      </c>
      <c r="S309" s="50">
        <v>37.840000000000003</v>
      </c>
      <c r="T309" s="51">
        <f t="shared" si="443"/>
        <v>718.96</v>
      </c>
      <c r="U309" s="52" t="s">
        <v>45</v>
      </c>
      <c r="V309" s="48">
        <f t="shared" si="427"/>
        <v>340</v>
      </c>
      <c r="W309" s="50">
        <f t="shared" si="444"/>
        <v>34.944852941176471</v>
      </c>
      <c r="X309" s="51">
        <f t="shared" si="428"/>
        <v>11881.25</v>
      </c>
      <c r="Y309" s="48">
        <f t="shared" si="429"/>
        <v>525</v>
      </c>
      <c r="Z309" s="50">
        <f t="shared" si="465"/>
        <v>33.173809523809524</v>
      </c>
      <c r="AA309" s="51">
        <f t="shared" si="430"/>
        <v>17416.25</v>
      </c>
      <c r="AB309" s="48">
        <f t="shared" si="446"/>
        <v>75</v>
      </c>
      <c r="AC309" s="50">
        <f t="shared" si="466"/>
        <v>25.15</v>
      </c>
      <c r="AD309" s="51">
        <f t="shared" si="448"/>
        <v>1886.25</v>
      </c>
      <c r="AE309" s="43"/>
      <c r="AF309" s="42"/>
      <c r="AG309" s="53">
        <f t="shared" si="463"/>
        <v>0</v>
      </c>
      <c r="AH309" s="43">
        <v>75</v>
      </c>
      <c r="AI309" s="42">
        <v>25.15</v>
      </c>
      <c r="AJ309" s="53">
        <f t="shared" si="464"/>
        <v>1886.25</v>
      </c>
      <c r="AK309" s="43"/>
      <c r="AL309" s="42"/>
      <c r="AM309" s="53"/>
      <c r="AN309" s="43"/>
      <c r="AO309" s="42"/>
      <c r="AP309" s="53"/>
      <c r="AQ309" s="43"/>
      <c r="AR309" s="42"/>
      <c r="AS309" s="53"/>
      <c r="AT309" s="43"/>
      <c r="AU309" s="42"/>
      <c r="AV309" s="53"/>
      <c r="AW309" s="43"/>
      <c r="AX309" s="42"/>
      <c r="AY309" s="53">
        <f t="shared" si="431"/>
        <v>0</v>
      </c>
      <c r="AZ309" s="43"/>
      <c r="BA309" s="42"/>
      <c r="BB309" s="53">
        <f t="shared" si="432"/>
        <v>0</v>
      </c>
      <c r="BC309" s="43"/>
      <c r="BD309" s="42"/>
      <c r="BE309" s="53">
        <f t="shared" si="433"/>
        <v>0</v>
      </c>
      <c r="BF309" s="43"/>
      <c r="BG309" s="42"/>
      <c r="BH309" s="53">
        <f t="shared" si="434"/>
        <v>0</v>
      </c>
      <c r="BI309" s="43"/>
      <c r="BJ309" s="42"/>
      <c r="BK309" s="53">
        <f t="shared" si="435"/>
        <v>0</v>
      </c>
      <c r="BL309" s="43"/>
      <c r="BM309" s="42"/>
      <c r="BN309" s="53">
        <f t="shared" si="436"/>
        <v>0</v>
      </c>
      <c r="BO309" s="43"/>
      <c r="BP309" s="42"/>
      <c r="BQ309" s="53">
        <f t="shared" si="437"/>
        <v>0</v>
      </c>
      <c r="BR309" s="54">
        <f t="shared" si="449"/>
        <v>450</v>
      </c>
      <c r="BS309" s="55">
        <f t="shared" si="450"/>
        <v>34.511111111111113</v>
      </c>
      <c r="BT309" s="56">
        <f t="shared" si="451"/>
        <v>15530</v>
      </c>
      <c r="BU309" s="48">
        <v>300</v>
      </c>
      <c r="BV309" s="50">
        <f t="shared" si="452"/>
        <v>34.766666666666666</v>
      </c>
      <c r="BW309" s="51">
        <v>10430</v>
      </c>
      <c r="BX309" s="48"/>
      <c r="BY309" s="50" t="e">
        <f t="shared" si="453"/>
        <v>#DIV/0!</v>
      </c>
      <c r="BZ309" s="51"/>
      <c r="CA309" s="48"/>
      <c r="CB309" s="50" t="e">
        <f t="shared" si="454"/>
        <v>#DIV/0!</v>
      </c>
      <c r="CC309" s="51"/>
      <c r="CD309" s="48">
        <v>150</v>
      </c>
      <c r="CE309" s="50">
        <f t="shared" si="455"/>
        <v>34</v>
      </c>
      <c r="CF309" s="51">
        <v>5100</v>
      </c>
      <c r="CG309" s="47" t="s">
        <v>45</v>
      </c>
      <c r="CH309" s="47" t="s">
        <v>45</v>
      </c>
      <c r="CI309" s="54">
        <f t="shared" si="456"/>
        <v>185</v>
      </c>
      <c r="CJ309" s="55">
        <f t="shared" si="457"/>
        <v>29.918918918918919</v>
      </c>
      <c r="CK309" s="56">
        <f t="shared" si="458"/>
        <v>5535</v>
      </c>
      <c r="CL309" s="48"/>
      <c r="CM309" s="50" t="e">
        <f t="shared" si="459"/>
        <v>#DIV/0!</v>
      </c>
      <c r="CN309" s="51"/>
      <c r="CO309" s="48"/>
      <c r="CP309" s="50" t="e">
        <f t="shared" si="460"/>
        <v>#DIV/0!</v>
      </c>
      <c r="CQ309" s="51"/>
      <c r="CR309" s="48">
        <v>35</v>
      </c>
      <c r="CS309" s="50">
        <f t="shared" si="461"/>
        <v>21</v>
      </c>
      <c r="CT309" s="51">
        <v>735</v>
      </c>
      <c r="CU309" s="48">
        <v>150</v>
      </c>
      <c r="CV309" s="50">
        <f t="shared" si="462"/>
        <v>32</v>
      </c>
      <c r="CW309" s="51">
        <v>4800</v>
      </c>
      <c r="CX309" s="47" t="s">
        <v>45</v>
      </c>
      <c r="CY309" s="47" t="s">
        <v>45</v>
      </c>
    </row>
    <row r="310" spans="1:103" s="1" customFormat="1" ht="14.25" thickBot="1" x14ac:dyDescent="0.3">
      <c r="A310" s="47" t="s">
        <v>46</v>
      </c>
      <c r="B310" s="47" t="s">
        <v>46</v>
      </c>
      <c r="C310" s="48">
        <v>243</v>
      </c>
      <c r="D310" s="95">
        <f t="shared" si="438"/>
        <v>121</v>
      </c>
      <c r="E310" s="93">
        <v>364</v>
      </c>
      <c r="F310" s="38">
        <f t="shared" si="439"/>
        <v>418.15999999999997</v>
      </c>
      <c r="G310" s="49">
        <f t="shared" si="440"/>
        <v>21.999999999999972</v>
      </c>
      <c r="H310" s="183"/>
      <c r="I310" s="183"/>
      <c r="J310" s="183"/>
      <c r="K310" s="183">
        <v>6</v>
      </c>
      <c r="L310" s="224">
        <v>32.159999999999997</v>
      </c>
      <c r="M310" s="50">
        <v>24.99</v>
      </c>
      <c r="N310" s="53">
        <f t="shared" si="441"/>
        <v>803.6783999999999</v>
      </c>
      <c r="O310" s="228">
        <v>35</v>
      </c>
      <c r="P310" s="229">
        <v>56.64</v>
      </c>
      <c r="Q310" s="230">
        <f t="shared" si="442"/>
        <v>1982.4</v>
      </c>
      <c r="R310" s="223">
        <v>17</v>
      </c>
      <c r="S310" s="50">
        <v>37.840000000000003</v>
      </c>
      <c r="T310" s="51">
        <f t="shared" si="443"/>
        <v>643.28000000000009</v>
      </c>
      <c r="U310" s="52" t="s">
        <v>46</v>
      </c>
      <c r="V310" s="48">
        <f t="shared" si="427"/>
        <v>340</v>
      </c>
      <c r="W310" s="50">
        <f t="shared" si="444"/>
        <v>33.503676470588232</v>
      </c>
      <c r="X310" s="51">
        <f t="shared" si="428"/>
        <v>11391.25</v>
      </c>
      <c r="Y310" s="48">
        <f t="shared" si="429"/>
        <v>525</v>
      </c>
      <c r="Z310" s="50">
        <f t="shared" si="465"/>
        <v>33.173809523809524</v>
      </c>
      <c r="AA310" s="51">
        <f t="shared" si="430"/>
        <v>17416.25</v>
      </c>
      <c r="AB310" s="48">
        <f t="shared" si="446"/>
        <v>75</v>
      </c>
      <c r="AC310" s="50">
        <f t="shared" si="466"/>
        <v>25.15</v>
      </c>
      <c r="AD310" s="51">
        <f t="shared" si="448"/>
        <v>1886.25</v>
      </c>
      <c r="AE310" s="43"/>
      <c r="AF310" s="42"/>
      <c r="AG310" s="53">
        <f t="shared" si="463"/>
        <v>0</v>
      </c>
      <c r="AH310" s="43">
        <v>75</v>
      </c>
      <c r="AI310" s="42">
        <v>25.15</v>
      </c>
      <c r="AJ310" s="53">
        <f t="shared" si="464"/>
        <v>1886.25</v>
      </c>
      <c r="AK310" s="43"/>
      <c r="AL310" s="42"/>
      <c r="AM310" s="53"/>
      <c r="AN310" s="43"/>
      <c r="AO310" s="42"/>
      <c r="AP310" s="53"/>
      <c r="AQ310" s="43"/>
      <c r="AR310" s="42"/>
      <c r="AS310" s="53"/>
      <c r="AT310" s="43"/>
      <c r="AU310" s="42"/>
      <c r="AV310" s="53"/>
      <c r="AW310" s="43"/>
      <c r="AX310" s="42"/>
      <c r="AY310" s="53">
        <f t="shared" si="431"/>
        <v>0</v>
      </c>
      <c r="AZ310" s="43"/>
      <c r="BA310" s="42"/>
      <c r="BB310" s="53">
        <f t="shared" si="432"/>
        <v>0</v>
      </c>
      <c r="BC310" s="43"/>
      <c r="BD310" s="42"/>
      <c r="BE310" s="53">
        <f t="shared" si="433"/>
        <v>0</v>
      </c>
      <c r="BF310" s="43"/>
      <c r="BG310" s="42"/>
      <c r="BH310" s="53">
        <f t="shared" si="434"/>
        <v>0</v>
      </c>
      <c r="BI310" s="43"/>
      <c r="BJ310" s="42"/>
      <c r="BK310" s="53">
        <f t="shared" si="435"/>
        <v>0</v>
      </c>
      <c r="BL310" s="43"/>
      <c r="BM310" s="42"/>
      <c r="BN310" s="53">
        <f t="shared" si="436"/>
        <v>0</v>
      </c>
      <c r="BO310" s="43"/>
      <c r="BP310" s="42"/>
      <c r="BQ310" s="53">
        <f t="shared" si="437"/>
        <v>0</v>
      </c>
      <c r="BR310" s="54">
        <f t="shared" si="449"/>
        <v>450</v>
      </c>
      <c r="BS310" s="55">
        <f t="shared" si="450"/>
        <v>34.511111111111113</v>
      </c>
      <c r="BT310" s="56">
        <f t="shared" si="451"/>
        <v>15530</v>
      </c>
      <c r="BU310" s="48">
        <v>300</v>
      </c>
      <c r="BV310" s="50">
        <f t="shared" si="452"/>
        <v>34.766666666666666</v>
      </c>
      <c r="BW310" s="51">
        <v>10430</v>
      </c>
      <c r="BX310" s="48"/>
      <c r="BY310" s="50" t="e">
        <f t="shared" si="453"/>
        <v>#DIV/0!</v>
      </c>
      <c r="BZ310" s="51"/>
      <c r="CA310" s="48"/>
      <c r="CB310" s="50" t="e">
        <f t="shared" si="454"/>
        <v>#DIV/0!</v>
      </c>
      <c r="CC310" s="51"/>
      <c r="CD310" s="48">
        <v>150</v>
      </c>
      <c r="CE310" s="50">
        <f t="shared" si="455"/>
        <v>34</v>
      </c>
      <c r="CF310" s="51">
        <v>5100</v>
      </c>
      <c r="CG310" s="47" t="s">
        <v>46</v>
      </c>
      <c r="CH310" s="47" t="s">
        <v>46</v>
      </c>
      <c r="CI310" s="54">
        <f t="shared" si="456"/>
        <v>185</v>
      </c>
      <c r="CJ310" s="55">
        <f t="shared" si="457"/>
        <v>32.567567567567565</v>
      </c>
      <c r="CK310" s="56">
        <f t="shared" si="458"/>
        <v>6025</v>
      </c>
      <c r="CL310" s="48"/>
      <c r="CM310" s="50" t="e">
        <f t="shared" si="459"/>
        <v>#DIV/0!</v>
      </c>
      <c r="CN310" s="51"/>
      <c r="CO310" s="48"/>
      <c r="CP310" s="50" t="e">
        <f t="shared" si="460"/>
        <v>#DIV/0!</v>
      </c>
      <c r="CQ310" s="51"/>
      <c r="CR310" s="48">
        <v>35</v>
      </c>
      <c r="CS310" s="50">
        <f t="shared" si="461"/>
        <v>35</v>
      </c>
      <c r="CT310" s="51">
        <v>1225</v>
      </c>
      <c r="CU310" s="48">
        <v>150</v>
      </c>
      <c r="CV310" s="50">
        <f t="shared" si="462"/>
        <v>32</v>
      </c>
      <c r="CW310" s="51">
        <v>4800</v>
      </c>
      <c r="CX310" s="47" t="s">
        <v>46</v>
      </c>
      <c r="CY310" s="47" t="s">
        <v>46</v>
      </c>
    </row>
    <row r="311" spans="1:103" s="1" customFormat="1" ht="14.25" thickBot="1" x14ac:dyDescent="0.3">
      <c r="A311" s="47" t="s">
        <v>47</v>
      </c>
      <c r="B311" s="47" t="s">
        <v>47</v>
      </c>
      <c r="C311" s="48">
        <v>243</v>
      </c>
      <c r="D311" s="95">
        <f t="shared" si="438"/>
        <v>116</v>
      </c>
      <c r="E311" s="93">
        <v>359</v>
      </c>
      <c r="F311" s="38">
        <f t="shared" si="439"/>
        <v>418.26</v>
      </c>
      <c r="G311" s="49">
        <f t="shared" si="440"/>
        <v>27.999999999999989</v>
      </c>
      <c r="H311" s="183"/>
      <c r="I311" s="183"/>
      <c r="J311" s="183"/>
      <c r="K311" s="183">
        <v>6</v>
      </c>
      <c r="L311" s="224">
        <v>31.26</v>
      </c>
      <c r="M311" s="50">
        <v>24.99</v>
      </c>
      <c r="N311" s="53">
        <f t="shared" si="441"/>
        <v>781.18740000000003</v>
      </c>
      <c r="O311" s="228">
        <v>35</v>
      </c>
      <c r="P311" s="229">
        <v>56.64</v>
      </c>
      <c r="Q311" s="230">
        <f t="shared" si="442"/>
        <v>1982.4</v>
      </c>
      <c r="R311" s="223">
        <v>18</v>
      </c>
      <c r="S311" s="50">
        <v>37.840000000000003</v>
      </c>
      <c r="T311" s="51">
        <f t="shared" si="443"/>
        <v>681.12000000000012</v>
      </c>
      <c r="U311" s="52" t="s">
        <v>47</v>
      </c>
      <c r="V311" s="48">
        <f t="shared" si="427"/>
        <v>340</v>
      </c>
      <c r="W311" s="50">
        <f t="shared" si="444"/>
        <v>32.474264705882355</v>
      </c>
      <c r="X311" s="51">
        <f t="shared" si="428"/>
        <v>11041.25</v>
      </c>
      <c r="Y311" s="48">
        <f t="shared" si="429"/>
        <v>525</v>
      </c>
      <c r="Z311" s="50">
        <f t="shared" si="465"/>
        <v>33.173809523809524</v>
      </c>
      <c r="AA311" s="51">
        <f t="shared" si="430"/>
        <v>17416.25</v>
      </c>
      <c r="AB311" s="48">
        <f t="shared" si="446"/>
        <v>75</v>
      </c>
      <c r="AC311" s="50">
        <f t="shared" si="466"/>
        <v>25.15</v>
      </c>
      <c r="AD311" s="51">
        <f t="shared" si="448"/>
        <v>1886.25</v>
      </c>
      <c r="AE311" s="43"/>
      <c r="AF311" s="42"/>
      <c r="AG311" s="53">
        <f t="shared" si="463"/>
        <v>0</v>
      </c>
      <c r="AH311" s="43">
        <v>75</v>
      </c>
      <c r="AI311" s="42">
        <v>25.15</v>
      </c>
      <c r="AJ311" s="53">
        <f t="shared" si="464"/>
        <v>1886.25</v>
      </c>
      <c r="AK311" s="43"/>
      <c r="AL311" s="42"/>
      <c r="AM311" s="53"/>
      <c r="AN311" s="43"/>
      <c r="AO311" s="42"/>
      <c r="AP311" s="53"/>
      <c r="AQ311" s="43"/>
      <c r="AR311" s="42"/>
      <c r="AS311" s="53"/>
      <c r="AT311" s="43"/>
      <c r="AU311" s="42"/>
      <c r="AV311" s="53"/>
      <c r="AW311" s="43"/>
      <c r="AX311" s="42"/>
      <c r="AY311" s="53">
        <f t="shared" si="431"/>
        <v>0</v>
      </c>
      <c r="AZ311" s="43"/>
      <c r="BA311" s="42"/>
      <c r="BB311" s="53">
        <f t="shared" si="432"/>
        <v>0</v>
      </c>
      <c r="BC311" s="43"/>
      <c r="BD311" s="42"/>
      <c r="BE311" s="53">
        <f t="shared" si="433"/>
        <v>0</v>
      </c>
      <c r="BF311" s="43"/>
      <c r="BG311" s="42"/>
      <c r="BH311" s="53">
        <f t="shared" si="434"/>
        <v>0</v>
      </c>
      <c r="BI311" s="43"/>
      <c r="BJ311" s="42"/>
      <c r="BK311" s="53">
        <f t="shared" si="435"/>
        <v>0</v>
      </c>
      <c r="BL311" s="43"/>
      <c r="BM311" s="42"/>
      <c r="BN311" s="53">
        <f t="shared" si="436"/>
        <v>0</v>
      </c>
      <c r="BO311" s="43"/>
      <c r="BP311" s="42"/>
      <c r="BQ311" s="53">
        <f t="shared" si="437"/>
        <v>0</v>
      </c>
      <c r="BR311" s="54">
        <f t="shared" si="449"/>
        <v>450</v>
      </c>
      <c r="BS311" s="55">
        <f t="shared" si="450"/>
        <v>34.511111111111113</v>
      </c>
      <c r="BT311" s="56">
        <f t="shared" si="451"/>
        <v>15530</v>
      </c>
      <c r="BU311" s="48">
        <v>300</v>
      </c>
      <c r="BV311" s="50">
        <f t="shared" si="452"/>
        <v>34.766666666666666</v>
      </c>
      <c r="BW311" s="51">
        <v>10430</v>
      </c>
      <c r="BX311" s="48"/>
      <c r="BY311" s="50" t="e">
        <f t="shared" si="453"/>
        <v>#DIV/0!</v>
      </c>
      <c r="BZ311" s="51"/>
      <c r="CA311" s="48"/>
      <c r="CB311" s="50" t="e">
        <f t="shared" si="454"/>
        <v>#DIV/0!</v>
      </c>
      <c r="CC311" s="51"/>
      <c r="CD311" s="48">
        <v>150</v>
      </c>
      <c r="CE311" s="50">
        <f t="shared" si="455"/>
        <v>34</v>
      </c>
      <c r="CF311" s="51">
        <v>5100</v>
      </c>
      <c r="CG311" s="47" t="s">
        <v>47</v>
      </c>
      <c r="CH311" s="47" t="s">
        <v>47</v>
      </c>
      <c r="CI311" s="54">
        <f t="shared" si="456"/>
        <v>185</v>
      </c>
      <c r="CJ311" s="55">
        <f t="shared" si="457"/>
        <v>34.45945945945946</v>
      </c>
      <c r="CK311" s="56">
        <f t="shared" si="458"/>
        <v>6375</v>
      </c>
      <c r="CL311" s="48"/>
      <c r="CM311" s="50" t="e">
        <f t="shared" si="459"/>
        <v>#DIV/0!</v>
      </c>
      <c r="CN311" s="51"/>
      <c r="CO311" s="48"/>
      <c r="CP311" s="50" t="e">
        <f t="shared" si="460"/>
        <v>#DIV/0!</v>
      </c>
      <c r="CQ311" s="51"/>
      <c r="CR311" s="48">
        <v>35</v>
      </c>
      <c r="CS311" s="50">
        <f t="shared" si="461"/>
        <v>45</v>
      </c>
      <c r="CT311" s="51">
        <v>1575</v>
      </c>
      <c r="CU311" s="48">
        <v>150</v>
      </c>
      <c r="CV311" s="50">
        <f t="shared" si="462"/>
        <v>32</v>
      </c>
      <c r="CW311" s="51">
        <v>4800</v>
      </c>
      <c r="CX311" s="47" t="s">
        <v>47</v>
      </c>
      <c r="CY311" s="47" t="s">
        <v>47</v>
      </c>
    </row>
    <row r="312" spans="1:103" s="1" customFormat="1" ht="14.25" thickBot="1" x14ac:dyDescent="0.3">
      <c r="A312" s="47" t="s">
        <v>48</v>
      </c>
      <c r="B312" s="47" t="s">
        <v>48</v>
      </c>
      <c r="C312" s="48">
        <v>0</v>
      </c>
      <c r="D312" s="95">
        <f t="shared" si="438"/>
        <v>136</v>
      </c>
      <c r="E312" s="93">
        <v>136</v>
      </c>
      <c r="F312" s="38">
        <f t="shared" si="439"/>
        <v>162.96</v>
      </c>
      <c r="G312" s="49">
        <f t="shared" si="440"/>
        <v>0</v>
      </c>
      <c r="H312" s="183"/>
      <c r="I312" s="183"/>
      <c r="J312" s="183"/>
      <c r="K312" s="183">
        <v>6</v>
      </c>
      <c r="L312" s="224">
        <v>26.96</v>
      </c>
      <c r="M312" s="50">
        <v>24.99</v>
      </c>
      <c r="N312" s="53">
        <f t="shared" si="441"/>
        <v>673.73040000000003</v>
      </c>
      <c r="O312" s="228">
        <v>35</v>
      </c>
      <c r="P312" s="229">
        <v>56.64</v>
      </c>
      <c r="Q312" s="230">
        <f t="shared" si="442"/>
        <v>1982.4</v>
      </c>
      <c r="R312" s="223">
        <v>7</v>
      </c>
      <c r="S312" s="50">
        <v>37.840000000000003</v>
      </c>
      <c r="T312" s="51">
        <f t="shared" si="443"/>
        <v>264.88</v>
      </c>
      <c r="U312" s="52" t="s">
        <v>48</v>
      </c>
      <c r="V312" s="48">
        <f t="shared" si="427"/>
        <v>100</v>
      </c>
      <c r="W312" s="50">
        <f t="shared" si="444"/>
        <v>31.162500000000001</v>
      </c>
      <c r="X312" s="51">
        <f t="shared" si="428"/>
        <v>3116.25</v>
      </c>
      <c r="Y312" s="48">
        <f t="shared" si="429"/>
        <v>100</v>
      </c>
      <c r="Z312" s="50">
        <f t="shared" si="465"/>
        <v>31.162500000000001</v>
      </c>
      <c r="AA312" s="51">
        <f t="shared" si="430"/>
        <v>3116.25</v>
      </c>
      <c r="AB312" s="48">
        <f t="shared" si="446"/>
        <v>75</v>
      </c>
      <c r="AC312" s="50">
        <f t="shared" si="466"/>
        <v>25.15</v>
      </c>
      <c r="AD312" s="51">
        <f t="shared" si="448"/>
        <v>1886.25</v>
      </c>
      <c r="AE312" s="43"/>
      <c r="AF312" s="42"/>
      <c r="AG312" s="53">
        <f t="shared" si="463"/>
        <v>0</v>
      </c>
      <c r="AH312" s="43">
        <v>75</v>
      </c>
      <c r="AI312" s="42">
        <v>25.15</v>
      </c>
      <c r="AJ312" s="53">
        <f t="shared" si="464"/>
        <v>1886.25</v>
      </c>
      <c r="AK312" s="43"/>
      <c r="AL312" s="42"/>
      <c r="AM312" s="53"/>
      <c r="AN312" s="43"/>
      <c r="AO312" s="42"/>
      <c r="AP312" s="53"/>
      <c r="AQ312" s="43"/>
      <c r="AR312" s="42"/>
      <c r="AS312" s="53"/>
      <c r="AT312" s="43"/>
      <c r="AU312" s="42"/>
      <c r="AV312" s="53"/>
      <c r="AW312" s="43"/>
      <c r="AX312" s="42"/>
      <c r="AY312" s="53">
        <f t="shared" si="431"/>
        <v>0</v>
      </c>
      <c r="AZ312" s="43"/>
      <c r="BA312" s="42"/>
      <c r="BB312" s="53">
        <f t="shared" si="432"/>
        <v>0</v>
      </c>
      <c r="BC312" s="43"/>
      <c r="BD312" s="42"/>
      <c r="BE312" s="53">
        <f t="shared" si="433"/>
        <v>0</v>
      </c>
      <c r="BF312" s="43"/>
      <c r="BG312" s="42"/>
      <c r="BH312" s="53">
        <f t="shared" si="434"/>
        <v>0</v>
      </c>
      <c r="BI312" s="43"/>
      <c r="BJ312" s="42"/>
      <c r="BK312" s="53">
        <f t="shared" si="435"/>
        <v>0</v>
      </c>
      <c r="BL312" s="43"/>
      <c r="BM312" s="42"/>
      <c r="BN312" s="53">
        <f t="shared" si="436"/>
        <v>0</v>
      </c>
      <c r="BO312" s="43"/>
      <c r="BP312" s="42"/>
      <c r="BQ312" s="53">
        <f t="shared" si="437"/>
        <v>0</v>
      </c>
      <c r="BR312" s="54">
        <f t="shared" si="449"/>
        <v>25</v>
      </c>
      <c r="BS312" s="55">
        <f t="shared" si="450"/>
        <v>49.2</v>
      </c>
      <c r="BT312" s="56">
        <f t="shared" si="451"/>
        <v>1230</v>
      </c>
      <c r="BU312" s="48">
        <v>25</v>
      </c>
      <c r="BV312" s="50">
        <f t="shared" si="452"/>
        <v>49.2</v>
      </c>
      <c r="BW312" s="51">
        <v>1230</v>
      </c>
      <c r="BX312" s="48"/>
      <c r="BY312" s="50" t="e">
        <f t="shared" si="453"/>
        <v>#DIV/0!</v>
      </c>
      <c r="BZ312" s="51"/>
      <c r="CA312" s="48"/>
      <c r="CB312" s="50" t="e">
        <f t="shared" si="454"/>
        <v>#DIV/0!</v>
      </c>
      <c r="CC312" s="51"/>
      <c r="CD312" s="48">
        <v>0</v>
      </c>
      <c r="CE312" s="50" t="e">
        <f t="shared" si="455"/>
        <v>#DIV/0!</v>
      </c>
      <c r="CF312" s="51"/>
      <c r="CG312" s="47" t="s">
        <v>48</v>
      </c>
      <c r="CH312" s="47" t="s">
        <v>48</v>
      </c>
      <c r="CI312" s="54">
        <f t="shared" si="456"/>
        <v>0</v>
      </c>
      <c r="CJ312" s="55" t="e">
        <f t="shared" si="457"/>
        <v>#DIV/0!</v>
      </c>
      <c r="CK312" s="56">
        <f t="shared" si="458"/>
        <v>0</v>
      </c>
      <c r="CL312" s="48"/>
      <c r="CM312" s="50" t="e">
        <f t="shared" si="459"/>
        <v>#DIV/0!</v>
      </c>
      <c r="CN312" s="51"/>
      <c r="CO312" s="48"/>
      <c r="CP312" s="50" t="e">
        <f t="shared" si="460"/>
        <v>#DIV/0!</v>
      </c>
      <c r="CQ312" s="51"/>
      <c r="CR312" s="48"/>
      <c r="CS312" s="50" t="e">
        <f t="shared" si="461"/>
        <v>#DIV/0!</v>
      </c>
      <c r="CT312" s="51"/>
      <c r="CU312" s="48">
        <v>0</v>
      </c>
      <c r="CV312" s="50" t="e">
        <f t="shared" si="462"/>
        <v>#DIV/0!</v>
      </c>
      <c r="CW312" s="51"/>
      <c r="CX312" s="47" t="s">
        <v>48</v>
      </c>
      <c r="CY312" s="47" t="s">
        <v>48</v>
      </c>
    </row>
    <row r="313" spans="1:103" s="1" customFormat="1" ht="14.25" thickBot="1" x14ac:dyDescent="0.3">
      <c r="A313" s="47" t="s">
        <v>49</v>
      </c>
      <c r="B313" s="47" t="s">
        <v>49</v>
      </c>
      <c r="C313" s="48">
        <v>0</v>
      </c>
      <c r="D313" s="95">
        <f t="shared" si="438"/>
        <v>145</v>
      </c>
      <c r="E313" s="93">
        <v>145</v>
      </c>
      <c r="F313" s="38">
        <f t="shared" si="439"/>
        <v>163.27000000000001</v>
      </c>
      <c r="G313" s="49">
        <f t="shared" si="440"/>
        <v>7.0000000000000107</v>
      </c>
      <c r="H313" s="183"/>
      <c r="I313" s="183"/>
      <c r="J313" s="183"/>
      <c r="K313" s="183">
        <v>6</v>
      </c>
      <c r="L313" s="224">
        <v>11.27</v>
      </c>
      <c r="M313" s="50">
        <v>24.99</v>
      </c>
      <c r="N313" s="53">
        <f t="shared" si="441"/>
        <v>281.63729999999998</v>
      </c>
      <c r="O313" s="228">
        <v>35</v>
      </c>
      <c r="P313" s="229">
        <v>56.64</v>
      </c>
      <c r="Q313" s="230">
        <f t="shared" si="442"/>
        <v>1982.4</v>
      </c>
      <c r="R313" s="223">
        <v>23</v>
      </c>
      <c r="S313" s="50">
        <v>37.840000000000003</v>
      </c>
      <c r="T313" s="51">
        <f t="shared" si="443"/>
        <v>870.32</v>
      </c>
      <c r="U313" s="52" t="s">
        <v>49</v>
      </c>
      <c r="V313" s="48">
        <f t="shared" si="427"/>
        <v>100</v>
      </c>
      <c r="W313" s="50">
        <f t="shared" si="444"/>
        <v>31.162500000000001</v>
      </c>
      <c r="X313" s="51">
        <f t="shared" si="428"/>
        <v>3116.25</v>
      </c>
      <c r="Y313" s="48">
        <f t="shared" si="429"/>
        <v>100</v>
      </c>
      <c r="Z313" s="50">
        <f t="shared" si="465"/>
        <v>31.162500000000001</v>
      </c>
      <c r="AA313" s="51">
        <f t="shared" si="430"/>
        <v>3116.25</v>
      </c>
      <c r="AB313" s="48">
        <f t="shared" si="446"/>
        <v>75</v>
      </c>
      <c r="AC313" s="50">
        <f t="shared" si="466"/>
        <v>25.15</v>
      </c>
      <c r="AD313" s="51">
        <f t="shared" si="448"/>
        <v>1886.25</v>
      </c>
      <c r="AE313" s="43"/>
      <c r="AF313" s="42"/>
      <c r="AG313" s="53">
        <f t="shared" si="463"/>
        <v>0</v>
      </c>
      <c r="AH313" s="43">
        <v>75</v>
      </c>
      <c r="AI313" s="42">
        <v>25.15</v>
      </c>
      <c r="AJ313" s="53">
        <f t="shared" si="464"/>
        <v>1886.25</v>
      </c>
      <c r="AK313" s="43"/>
      <c r="AL313" s="42"/>
      <c r="AM313" s="53"/>
      <c r="AN313" s="43"/>
      <c r="AO313" s="42"/>
      <c r="AP313" s="53"/>
      <c r="AQ313" s="43"/>
      <c r="AR313" s="42"/>
      <c r="AS313" s="53"/>
      <c r="AT313" s="43"/>
      <c r="AU313" s="42"/>
      <c r="AV313" s="53"/>
      <c r="AW313" s="43"/>
      <c r="AX313" s="42"/>
      <c r="AY313" s="53">
        <f t="shared" si="431"/>
        <v>0</v>
      </c>
      <c r="AZ313" s="43"/>
      <c r="BA313" s="42"/>
      <c r="BB313" s="53">
        <f t="shared" si="432"/>
        <v>0</v>
      </c>
      <c r="BC313" s="43"/>
      <c r="BD313" s="42"/>
      <c r="BE313" s="53">
        <f t="shared" si="433"/>
        <v>0</v>
      </c>
      <c r="BF313" s="43"/>
      <c r="BG313" s="42"/>
      <c r="BH313" s="53">
        <f t="shared" si="434"/>
        <v>0</v>
      </c>
      <c r="BI313" s="43"/>
      <c r="BJ313" s="42"/>
      <c r="BK313" s="53">
        <f t="shared" si="435"/>
        <v>0</v>
      </c>
      <c r="BL313" s="43"/>
      <c r="BM313" s="42"/>
      <c r="BN313" s="53">
        <f t="shared" si="436"/>
        <v>0</v>
      </c>
      <c r="BO313" s="43"/>
      <c r="BP313" s="42"/>
      <c r="BQ313" s="53">
        <f t="shared" si="437"/>
        <v>0</v>
      </c>
      <c r="BR313" s="54">
        <f t="shared" si="449"/>
        <v>25</v>
      </c>
      <c r="BS313" s="55">
        <f t="shared" si="450"/>
        <v>49.2</v>
      </c>
      <c r="BT313" s="56">
        <f t="shared" si="451"/>
        <v>1230</v>
      </c>
      <c r="BU313" s="48">
        <v>25</v>
      </c>
      <c r="BV313" s="50">
        <f t="shared" si="452"/>
        <v>49.2</v>
      </c>
      <c r="BW313" s="51">
        <v>1230</v>
      </c>
      <c r="BX313" s="48"/>
      <c r="BY313" s="50" t="e">
        <f t="shared" si="453"/>
        <v>#DIV/0!</v>
      </c>
      <c r="BZ313" s="51"/>
      <c r="CA313" s="48"/>
      <c r="CB313" s="50" t="e">
        <f t="shared" si="454"/>
        <v>#DIV/0!</v>
      </c>
      <c r="CC313" s="51"/>
      <c r="CD313" s="48">
        <v>0</v>
      </c>
      <c r="CE313" s="50" t="e">
        <f t="shared" si="455"/>
        <v>#DIV/0!</v>
      </c>
      <c r="CF313" s="51"/>
      <c r="CG313" s="47" t="s">
        <v>49</v>
      </c>
      <c r="CH313" s="47" t="s">
        <v>49</v>
      </c>
      <c r="CI313" s="54">
        <f t="shared" si="456"/>
        <v>0</v>
      </c>
      <c r="CJ313" s="55" t="e">
        <f t="shared" si="457"/>
        <v>#DIV/0!</v>
      </c>
      <c r="CK313" s="56">
        <f t="shared" si="458"/>
        <v>0</v>
      </c>
      <c r="CL313" s="48"/>
      <c r="CM313" s="50" t="e">
        <f t="shared" si="459"/>
        <v>#DIV/0!</v>
      </c>
      <c r="CN313" s="51"/>
      <c r="CO313" s="48"/>
      <c r="CP313" s="50" t="e">
        <f t="shared" si="460"/>
        <v>#DIV/0!</v>
      </c>
      <c r="CQ313" s="51"/>
      <c r="CR313" s="48"/>
      <c r="CS313" s="50" t="e">
        <f t="shared" si="461"/>
        <v>#DIV/0!</v>
      </c>
      <c r="CT313" s="51"/>
      <c r="CU313" s="48">
        <v>0</v>
      </c>
      <c r="CV313" s="50" t="e">
        <f t="shared" si="462"/>
        <v>#DIV/0!</v>
      </c>
      <c r="CW313" s="51"/>
      <c r="CX313" s="47" t="s">
        <v>49</v>
      </c>
      <c r="CY313" s="47" t="s">
        <v>49</v>
      </c>
    </row>
    <row r="314" spans="1:103" s="1" customFormat="1" ht="14.25" thickBot="1" x14ac:dyDescent="0.3">
      <c r="A314" s="47" t="s">
        <v>50</v>
      </c>
      <c r="B314" s="47" t="s">
        <v>50</v>
      </c>
      <c r="C314" s="48">
        <v>0</v>
      </c>
      <c r="D314" s="95">
        <f t="shared" si="438"/>
        <v>153</v>
      </c>
      <c r="E314" s="93">
        <v>153</v>
      </c>
      <c r="F314" s="38">
        <f t="shared" si="439"/>
        <v>162.22999999999999</v>
      </c>
      <c r="G314" s="49">
        <f t="shared" si="440"/>
        <v>8.9999999999999893</v>
      </c>
      <c r="H314" s="183"/>
      <c r="I314" s="183"/>
      <c r="J314" s="183"/>
      <c r="K314" s="183">
        <v>6</v>
      </c>
      <c r="L314" s="224">
        <v>0.23</v>
      </c>
      <c r="M314" s="50">
        <v>24.99</v>
      </c>
      <c r="N314" s="53">
        <f t="shared" si="441"/>
        <v>5.7477</v>
      </c>
      <c r="O314" s="228">
        <v>35</v>
      </c>
      <c r="P314" s="229">
        <v>56.64</v>
      </c>
      <c r="Q314" s="230">
        <f t="shared" si="442"/>
        <v>1982.4</v>
      </c>
      <c r="R314" s="223">
        <v>33</v>
      </c>
      <c r="S314" s="50">
        <v>37.840000000000003</v>
      </c>
      <c r="T314" s="51">
        <f t="shared" si="443"/>
        <v>1248.72</v>
      </c>
      <c r="U314" s="52" t="s">
        <v>50</v>
      </c>
      <c r="V314" s="48">
        <f t="shared" si="427"/>
        <v>100</v>
      </c>
      <c r="W314" s="50">
        <f t="shared" si="444"/>
        <v>31.162500000000001</v>
      </c>
      <c r="X314" s="51">
        <f t="shared" si="428"/>
        <v>3116.25</v>
      </c>
      <c r="Y314" s="48">
        <f t="shared" si="429"/>
        <v>100</v>
      </c>
      <c r="Z314" s="50">
        <f t="shared" si="465"/>
        <v>31.162500000000001</v>
      </c>
      <c r="AA314" s="51">
        <f t="shared" si="430"/>
        <v>3116.25</v>
      </c>
      <c r="AB314" s="48">
        <f t="shared" si="446"/>
        <v>75</v>
      </c>
      <c r="AC314" s="50">
        <f t="shared" si="466"/>
        <v>25.15</v>
      </c>
      <c r="AD314" s="51">
        <f t="shared" si="448"/>
        <v>1886.25</v>
      </c>
      <c r="AE314" s="43"/>
      <c r="AF314" s="42"/>
      <c r="AG314" s="53">
        <f t="shared" si="463"/>
        <v>0</v>
      </c>
      <c r="AH314" s="43">
        <v>75</v>
      </c>
      <c r="AI314" s="42">
        <v>25.15</v>
      </c>
      <c r="AJ314" s="53">
        <f t="shared" si="464"/>
        <v>1886.25</v>
      </c>
      <c r="AK314" s="43"/>
      <c r="AL314" s="42"/>
      <c r="AM314" s="53"/>
      <c r="AN314" s="43"/>
      <c r="AO314" s="42"/>
      <c r="AP314" s="53"/>
      <c r="AQ314" s="43"/>
      <c r="AR314" s="42"/>
      <c r="AS314" s="53"/>
      <c r="AT314" s="43"/>
      <c r="AU314" s="42"/>
      <c r="AV314" s="53"/>
      <c r="AW314" s="43"/>
      <c r="AX314" s="42"/>
      <c r="AY314" s="53">
        <f t="shared" si="431"/>
        <v>0</v>
      </c>
      <c r="AZ314" s="43"/>
      <c r="BA314" s="42"/>
      <c r="BB314" s="53">
        <f t="shared" si="432"/>
        <v>0</v>
      </c>
      <c r="BC314" s="43"/>
      <c r="BD314" s="42"/>
      <c r="BE314" s="53">
        <f t="shared" si="433"/>
        <v>0</v>
      </c>
      <c r="BF314" s="43"/>
      <c r="BG314" s="42"/>
      <c r="BH314" s="53">
        <f t="shared" si="434"/>
        <v>0</v>
      </c>
      <c r="BI314" s="43"/>
      <c r="BJ314" s="42"/>
      <c r="BK314" s="53">
        <f t="shared" si="435"/>
        <v>0</v>
      </c>
      <c r="BL314" s="43"/>
      <c r="BM314" s="42"/>
      <c r="BN314" s="53">
        <f t="shared" si="436"/>
        <v>0</v>
      </c>
      <c r="BO314" s="43"/>
      <c r="BP314" s="42"/>
      <c r="BQ314" s="53">
        <f t="shared" si="437"/>
        <v>0</v>
      </c>
      <c r="BR314" s="54">
        <f t="shared" si="449"/>
        <v>25</v>
      </c>
      <c r="BS314" s="55">
        <f t="shared" si="450"/>
        <v>49.2</v>
      </c>
      <c r="BT314" s="56">
        <f t="shared" si="451"/>
        <v>1230</v>
      </c>
      <c r="BU314" s="48">
        <v>25</v>
      </c>
      <c r="BV314" s="50">
        <f t="shared" si="452"/>
        <v>49.2</v>
      </c>
      <c r="BW314" s="51">
        <v>1230</v>
      </c>
      <c r="BX314" s="48"/>
      <c r="BY314" s="50" t="e">
        <f t="shared" si="453"/>
        <v>#DIV/0!</v>
      </c>
      <c r="BZ314" s="51"/>
      <c r="CA314" s="48"/>
      <c r="CB314" s="50" t="e">
        <f t="shared" si="454"/>
        <v>#DIV/0!</v>
      </c>
      <c r="CC314" s="51"/>
      <c r="CD314" s="48">
        <v>0</v>
      </c>
      <c r="CE314" s="50" t="e">
        <f t="shared" si="455"/>
        <v>#DIV/0!</v>
      </c>
      <c r="CF314" s="51"/>
      <c r="CG314" s="47" t="s">
        <v>50</v>
      </c>
      <c r="CH314" s="47" t="s">
        <v>50</v>
      </c>
      <c r="CI314" s="54">
        <f t="shared" si="456"/>
        <v>0</v>
      </c>
      <c r="CJ314" s="55" t="e">
        <f t="shared" si="457"/>
        <v>#DIV/0!</v>
      </c>
      <c r="CK314" s="56">
        <f t="shared" si="458"/>
        <v>0</v>
      </c>
      <c r="CL314" s="48"/>
      <c r="CM314" s="50" t="e">
        <f t="shared" si="459"/>
        <v>#DIV/0!</v>
      </c>
      <c r="CN314" s="51"/>
      <c r="CO314" s="48"/>
      <c r="CP314" s="50" t="e">
        <f t="shared" si="460"/>
        <v>#DIV/0!</v>
      </c>
      <c r="CQ314" s="51"/>
      <c r="CR314" s="48"/>
      <c r="CS314" s="50" t="e">
        <f t="shared" si="461"/>
        <v>#DIV/0!</v>
      </c>
      <c r="CT314" s="51"/>
      <c r="CU314" s="48">
        <v>0</v>
      </c>
      <c r="CV314" s="50" t="e">
        <f t="shared" si="462"/>
        <v>#DIV/0!</v>
      </c>
      <c r="CW314" s="51"/>
      <c r="CX314" s="47" t="s">
        <v>50</v>
      </c>
      <c r="CY314" s="47" t="s">
        <v>50</v>
      </c>
    </row>
    <row r="315" spans="1:103" s="1" customFormat="1" ht="14.25" thickBot="1" x14ac:dyDescent="0.3">
      <c r="A315" s="47" t="s">
        <v>51</v>
      </c>
      <c r="B315" s="47" t="s">
        <v>51</v>
      </c>
      <c r="C315" s="48">
        <v>0</v>
      </c>
      <c r="D315" s="95">
        <f t="shared" si="438"/>
        <v>153</v>
      </c>
      <c r="E315" s="93">
        <v>153</v>
      </c>
      <c r="F315" s="38">
        <f t="shared" si="439"/>
        <v>167</v>
      </c>
      <c r="G315" s="49">
        <f t="shared" si="440"/>
        <v>14</v>
      </c>
      <c r="H315" s="183"/>
      <c r="I315" s="183"/>
      <c r="J315" s="183"/>
      <c r="K315" s="183">
        <v>6</v>
      </c>
      <c r="L315" s="212"/>
      <c r="M315" s="50">
        <v>24.99</v>
      </c>
      <c r="N315" s="53">
        <f t="shared" si="441"/>
        <v>0</v>
      </c>
      <c r="O315" s="228">
        <v>35</v>
      </c>
      <c r="P315" s="229">
        <v>56.64</v>
      </c>
      <c r="Q315" s="230">
        <f t="shared" si="442"/>
        <v>1982.4</v>
      </c>
      <c r="R315" s="223">
        <v>38</v>
      </c>
      <c r="S315" s="50">
        <v>37.840000000000003</v>
      </c>
      <c r="T315" s="51">
        <f t="shared" si="443"/>
        <v>1437.92</v>
      </c>
      <c r="U315" s="52" t="s">
        <v>51</v>
      </c>
      <c r="V315" s="48">
        <f t="shared" si="427"/>
        <v>100</v>
      </c>
      <c r="W315" s="50">
        <f t="shared" si="444"/>
        <v>31.162500000000001</v>
      </c>
      <c r="X315" s="51">
        <f t="shared" si="428"/>
        <v>3116.25</v>
      </c>
      <c r="Y315" s="48">
        <f t="shared" si="429"/>
        <v>100</v>
      </c>
      <c r="Z315" s="50">
        <f t="shared" si="465"/>
        <v>31.162500000000001</v>
      </c>
      <c r="AA315" s="51">
        <f t="shared" si="430"/>
        <v>3116.25</v>
      </c>
      <c r="AB315" s="48">
        <f t="shared" si="446"/>
        <v>75</v>
      </c>
      <c r="AC315" s="50">
        <f t="shared" si="466"/>
        <v>25.15</v>
      </c>
      <c r="AD315" s="51">
        <f t="shared" si="448"/>
        <v>1886.25</v>
      </c>
      <c r="AE315" s="43"/>
      <c r="AF315" s="42"/>
      <c r="AG315" s="53">
        <f t="shared" si="463"/>
        <v>0</v>
      </c>
      <c r="AH315" s="43">
        <v>75</v>
      </c>
      <c r="AI315" s="42">
        <v>25.15</v>
      </c>
      <c r="AJ315" s="53">
        <f t="shared" si="464"/>
        <v>1886.25</v>
      </c>
      <c r="AK315" s="43"/>
      <c r="AL315" s="42"/>
      <c r="AM315" s="53"/>
      <c r="AN315" s="43"/>
      <c r="AO315" s="42"/>
      <c r="AP315" s="53"/>
      <c r="AQ315" s="43"/>
      <c r="AR315" s="42"/>
      <c r="AS315" s="53"/>
      <c r="AT315" s="43"/>
      <c r="AU315" s="42"/>
      <c r="AV315" s="53"/>
      <c r="AW315" s="43"/>
      <c r="AX315" s="42"/>
      <c r="AY315" s="53">
        <f t="shared" si="431"/>
        <v>0</v>
      </c>
      <c r="AZ315" s="43"/>
      <c r="BA315" s="42"/>
      <c r="BB315" s="53">
        <f t="shared" si="432"/>
        <v>0</v>
      </c>
      <c r="BC315" s="43"/>
      <c r="BD315" s="42"/>
      <c r="BE315" s="53">
        <f t="shared" si="433"/>
        <v>0</v>
      </c>
      <c r="BF315" s="43"/>
      <c r="BG315" s="42"/>
      <c r="BH315" s="53">
        <f t="shared" si="434"/>
        <v>0</v>
      </c>
      <c r="BI315" s="43"/>
      <c r="BJ315" s="42"/>
      <c r="BK315" s="53">
        <f t="shared" si="435"/>
        <v>0</v>
      </c>
      <c r="BL315" s="43"/>
      <c r="BM315" s="42"/>
      <c r="BN315" s="53">
        <f t="shared" si="436"/>
        <v>0</v>
      </c>
      <c r="BO315" s="43"/>
      <c r="BP315" s="42"/>
      <c r="BQ315" s="53">
        <f t="shared" si="437"/>
        <v>0</v>
      </c>
      <c r="BR315" s="54">
        <f t="shared" si="449"/>
        <v>25</v>
      </c>
      <c r="BS315" s="55">
        <f t="shared" si="450"/>
        <v>49.2</v>
      </c>
      <c r="BT315" s="56">
        <f t="shared" si="451"/>
        <v>1230</v>
      </c>
      <c r="BU315" s="48">
        <v>25</v>
      </c>
      <c r="BV315" s="50">
        <f t="shared" si="452"/>
        <v>49.2</v>
      </c>
      <c r="BW315" s="51">
        <v>1230</v>
      </c>
      <c r="BX315" s="48"/>
      <c r="BY315" s="50" t="e">
        <f t="shared" si="453"/>
        <v>#DIV/0!</v>
      </c>
      <c r="BZ315" s="51"/>
      <c r="CA315" s="48"/>
      <c r="CB315" s="50" t="e">
        <f t="shared" si="454"/>
        <v>#DIV/0!</v>
      </c>
      <c r="CC315" s="51"/>
      <c r="CD315" s="48">
        <v>0</v>
      </c>
      <c r="CE315" s="50" t="e">
        <f t="shared" si="455"/>
        <v>#DIV/0!</v>
      </c>
      <c r="CF315" s="51"/>
      <c r="CG315" s="47" t="s">
        <v>51</v>
      </c>
      <c r="CH315" s="47" t="s">
        <v>51</v>
      </c>
      <c r="CI315" s="54">
        <f t="shared" si="456"/>
        <v>0</v>
      </c>
      <c r="CJ315" s="55" t="e">
        <f t="shared" si="457"/>
        <v>#DIV/0!</v>
      </c>
      <c r="CK315" s="56">
        <f t="shared" si="458"/>
        <v>0</v>
      </c>
      <c r="CL315" s="48"/>
      <c r="CM315" s="50" t="e">
        <f t="shared" si="459"/>
        <v>#DIV/0!</v>
      </c>
      <c r="CN315" s="51"/>
      <c r="CO315" s="48"/>
      <c r="CP315" s="50" t="e">
        <f t="shared" si="460"/>
        <v>#DIV/0!</v>
      </c>
      <c r="CQ315" s="51"/>
      <c r="CR315" s="48"/>
      <c r="CS315" s="50" t="e">
        <f t="shared" si="461"/>
        <v>#DIV/0!</v>
      </c>
      <c r="CT315" s="51"/>
      <c r="CU315" s="48">
        <v>0</v>
      </c>
      <c r="CV315" s="50" t="e">
        <f t="shared" si="462"/>
        <v>#DIV/0!</v>
      </c>
      <c r="CW315" s="51"/>
      <c r="CX315" s="47" t="s">
        <v>51</v>
      </c>
      <c r="CY315" s="47" t="s">
        <v>51</v>
      </c>
    </row>
    <row r="316" spans="1:103" s="1" customFormat="1" ht="14.25" thickBot="1" x14ac:dyDescent="0.3">
      <c r="A316" s="47" t="s">
        <v>52</v>
      </c>
      <c r="B316" s="47" t="s">
        <v>52</v>
      </c>
      <c r="C316" s="48">
        <v>0</v>
      </c>
      <c r="D316" s="95">
        <f t="shared" si="438"/>
        <v>169</v>
      </c>
      <c r="E316" s="93">
        <v>169</v>
      </c>
      <c r="F316" s="38">
        <f t="shared" si="439"/>
        <v>169</v>
      </c>
      <c r="G316" s="49">
        <f t="shared" si="440"/>
        <v>0</v>
      </c>
      <c r="H316" s="183"/>
      <c r="I316" s="183"/>
      <c r="J316" s="183"/>
      <c r="K316" s="183">
        <v>6</v>
      </c>
      <c r="L316" s="212"/>
      <c r="M316" s="50">
        <v>24.99</v>
      </c>
      <c r="N316" s="53">
        <f t="shared" si="441"/>
        <v>0</v>
      </c>
      <c r="O316" s="228">
        <v>35</v>
      </c>
      <c r="P316" s="229">
        <v>56.64</v>
      </c>
      <c r="Q316" s="230">
        <f t="shared" si="442"/>
        <v>1982.4</v>
      </c>
      <c r="R316" s="223">
        <v>40</v>
      </c>
      <c r="S316" s="50">
        <v>37.840000000000003</v>
      </c>
      <c r="T316" s="51">
        <f t="shared" si="443"/>
        <v>1513.6000000000001</v>
      </c>
      <c r="U316" s="52" t="s">
        <v>52</v>
      </c>
      <c r="V316" s="48">
        <f t="shared" si="427"/>
        <v>100</v>
      </c>
      <c r="W316" s="50">
        <f t="shared" si="444"/>
        <v>31.162500000000001</v>
      </c>
      <c r="X316" s="51">
        <f t="shared" si="428"/>
        <v>3116.25</v>
      </c>
      <c r="Y316" s="48">
        <f t="shared" si="429"/>
        <v>100</v>
      </c>
      <c r="Z316" s="50">
        <f t="shared" si="465"/>
        <v>31.162500000000001</v>
      </c>
      <c r="AA316" s="51">
        <f t="shared" si="430"/>
        <v>3116.25</v>
      </c>
      <c r="AB316" s="48">
        <f t="shared" si="446"/>
        <v>75</v>
      </c>
      <c r="AC316" s="50">
        <f t="shared" si="466"/>
        <v>25.15</v>
      </c>
      <c r="AD316" s="51">
        <f t="shared" si="448"/>
        <v>1886.25</v>
      </c>
      <c r="AE316" s="43"/>
      <c r="AF316" s="42"/>
      <c r="AG316" s="53">
        <f t="shared" si="463"/>
        <v>0</v>
      </c>
      <c r="AH316" s="43">
        <v>75</v>
      </c>
      <c r="AI316" s="42">
        <v>25.15</v>
      </c>
      <c r="AJ316" s="53">
        <f t="shared" si="464"/>
        <v>1886.25</v>
      </c>
      <c r="AK316" s="43"/>
      <c r="AL316" s="42"/>
      <c r="AM316" s="53"/>
      <c r="AN316" s="43"/>
      <c r="AO316" s="42"/>
      <c r="AP316" s="53"/>
      <c r="AQ316" s="43"/>
      <c r="AR316" s="42"/>
      <c r="AS316" s="53"/>
      <c r="AT316" s="43"/>
      <c r="AU316" s="42"/>
      <c r="AV316" s="53"/>
      <c r="AW316" s="43"/>
      <c r="AX316" s="42"/>
      <c r="AY316" s="53">
        <f t="shared" si="431"/>
        <v>0</v>
      </c>
      <c r="AZ316" s="43"/>
      <c r="BA316" s="42"/>
      <c r="BB316" s="53">
        <f t="shared" si="432"/>
        <v>0</v>
      </c>
      <c r="BC316" s="43"/>
      <c r="BD316" s="42"/>
      <c r="BE316" s="53">
        <f t="shared" si="433"/>
        <v>0</v>
      </c>
      <c r="BF316" s="43"/>
      <c r="BG316" s="42"/>
      <c r="BH316" s="53">
        <f t="shared" si="434"/>
        <v>0</v>
      </c>
      <c r="BI316" s="43"/>
      <c r="BJ316" s="42"/>
      <c r="BK316" s="53">
        <f t="shared" si="435"/>
        <v>0</v>
      </c>
      <c r="BL316" s="43"/>
      <c r="BM316" s="42"/>
      <c r="BN316" s="53">
        <f t="shared" si="436"/>
        <v>0</v>
      </c>
      <c r="BO316" s="43"/>
      <c r="BP316" s="42"/>
      <c r="BQ316" s="53">
        <f t="shared" si="437"/>
        <v>0</v>
      </c>
      <c r="BR316" s="54">
        <f t="shared" si="449"/>
        <v>25</v>
      </c>
      <c r="BS316" s="55">
        <f t="shared" si="450"/>
        <v>49.2</v>
      </c>
      <c r="BT316" s="56">
        <f t="shared" si="451"/>
        <v>1230</v>
      </c>
      <c r="BU316" s="48">
        <v>25</v>
      </c>
      <c r="BV316" s="50">
        <f t="shared" si="452"/>
        <v>49.2</v>
      </c>
      <c r="BW316" s="51">
        <v>1230</v>
      </c>
      <c r="BX316" s="48"/>
      <c r="BY316" s="50" t="e">
        <f t="shared" si="453"/>
        <v>#DIV/0!</v>
      </c>
      <c r="BZ316" s="51"/>
      <c r="CA316" s="48"/>
      <c r="CB316" s="50" t="e">
        <f t="shared" si="454"/>
        <v>#DIV/0!</v>
      </c>
      <c r="CC316" s="51"/>
      <c r="CD316" s="48">
        <v>0</v>
      </c>
      <c r="CE316" s="50" t="e">
        <f t="shared" si="455"/>
        <v>#DIV/0!</v>
      </c>
      <c r="CF316" s="51"/>
      <c r="CG316" s="47" t="s">
        <v>52</v>
      </c>
      <c r="CH316" s="47" t="s">
        <v>52</v>
      </c>
      <c r="CI316" s="54">
        <f t="shared" si="456"/>
        <v>0</v>
      </c>
      <c r="CJ316" s="55" t="e">
        <f t="shared" si="457"/>
        <v>#DIV/0!</v>
      </c>
      <c r="CK316" s="56">
        <f t="shared" si="458"/>
        <v>0</v>
      </c>
      <c r="CL316" s="48"/>
      <c r="CM316" s="50" t="e">
        <f t="shared" si="459"/>
        <v>#DIV/0!</v>
      </c>
      <c r="CN316" s="51"/>
      <c r="CO316" s="48"/>
      <c r="CP316" s="50" t="e">
        <f t="shared" si="460"/>
        <v>#DIV/0!</v>
      </c>
      <c r="CQ316" s="51"/>
      <c r="CR316" s="48"/>
      <c r="CS316" s="50" t="e">
        <f t="shared" si="461"/>
        <v>#DIV/0!</v>
      </c>
      <c r="CT316" s="51"/>
      <c r="CU316" s="48">
        <v>0</v>
      </c>
      <c r="CV316" s="50" t="e">
        <f t="shared" si="462"/>
        <v>#DIV/0!</v>
      </c>
      <c r="CW316" s="51"/>
      <c r="CX316" s="47" t="s">
        <v>52</v>
      </c>
      <c r="CY316" s="47" t="s">
        <v>52</v>
      </c>
    </row>
    <row r="317" spans="1:103" s="1" customFormat="1" ht="14.25" thickBot="1" x14ac:dyDescent="0.3">
      <c r="A317" s="47" t="s">
        <v>53</v>
      </c>
      <c r="B317" s="47" t="s">
        <v>53</v>
      </c>
      <c r="C317" s="48">
        <v>243</v>
      </c>
      <c r="D317" s="95">
        <f t="shared" si="438"/>
        <v>141</v>
      </c>
      <c r="E317" s="93">
        <v>384</v>
      </c>
      <c r="F317" s="38">
        <f t="shared" si="439"/>
        <v>413</v>
      </c>
      <c r="G317" s="49">
        <f t="shared" si="440"/>
        <v>29</v>
      </c>
      <c r="H317" s="183"/>
      <c r="I317" s="183"/>
      <c r="J317" s="183"/>
      <c r="K317" s="183">
        <v>0</v>
      </c>
      <c r="L317" s="212"/>
      <c r="M317" s="50">
        <v>24.99</v>
      </c>
      <c r="N317" s="53">
        <f t="shared" si="441"/>
        <v>0</v>
      </c>
      <c r="O317" s="228">
        <v>35</v>
      </c>
      <c r="P317" s="229">
        <v>56.64</v>
      </c>
      <c r="Q317" s="230">
        <f t="shared" si="442"/>
        <v>1982.4</v>
      </c>
      <c r="R317" s="223">
        <v>23</v>
      </c>
      <c r="S317" s="50">
        <v>37.840000000000003</v>
      </c>
      <c r="T317" s="51">
        <f t="shared" si="443"/>
        <v>870.32</v>
      </c>
      <c r="U317" s="52" t="s">
        <v>53</v>
      </c>
      <c r="V317" s="48">
        <f t="shared" si="427"/>
        <v>355</v>
      </c>
      <c r="W317" s="50">
        <f t="shared" si="444"/>
        <v>48.900704225352115</v>
      </c>
      <c r="X317" s="51">
        <f t="shared" si="428"/>
        <v>17359.75</v>
      </c>
      <c r="Y317" s="48">
        <f t="shared" si="429"/>
        <v>355</v>
      </c>
      <c r="Z317" s="50">
        <f t="shared" si="465"/>
        <v>48.900704225352115</v>
      </c>
      <c r="AA317" s="51">
        <f t="shared" si="430"/>
        <v>17359.75</v>
      </c>
      <c r="AB317" s="48">
        <f t="shared" si="446"/>
        <v>100</v>
      </c>
      <c r="AC317" s="50">
        <f t="shared" si="466"/>
        <v>21.61</v>
      </c>
      <c r="AD317" s="51">
        <f t="shared" si="448"/>
        <v>2161</v>
      </c>
      <c r="AE317" s="43">
        <v>100</v>
      </c>
      <c r="AF317" s="42">
        <v>21.61</v>
      </c>
      <c r="AG317" s="53">
        <f t="shared" si="463"/>
        <v>2161</v>
      </c>
      <c r="AH317" s="43"/>
      <c r="AI317" s="42"/>
      <c r="AJ317" s="53">
        <f t="shared" si="464"/>
        <v>0</v>
      </c>
      <c r="AK317" s="43"/>
      <c r="AL317" s="42"/>
      <c r="AM317" s="53"/>
      <c r="AN317" s="43"/>
      <c r="AO317" s="42"/>
      <c r="AP317" s="53"/>
      <c r="AQ317" s="43"/>
      <c r="AR317" s="42"/>
      <c r="AS317" s="53"/>
      <c r="AT317" s="43"/>
      <c r="AU317" s="42"/>
      <c r="AV317" s="53"/>
      <c r="AW317" s="43"/>
      <c r="AX317" s="42"/>
      <c r="AY317" s="53">
        <f t="shared" si="431"/>
        <v>0</v>
      </c>
      <c r="AZ317" s="43"/>
      <c r="BA317" s="42"/>
      <c r="BB317" s="53">
        <f t="shared" si="432"/>
        <v>0</v>
      </c>
      <c r="BC317" s="43"/>
      <c r="BD317" s="42"/>
      <c r="BE317" s="53">
        <f t="shared" si="433"/>
        <v>0</v>
      </c>
      <c r="BF317" s="43"/>
      <c r="BG317" s="42"/>
      <c r="BH317" s="53">
        <f t="shared" si="434"/>
        <v>0</v>
      </c>
      <c r="BI317" s="43"/>
      <c r="BJ317" s="42"/>
      <c r="BK317" s="53">
        <f t="shared" si="435"/>
        <v>0</v>
      </c>
      <c r="BL317" s="43"/>
      <c r="BM317" s="42"/>
      <c r="BN317" s="53">
        <f t="shared" si="436"/>
        <v>0</v>
      </c>
      <c r="BO317" s="43"/>
      <c r="BP317" s="42"/>
      <c r="BQ317" s="53">
        <f t="shared" si="437"/>
        <v>0</v>
      </c>
      <c r="BR317" s="54">
        <f t="shared" si="449"/>
        <v>255</v>
      </c>
      <c r="BS317" s="55">
        <f t="shared" si="450"/>
        <v>59.602941176470587</v>
      </c>
      <c r="BT317" s="56">
        <f t="shared" si="451"/>
        <v>15198.75</v>
      </c>
      <c r="BU317" s="48">
        <v>255</v>
      </c>
      <c r="BV317" s="50">
        <f t="shared" si="452"/>
        <v>59.602941176470587</v>
      </c>
      <c r="BW317" s="51">
        <v>15198.75</v>
      </c>
      <c r="BX317" s="48"/>
      <c r="BY317" s="50" t="e">
        <f t="shared" si="453"/>
        <v>#DIV/0!</v>
      </c>
      <c r="BZ317" s="51"/>
      <c r="CA317" s="48"/>
      <c r="CB317" s="50" t="e">
        <f t="shared" si="454"/>
        <v>#DIV/0!</v>
      </c>
      <c r="CC317" s="51"/>
      <c r="CD317" s="48">
        <v>0</v>
      </c>
      <c r="CE317" s="50" t="e">
        <f t="shared" si="455"/>
        <v>#DIV/0!</v>
      </c>
      <c r="CF317" s="51"/>
      <c r="CG317" s="47" t="s">
        <v>53</v>
      </c>
      <c r="CH317" s="47" t="s">
        <v>53</v>
      </c>
      <c r="CI317" s="54">
        <f t="shared" si="456"/>
        <v>0</v>
      </c>
      <c r="CJ317" s="55" t="e">
        <f t="shared" si="457"/>
        <v>#DIV/0!</v>
      </c>
      <c r="CK317" s="56">
        <f t="shared" si="458"/>
        <v>0</v>
      </c>
      <c r="CL317" s="48"/>
      <c r="CM317" s="50" t="e">
        <f t="shared" si="459"/>
        <v>#DIV/0!</v>
      </c>
      <c r="CN317" s="51"/>
      <c r="CO317" s="48"/>
      <c r="CP317" s="50" t="e">
        <f t="shared" si="460"/>
        <v>#DIV/0!</v>
      </c>
      <c r="CQ317" s="51"/>
      <c r="CR317" s="48"/>
      <c r="CS317" s="50" t="e">
        <f t="shared" si="461"/>
        <v>#DIV/0!</v>
      </c>
      <c r="CT317" s="51"/>
      <c r="CU317" s="48">
        <v>0</v>
      </c>
      <c r="CV317" s="50" t="e">
        <f t="shared" si="462"/>
        <v>#DIV/0!</v>
      </c>
      <c r="CW317" s="51"/>
      <c r="CX317" s="47" t="s">
        <v>53</v>
      </c>
      <c r="CY317" s="47" t="s">
        <v>53</v>
      </c>
    </row>
    <row r="318" spans="1:103" s="1" customFormat="1" ht="14.25" thickBot="1" x14ac:dyDescent="0.3">
      <c r="A318" s="47" t="s">
        <v>54</v>
      </c>
      <c r="B318" s="47" t="s">
        <v>54</v>
      </c>
      <c r="C318" s="48">
        <v>243</v>
      </c>
      <c r="D318" s="95">
        <f t="shared" si="438"/>
        <v>152</v>
      </c>
      <c r="E318" s="93">
        <v>395</v>
      </c>
      <c r="F318" s="38">
        <f t="shared" si="439"/>
        <v>413</v>
      </c>
      <c r="G318" s="49">
        <f t="shared" si="440"/>
        <v>18</v>
      </c>
      <c r="H318" s="183"/>
      <c r="I318" s="183"/>
      <c r="J318" s="183"/>
      <c r="K318" s="183">
        <v>0</v>
      </c>
      <c r="L318" s="212"/>
      <c r="M318" s="50">
        <v>24.99</v>
      </c>
      <c r="N318" s="53">
        <f t="shared" si="441"/>
        <v>0</v>
      </c>
      <c r="O318" s="231">
        <v>35</v>
      </c>
      <c r="P318" s="232">
        <v>56.64</v>
      </c>
      <c r="Q318" s="233">
        <f t="shared" si="442"/>
        <v>1982.4</v>
      </c>
      <c r="R318" s="223">
        <v>23</v>
      </c>
      <c r="S318" s="50">
        <v>37.840000000000003</v>
      </c>
      <c r="T318" s="51">
        <f t="shared" si="443"/>
        <v>870.32</v>
      </c>
      <c r="U318" s="52" t="s">
        <v>54</v>
      </c>
      <c r="V318" s="57">
        <f t="shared" si="427"/>
        <v>355</v>
      </c>
      <c r="W318" s="58">
        <f t="shared" si="444"/>
        <v>48.900704225352115</v>
      </c>
      <c r="X318" s="59">
        <f t="shared" si="428"/>
        <v>17359.75</v>
      </c>
      <c r="Y318" s="57">
        <f t="shared" si="429"/>
        <v>355</v>
      </c>
      <c r="Z318" s="58">
        <f t="shared" si="465"/>
        <v>48.900704225352115</v>
      </c>
      <c r="AA318" s="59">
        <f t="shared" si="430"/>
        <v>17359.75</v>
      </c>
      <c r="AB318" s="48">
        <f t="shared" si="446"/>
        <v>100</v>
      </c>
      <c r="AC318" s="50">
        <f t="shared" si="466"/>
        <v>21.61</v>
      </c>
      <c r="AD318" s="51">
        <f t="shared" si="448"/>
        <v>2161</v>
      </c>
      <c r="AE318" s="43">
        <v>100</v>
      </c>
      <c r="AF318" s="42">
        <v>21.61</v>
      </c>
      <c r="AG318" s="53">
        <f>AE318*AF318</f>
        <v>2161</v>
      </c>
      <c r="AH318" s="43"/>
      <c r="AI318" s="42"/>
      <c r="AJ318" s="53">
        <f>AH318*AI318</f>
        <v>0</v>
      </c>
      <c r="AK318" s="84"/>
      <c r="AL318" s="85"/>
      <c r="AM318" s="53"/>
      <c r="AN318" s="43"/>
      <c r="AO318" s="42"/>
      <c r="AP318" s="53"/>
      <c r="AQ318" s="84"/>
      <c r="AR318" s="85"/>
      <c r="AS318" s="53"/>
      <c r="AT318" s="84"/>
      <c r="AU318" s="85"/>
      <c r="AV318" s="53"/>
      <c r="AW318" s="84"/>
      <c r="AX318" s="85"/>
      <c r="AY318" s="53">
        <f t="shared" si="431"/>
        <v>0</v>
      </c>
      <c r="AZ318" s="84"/>
      <c r="BA318" s="85"/>
      <c r="BB318" s="53">
        <f t="shared" si="432"/>
        <v>0</v>
      </c>
      <c r="BC318" s="84"/>
      <c r="BD318" s="85"/>
      <c r="BE318" s="53">
        <f t="shared" si="433"/>
        <v>0</v>
      </c>
      <c r="BF318" s="84"/>
      <c r="BG318" s="85"/>
      <c r="BH318" s="53">
        <f t="shared" si="434"/>
        <v>0</v>
      </c>
      <c r="BI318" s="84"/>
      <c r="BJ318" s="85"/>
      <c r="BK318" s="53">
        <f t="shared" si="435"/>
        <v>0</v>
      </c>
      <c r="BL318" s="84"/>
      <c r="BM318" s="85"/>
      <c r="BN318" s="53">
        <f t="shared" si="436"/>
        <v>0</v>
      </c>
      <c r="BO318" s="84"/>
      <c r="BP318" s="85"/>
      <c r="BQ318" s="53">
        <f t="shared" si="437"/>
        <v>0</v>
      </c>
      <c r="BR318" s="60">
        <f t="shared" si="449"/>
        <v>255</v>
      </c>
      <c r="BS318" s="61">
        <f t="shared" si="450"/>
        <v>59.602941176470587</v>
      </c>
      <c r="BT318" s="62">
        <f t="shared" si="451"/>
        <v>15198.75</v>
      </c>
      <c r="BU318" s="48">
        <v>255</v>
      </c>
      <c r="BV318" s="50">
        <f t="shared" si="452"/>
        <v>59.602941176470587</v>
      </c>
      <c r="BW318" s="51">
        <v>15198.75</v>
      </c>
      <c r="BX318" s="48"/>
      <c r="BY318" s="50" t="e">
        <f t="shared" si="453"/>
        <v>#DIV/0!</v>
      </c>
      <c r="BZ318" s="51"/>
      <c r="CA318" s="48"/>
      <c r="CB318" s="50" t="e">
        <f t="shared" si="454"/>
        <v>#DIV/0!</v>
      </c>
      <c r="CC318" s="51"/>
      <c r="CD318" s="48">
        <v>0</v>
      </c>
      <c r="CE318" s="50" t="e">
        <f t="shared" si="455"/>
        <v>#DIV/0!</v>
      </c>
      <c r="CF318" s="51"/>
      <c r="CG318" s="47" t="s">
        <v>54</v>
      </c>
      <c r="CH318" s="47" t="s">
        <v>54</v>
      </c>
      <c r="CI318" s="60">
        <f t="shared" si="456"/>
        <v>0</v>
      </c>
      <c r="CJ318" s="61" t="e">
        <f t="shared" si="457"/>
        <v>#DIV/0!</v>
      </c>
      <c r="CK318" s="62">
        <f t="shared" si="458"/>
        <v>0</v>
      </c>
      <c r="CL318" s="48"/>
      <c r="CM318" s="50" t="e">
        <f t="shared" si="459"/>
        <v>#DIV/0!</v>
      </c>
      <c r="CN318" s="51"/>
      <c r="CO318" s="48"/>
      <c r="CP318" s="50" t="e">
        <f t="shared" si="460"/>
        <v>#DIV/0!</v>
      </c>
      <c r="CQ318" s="51"/>
      <c r="CR318" s="48"/>
      <c r="CS318" s="50" t="e">
        <f t="shared" si="461"/>
        <v>#DIV/0!</v>
      </c>
      <c r="CT318" s="51"/>
      <c r="CU318" s="48">
        <v>0</v>
      </c>
      <c r="CV318" s="50" t="e">
        <f t="shared" si="462"/>
        <v>#DIV/0!</v>
      </c>
      <c r="CW318" s="51"/>
      <c r="CX318" s="47" t="s">
        <v>54</v>
      </c>
      <c r="CY318" s="47" t="s">
        <v>54</v>
      </c>
    </row>
    <row r="319" spans="1:103" s="1" customFormat="1" ht="14.25" thickBot="1" x14ac:dyDescent="0.3">
      <c r="C319" s="96">
        <f>SUM(C295:C318)</f>
        <v>4125</v>
      </c>
      <c r="D319" s="96">
        <f>SUM(D295:D318)</f>
        <v>3320</v>
      </c>
      <c r="E319" s="97">
        <f>SUM(C319:D319)</f>
        <v>7445</v>
      </c>
      <c r="F319" s="96">
        <f>SUM(F295:F318)</f>
        <v>8015.65</v>
      </c>
      <c r="G319" s="64"/>
      <c r="H319" s="184">
        <f>SUM(H295:H318)</f>
        <v>0</v>
      </c>
      <c r="I319" s="184">
        <f t="shared" ref="I319" si="467">SUM(I295:I318)</f>
        <v>0</v>
      </c>
      <c r="J319" s="184"/>
      <c r="K319" s="184">
        <f t="shared" ref="K319" si="468">SUM(K295:K318)</f>
        <v>96</v>
      </c>
      <c r="L319" s="65">
        <f>SUM(L295:L318)</f>
        <v>345.64999999999992</v>
      </c>
      <c r="M319" s="66">
        <f>N319/L319</f>
        <v>24.990000000000006</v>
      </c>
      <c r="N319" s="67">
        <f>SUM(N295:N318)</f>
        <v>8637.7934999999998</v>
      </c>
      <c r="O319" s="68">
        <f>SUM(O295:O318)</f>
        <v>840</v>
      </c>
      <c r="P319" s="66">
        <f>Q319/O319</f>
        <v>69.812047619047647</v>
      </c>
      <c r="Q319" s="67">
        <f>SUM(Q295:Q318)+11064.52</f>
        <v>58642.120000000024</v>
      </c>
      <c r="R319" s="68">
        <v>451</v>
      </c>
      <c r="S319" s="66">
        <v>37.840000000000003</v>
      </c>
      <c r="T319" s="67">
        <f>S319*R319</f>
        <v>17065.84</v>
      </c>
      <c r="U319" s="69"/>
      <c r="V319" s="63">
        <f>SUM(V295:V318)</f>
        <v>6520</v>
      </c>
      <c r="W319" s="66">
        <f>X319/V319</f>
        <v>40.444478527607359</v>
      </c>
      <c r="X319" s="67">
        <f>SUM(X295:X318)</f>
        <v>263698</v>
      </c>
      <c r="Y319" s="63">
        <f>SUM(Y295:Y318)</f>
        <v>8265</v>
      </c>
      <c r="Z319" s="66">
        <f>AA319/Y319</f>
        <v>38.407501512401694</v>
      </c>
      <c r="AA319" s="67">
        <f>SUM(AA295:AA318)</f>
        <v>317438</v>
      </c>
      <c r="AB319" s="63">
        <f>SUM(AB295:AB318)</f>
        <v>2000</v>
      </c>
      <c r="AC319" s="66">
        <f>AD319/AB319</f>
        <v>23.734000000000002</v>
      </c>
      <c r="AD319" s="67">
        <f>SUM(AD295:AD318)</f>
        <v>47468</v>
      </c>
      <c r="AE319" s="63">
        <f>SUM(AE295:AE318)</f>
        <v>800</v>
      </c>
      <c r="AF319" s="66">
        <f>AG319/AE319</f>
        <v>21.61</v>
      </c>
      <c r="AG319" s="67">
        <f>SUM(AG295:AG318)</f>
        <v>17288</v>
      </c>
      <c r="AH319" s="63">
        <f>SUM(AH295:AH318)</f>
        <v>1200</v>
      </c>
      <c r="AI319" s="66">
        <f>AJ319/AH319</f>
        <v>25.15</v>
      </c>
      <c r="AJ319" s="67">
        <f>SUM(AJ295:AJ318)</f>
        <v>30180</v>
      </c>
      <c r="AK319" s="63">
        <f>SUM(AK295:AK318)</f>
        <v>0</v>
      </c>
      <c r="AL319" s="66" t="e">
        <f>AM319/AK319</f>
        <v>#DIV/0!</v>
      </c>
      <c r="AM319" s="67">
        <f>SUM(AM295:AM318)</f>
        <v>0</v>
      </c>
      <c r="AN319" s="63">
        <f>SUM(AN295:AN318)</f>
        <v>0</v>
      </c>
      <c r="AO319" s="66" t="e">
        <f>AP319/AN319</f>
        <v>#DIV/0!</v>
      </c>
      <c r="AP319" s="67">
        <f>SUM(AP295:AP318)</f>
        <v>0</v>
      </c>
      <c r="AQ319" s="63">
        <f>SUM(AQ295:AQ318)</f>
        <v>0</v>
      </c>
      <c r="AR319" s="66" t="e">
        <f>AS319/AQ319</f>
        <v>#DIV/0!</v>
      </c>
      <c r="AS319" s="67">
        <f>SUM(AS295:AS318)</f>
        <v>0</v>
      </c>
      <c r="AT319" s="63">
        <f>SUM(AT295:AT318)</f>
        <v>0</v>
      </c>
      <c r="AU319" s="66" t="e">
        <f>AV319/AT319</f>
        <v>#DIV/0!</v>
      </c>
      <c r="AV319" s="67">
        <f>SUM(AV296:AV318)</f>
        <v>0</v>
      </c>
      <c r="AW319" s="63">
        <f>SUM(AW296:AW318)</f>
        <v>0</v>
      </c>
      <c r="AX319" s="66" t="e">
        <f>AY319/AW319</f>
        <v>#DIV/0!</v>
      </c>
      <c r="AY319" s="67">
        <f>SUM(AY296:AY318)</f>
        <v>0</v>
      </c>
      <c r="AZ319" s="63">
        <f>SUM(AZ296:AZ318)</f>
        <v>0</v>
      </c>
      <c r="BA319" s="66" t="e">
        <f>BB319/AZ319</f>
        <v>#DIV/0!</v>
      </c>
      <c r="BB319" s="67">
        <f>SUM(BB296:BB318)</f>
        <v>0</v>
      </c>
      <c r="BC319" s="63">
        <f>SUM(BC296:BC318)</f>
        <v>0</v>
      </c>
      <c r="BD319" s="66" t="e">
        <f>BE319/BC319</f>
        <v>#DIV/0!</v>
      </c>
      <c r="BE319" s="67">
        <f>SUM(BE296:BE318)</f>
        <v>0</v>
      </c>
      <c r="BF319" s="63">
        <f>SUM(BF296:BF318)</f>
        <v>0</v>
      </c>
      <c r="BG319" s="66" t="e">
        <f>BH319/BF319</f>
        <v>#DIV/0!</v>
      </c>
      <c r="BH319" s="67">
        <f>SUM(BH296:BH318)</f>
        <v>0</v>
      </c>
      <c r="BI319" s="63">
        <f>SUM(BI296:BI318)</f>
        <v>0</v>
      </c>
      <c r="BJ319" s="66" t="e">
        <f>BK319/BI319</f>
        <v>#DIV/0!</v>
      </c>
      <c r="BK319" s="67">
        <f>SUM(BK296:BK318)</f>
        <v>0</v>
      </c>
      <c r="BL319" s="63">
        <f>SUM(BL296:BL318)</f>
        <v>0</v>
      </c>
      <c r="BM319" s="66" t="e">
        <f>BN319/BL319</f>
        <v>#DIV/0!</v>
      </c>
      <c r="BN319" s="67">
        <f>SUM(BN296:BN318)</f>
        <v>0</v>
      </c>
      <c r="BO319" s="63">
        <f>SUM(BO296:BO318)</f>
        <v>0</v>
      </c>
      <c r="BP319" s="66" t="e">
        <f>BQ319/BO319</f>
        <v>#DIV/0!</v>
      </c>
      <c r="BQ319" s="67">
        <f>SUM(BQ296:BQ318)</f>
        <v>0</v>
      </c>
      <c r="BR319" s="70">
        <f>SUM(BR295:BR318)</f>
        <v>6265</v>
      </c>
      <c r="BS319" s="71">
        <f>BT319/BR319</f>
        <v>43.522745411013567</v>
      </c>
      <c r="BT319" s="72">
        <f>SUM(BT295:BT318)+CF320</f>
        <v>272670</v>
      </c>
      <c r="BU319" s="63">
        <f>SUM(BU295:BU318)</f>
        <v>4915</v>
      </c>
      <c r="BV319" s="66">
        <f>BW319/BU319</f>
        <v>45.589013224821976</v>
      </c>
      <c r="BW319" s="67">
        <f>SUM(BW295:BW318)</f>
        <v>224070</v>
      </c>
      <c r="BX319" s="63">
        <f>SUM(BX295:BX318)</f>
        <v>0</v>
      </c>
      <c r="BY319" s="66" t="e">
        <f>BZ319/BX319</f>
        <v>#DIV/0!</v>
      </c>
      <c r="BZ319" s="67">
        <f>SUM(BZ295:BZ318)</f>
        <v>0</v>
      </c>
      <c r="CA319" s="63">
        <f>SUM(CA295:CA318)</f>
        <v>0</v>
      </c>
      <c r="CB319" s="66" t="e">
        <f>CC319/CA319</f>
        <v>#DIV/0!</v>
      </c>
      <c r="CC319" s="67">
        <f>SUM(CC295:CC318)</f>
        <v>0</v>
      </c>
      <c r="CD319" s="63">
        <f>SUM(CD295:CD318)</f>
        <v>1350</v>
      </c>
      <c r="CE319" s="66">
        <f>CF319/CD319</f>
        <v>34</v>
      </c>
      <c r="CF319" s="67">
        <f>SUM(CF295:CF318)</f>
        <v>45900</v>
      </c>
      <c r="CI319" s="70">
        <f>SUM(CI295:CI318)</f>
        <v>1745</v>
      </c>
      <c r="CJ319" s="71">
        <f>CK319/CI319</f>
        <v>30.796561604584529</v>
      </c>
      <c r="CK319" s="72">
        <f>SUM(CK295:CK318)</f>
        <v>53740</v>
      </c>
      <c r="CL319" s="63">
        <f>SUM(CL295:CL318)</f>
        <v>0</v>
      </c>
      <c r="CM319" s="66" t="e">
        <f>CN319/CL319</f>
        <v>#DIV/0!</v>
      </c>
      <c r="CN319" s="67">
        <f>SUM(CN295:CN318)</f>
        <v>0</v>
      </c>
      <c r="CO319" s="63">
        <f>SUM(CO295:CO318)</f>
        <v>185</v>
      </c>
      <c r="CP319" s="66">
        <f>CQ319/CO319</f>
        <v>25.135135135135137</v>
      </c>
      <c r="CQ319" s="67">
        <f>SUM(CQ295:CQ318)</f>
        <v>4650</v>
      </c>
      <c r="CR319" s="63">
        <f>SUM(CR295:CR318)</f>
        <v>210</v>
      </c>
      <c r="CS319" s="66">
        <f>CT319/CR319</f>
        <v>28.047619047619047</v>
      </c>
      <c r="CT319" s="67">
        <f>SUM(CT295:CT318)</f>
        <v>5890</v>
      </c>
      <c r="CU319" s="63">
        <f>SUM(CU295:CU318)</f>
        <v>1350</v>
      </c>
      <c r="CV319" s="66">
        <f>CW319/CU319</f>
        <v>32</v>
      </c>
      <c r="CW319" s="67">
        <f>SUM(CW295:CW318)</f>
        <v>43200</v>
      </c>
    </row>
    <row r="320" spans="1:103" ht="15.75" thickBot="1" x14ac:dyDescent="0.3">
      <c r="L320" s="88">
        <f>L319+O319+R319+V319</f>
        <v>8156.65</v>
      </c>
      <c r="M320" s="89">
        <f>N320/L320</f>
        <v>42.669938455125575</v>
      </c>
      <c r="N320" s="90">
        <f>N319+Q319+T319+X319</f>
        <v>348043.75349999999</v>
      </c>
      <c r="O320" s="99">
        <f>SUM(O295:O318)</f>
        <v>840</v>
      </c>
      <c r="P320" s="100">
        <f>Q320/O320</f>
        <v>56.640000000000022</v>
      </c>
      <c r="Q320" s="101">
        <f>SUM(Q295:Q318)</f>
        <v>47577.60000000002</v>
      </c>
      <c r="CF320" s="91">
        <f>CF319-CW319</f>
        <v>2700</v>
      </c>
    </row>
    <row r="321" spans="1:103" ht="15.75" thickBot="1" x14ac:dyDescent="0.3">
      <c r="AE321" s="104">
        <f>AE292+1</f>
        <v>44693</v>
      </c>
      <c r="AF321" s="105">
        <f>AE321</f>
        <v>44693</v>
      </c>
      <c r="BR321" s="102">
        <f>AE321</f>
        <v>44693</v>
      </c>
    </row>
    <row r="322" spans="1:103" s="1" customFormat="1" ht="14.25" thickBot="1" x14ac:dyDescent="0.3">
      <c r="A322" s="2">
        <f>B322</f>
        <v>44693</v>
      </c>
      <c r="B322" s="3">
        <f>B293+1</f>
        <v>44693</v>
      </c>
      <c r="C322" s="249" t="s">
        <v>0</v>
      </c>
      <c r="D322" s="250"/>
      <c r="E322" s="251"/>
      <c r="F322" s="4" t="s">
        <v>1</v>
      </c>
      <c r="G322" s="5" t="s">
        <v>2</v>
      </c>
      <c r="H322" s="201" t="s">
        <v>86</v>
      </c>
      <c r="I322" s="189" t="s">
        <v>88</v>
      </c>
      <c r="J322" s="204" t="s">
        <v>90</v>
      </c>
      <c r="K322" s="206" t="s">
        <v>84</v>
      </c>
      <c r="L322" s="252" t="s">
        <v>3</v>
      </c>
      <c r="M322" s="253"/>
      <c r="N322" s="253"/>
      <c r="O322" s="253"/>
      <c r="P322" s="253"/>
      <c r="Q322" s="253"/>
      <c r="R322" s="253"/>
      <c r="S322" s="253"/>
      <c r="T322" s="254"/>
      <c r="U322" s="6"/>
      <c r="V322" s="255" t="s">
        <v>4</v>
      </c>
      <c r="W322" s="256"/>
      <c r="X322" s="257"/>
      <c r="Y322" s="258" t="s">
        <v>5</v>
      </c>
      <c r="Z322" s="259"/>
      <c r="AA322" s="260"/>
      <c r="AB322" s="255" t="s">
        <v>6</v>
      </c>
      <c r="AC322" s="256"/>
      <c r="AD322" s="257"/>
      <c r="AE322" s="261" t="s">
        <v>7</v>
      </c>
      <c r="AF322" s="262"/>
      <c r="AG322" s="262"/>
      <c r="AH322" s="262"/>
      <c r="AI322" s="262"/>
      <c r="AJ322" s="262"/>
      <c r="AK322" s="262"/>
      <c r="AL322" s="262"/>
      <c r="AM322" s="262"/>
      <c r="AN322" s="262"/>
      <c r="AO322" s="262"/>
      <c r="AP322" s="262"/>
      <c r="AQ322" s="262"/>
      <c r="AR322" s="262"/>
      <c r="AS322" s="262"/>
      <c r="AT322" s="262"/>
      <c r="AU322" s="262"/>
      <c r="AV322" s="262"/>
      <c r="AW322" s="262"/>
      <c r="AX322" s="262"/>
      <c r="AY322" s="262"/>
      <c r="AZ322" s="262"/>
      <c r="BA322" s="262"/>
      <c r="BB322" s="262"/>
      <c r="BC322" s="262"/>
      <c r="BD322" s="262"/>
      <c r="BE322" s="262"/>
      <c r="BF322" s="262"/>
      <c r="BG322" s="262"/>
      <c r="BH322" s="262"/>
      <c r="BI322" s="262"/>
      <c r="BJ322" s="262"/>
      <c r="BK322" s="262"/>
      <c r="BL322" s="262"/>
      <c r="BM322" s="262"/>
      <c r="BN322" s="263"/>
      <c r="BO322" s="98"/>
      <c r="BP322" s="98"/>
      <c r="BQ322" s="98"/>
      <c r="BR322" s="246" t="s">
        <v>8</v>
      </c>
      <c r="BS322" s="247"/>
      <c r="BT322" s="248"/>
      <c r="BU322" s="243" t="s">
        <v>9</v>
      </c>
      <c r="BV322" s="244"/>
      <c r="BW322" s="245"/>
      <c r="BX322" s="243" t="s">
        <v>10</v>
      </c>
      <c r="BY322" s="244"/>
      <c r="BZ322" s="245"/>
      <c r="CA322" s="243" t="s">
        <v>11</v>
      </c>
      <c r="CB322" s="244"/>
      <c r="CC322" s="245"/>
      <c r="CD322" s="243" t="s">
        <v>69</v>
      </c>
      <c r="CE322" s="244"/>
      <c r="CF322" s="245"/>
      <c r="CG322" s="8"/>
      <c r="CH322" s="8">
        <f>CH293+1</f>
        <v>44693</v>
      </c>
      <c r="CI322" s="246" t="s">
        <v>12</v>
      </c>
      <c r="CJ322" s="247"/>
      <c r="CK322" s="248"/>
      <c r="CL322" s="240" t="s">
        <v>13</v>
      </c>
      <c r="CM322" s="241"/>
      <c r="CN322" s="242"/>
      <c r="CO322" s="240" t="s">
        <v>14</v>
      </c>
      <c r="CP322" s="241"/>
      <c r="CQ322" s="242"/>
      <c r="CR322" s="240" t="s">
        <v>15</v>
      </c>
      <c r="CS322" s="241"/>
      <c r="CT322" s="242"/>
      <c r="CU322" s="240" t="s">
        <v>71</v>
      </c>
      <c r="CV322" s="241"/>
      <c r="CW322" s="242"/>
      <c r="CX322" s="9">
        <f>CY322</f>
        <v>44693</v>
      </c>
      <c r="CY322" s="8">
        <f>CY293+1</f>
        <v>44693</v>
      </c>
    </row>
    <row r="323" spans="1:103" s="1" customFormat="1" ht="14.25" thickBot="1" x14ac:dyDescent="0.3">
      <c r="A323" s="10" t="s">
        <v>17</v>
      </c>
      <c r="B323" s="10" t="s">
        <v>16</v>
      </c>
      <c r="C323" s="11" t="s">
        <v>18</v>
      </c>
      <c r="D323" s="12" t="s">
        <v>19</v>
      </c>
      <c r="E323" s="174" t="s">
        <v>1</v>
      </c>
      <c r="F323" s="14" t="s">
        <v>20</v>
      </c>
      <c r="G323" s="15" t="s">
        <v>20</v>
      </c>
      <c r="H323" s="202" t="s">
        <v>87</v>
      </c>
      <c r="I323" s="203" t="s">
        <v>89</v>
      </c>
      <c r="J323" s="205" t="s">
        <v>91</v>
      </c>
      <c r="K323" s="207" t="s">
        <v>85</v>
      </c>
      <c r="L323" s="16" t="s">
        <v>21</v>
      </c>
      <c r="M323" s="17" t="s">
        <v>22</v>
      </c>
      <c r="N323" s="18" t="s">
        <v>23</v>
      </c>
      <c r="O323" s="19" t="s">
        <v>24</v>
      </c>
      <c r="P323" s="17" t="s">
        <v>22</v>
      </c>
      <c r="Q323" s="18" t="s">
        <v>23</v>
      </c>
      <c r="R323" s="19" t="s">
        <v>25</v>
      </c>
      <c r="S323" s="17" t="s">
        <v>22</v>
      </c>
      <c r="T323" s="18" t="s">
        <v>23</v>
      </c>
      <c r="U323" s="20" t="s">
        <v>16</v>
      </c>
      <c r="V323" s="21" t="s">
        <v>26</v>
      </c>
      <c r="W323" s="22" t="s">
        <v>22</v>
      </c>
      <c r="X323" s="22" t="s">
        <v>23</v>
      </c>
      <c r="Y323" s="23" t="s">
        <v>27</v>
      </c>
      <c r="Z323" s="23" t="s">
        <v>22</v>
      </c>
      <c r="AA323" s="23" t="s">
        <v>23</v>
      </c>
      <c r="AB323" s="22" t="s">
        <v>27</v>
      </c>
      <c r="AC323" s="22" t="s">
        <v>22</v>
      </c>
      <c r="AD323" s="22" t="s">
        <v>23</v>
      </c>
      <c r="AE323" s="187" t="s">
        <v>92</v>
      </c>
      <c r="AF323" s="188" t="s">
        <v>22</v>
      </c>
      <c r="AG323" s="26" t="s">
        <v>23</v>
      </c>
      <c r="AH323" s="187" t="s">
        <v>93</v>
      </c>
      <c r="AI323" s="188" t="s">
        <v>22</v>
      </c>
      <c r="AJ323" s="26" t="s">
        <v>23</v>
      </c>
      <c r="AK323" s="187"/>
      <c r="AL323" s="188" t="s">
        <v>22</v>
      </c>
      <c r="AM323" s="26" t="s">
        <v>23</v>
      </c>
      <c r="AN323" s="187"/>
      <c r="AO323" s="188" t="s">
        <v>22</v>
      </c>
      <c r="AP323" s="26" t="s">
        <v>23</v>
      </c>
      <c r="AQ323" s="187"/>
      <c r="AR323" s="188" t="s">
        <v>22</v>
      </c>
      <c r="AS323" s="26" t="s">
        <v>23</v>
      </c>
      <c r="AT323" s="187"/>
      <c r="AU323" s="188" t="s">
        <v>22</v>
      </c>
      <c r="AV323" s="26" t="s">
        <v>23</v>
      </c>
      <c r="AW323" s="120"/>
      <c r="AX323" s="25" t="s">
        <v>22</v>
      </c>
      <c r="AY323" s="26" t="s">
        <v>23</v>
      </c>
      <c r="AZ323" s="24"/>
      <c r="BA323" s="25" t="s">
        <v>22</v>
      </c>
      <c r="BB323" s="26" t="s">
        <v>23</v>
      </c>
      <c r="BC323" s="24"/>
      <c r="BD323" s="25" t="s">
        <v>22</v>
      </c>
      <c r="BE323" s="26" t="s">
        <v>23</v>
      </c>
      <c r="BF323" s="24"/>
      <c r="BG323" s="25" t="s">
        <v>22</v>
      </c>
      <c r="BH323" s="26" t="s">
        <v>23</v>
      </c>
      <c r="BI323" s="24"/>
      <c r="BJ323" s="25" t="s">
        <v>22</v>
      </c>
      <c r="BK323" s="26" t="s">
        <v>23</v>
      </c>
      <c r="BL323" s="24"/>
      <c r="BM323" s="25" t="s">
        <v>22</v>
      </c>
      <c r="BN323" s="26" t="s">
        <v>23</v>
      </c>
      <c r="BO323" s="24"/>
      <c r="BP323" s="25" t="s">
        <v>22</v>
      </c>
      <c r="BQ323" s="26" t="s">
        <v>23</v>
      </c>
      <c r="BR323" s="27" t="s">
        <v>27</v>
      </c>
      <c r="BS323" s="28" t="s">
        <v>22</v>
      </c>
      <c r="BT323" s="29" t="s">
        <v>23</v>
      </c>
      <c r="BU323" s="30" t="s">
        <v>28</v>
      </c>
      <c r="BV323" s="31" t="s">
        <v>22</v>
      </c>
      <c r="BW323" s="32" t="s">
        <v>23</v>
      </c>
      <c r="BX323" s="30" t="s">
        <v>29</v>
      </c>
      <c r="BY323" s="31" t="s">
        <v>22</v>
      </c>
      <c r="BZ323" s="32" t="s">
        <v>23</v>
      </c>
      <c r="CA323" s="30" t="s">
        <v>30</v>
      </c>
      <c r="CB323" s="31" t="s">
        <v>22</v>
      </c>
      <c r="CC323" s="32" t="s">
        <v>23</v>
      </c>
      <c r="CD323" s="30" t="s">
        <v>70</v>
      </c>
      <c r="CE323" s="31" t="s">
        <v>22</v>
      </c>
      <c r="CF323" s="32" t="s">
        <v>23</v>
      </c>
      <c r="CG323" s="33" t="s">
        <v>17</v>
      </c>
      <c r="CH323" s="33" t="s">
        <v>16</v>
      </c>
      <c r="CI323" s="157" t="s">
        <v>27</v>
      </c>
      <c r="CJ323" s="158" t="s">
        <v>22</v>
      </c>
      <c r="CK323" s="159" t="s">
        <v>23</v>
      </c>
      <c r="CL323" s="34" t="s">
        <v>28</v>
      </c>
      <c r="CM323" s="35" t="s">
        <v>22</v>
      </c>
      <c r="CN323" s="36" t="s">
        <v>23</v>
      </c>
      <c r="CO323" s="34" t="s">
        <v>29</v>
      </c>
      <c r="CP323" s="35" t="s">
        <v>22</v>
      </c>
      <c r="CQ323" s="36" t="s">
        <v>23</v>
      </c>
      <c r="CR323" s="34" t="s">
        <v>30</v>
      </c>
      <c r="CS323" s="35" t="s">
        <v>22</v>
      </c>
      <c r="CT323" s="36" t="s">
        <v>23</v>
      </c>
      <c r="CU323" s="34" t="s">
        <v>70</v>
      </c>
      <c r="CV323" s="35" t="s">
        <v>22</v>
      </c>
      <c r="CW323" s="36" t="s">
        <v>23</v>
      </c>
      <c r="CX323" s="33" t="s">
        <v>76</v>
      </c>
      <c r="CY323" s="33" t="s">
        <v>16</v>
      </c>
    </row>
    <row r="324" spans="1:103" s="1" customFormat="1" ht="14.25" thickBot="1" x14ac:dyDescent="0.3">
      <c r="A324" s="47" t="s">
        <v>32</v>
      </c>
      <c r="B324" s="47" t="s">
        <v>32</v>
      </c>
      <c r="C324" s="37">
        <v>243</v>
      </c>
      <c r="D324" s="94">
        <f>E324-C324</f>
        <v>151</v>
      </c>
      <c r="E324" s="92">
        <v>394</v>
      </c>
      <c r="F324" s="38">
        <f>SUM(O324,R324,V324)-H324-I324-J324-K324+L324</f>
        <v>397</v>
      </c>
      <c r="G324" s="38">
        <f>F324-E324-L324</f>
        <v>3</v>
      </c>
      <c r="H324" s="182"/>
      <c r="I324" s="182"/>
      <c r="J324" s="182"/>
      <c r="K324" s="182"/>
      <c r="L324" s="211"/>
      <c r="M324" s="39">
        <v>24.99</v>
      </c>
      <c r="N324" s="179">
        <f>M324*L324</f>
        <v>0</v>
      </c>
      <c r="O324" s="225">
        <v>35</v>
      </c>
      <c r="P324" s="226">
        <v>63.83</v>
      </c>
      <c r="Q324" s="227">
        <f>P324*O324</f>
        <v>2234.0499999999997</v>
      </c>
      <c r="R324" s="222">
        <v>7</v>
      </c>
      <c r="S324" s="39">
        <v>37.840000000000003</v>
      </c>
      <c r="T324" s="40">
        <f>S324*R324</f>
        <v>264.88</v>
      </c>
      <c r="U324" s="41" t="s">
        <v>32</v>
      </c>
      <c r="V324" s="37">
        <f t="shared" ref="V324:V347" si="469">Y324-CI324</f>
        <v>355</v>
      </c>
      <c r="W324" s="39">
        <f>X324/V324</f>
        <v>48.900704225352115</v>
      </c>
      <c r="X324" s="40">
        <f t="shared" ref="X324:X347" si="470">AA324-CK324</f>
        <v>17359.75</v>
      </c>
      <c r="Y324" s="37">
        <f t="shared" ref="Y324:Y347" si="471">AB324+BR324</f>
        <v>355</v>
      </c>
      <c r="Z324" s="39">
        <f>AA324/Y324</f>
        <v>48.900704225352115</v>
      </c>
      <c r="AA324" s="40">
        <f t="shared" ref="AA324:AA347" si="472">AD324+BT324</f>
        <v>17359.75</v>
      </c>
      <c r="AB324" s="37">
        <f>SUM(AE324,AH324,AK324,AN324,AQ324,AT324,AW324,AZ324,BC324,BF324,BI324,BL324,BO324)</f>
        <v>100</v>
      </c>
      <c r="AC324" s="39">
        <f>AD324/AB324</f>
        <v>21.61</v>
      </c>
      <c r="AD324" s="40">
        <f>SUM(AG324,AJ324,AM324,AP324,AS324,AV324,AY324,BB324,BE324,BH324,BK324,BN324,BQ324)</f>
        <v>2161</v>
      </c>
      <c r="AE324" s="185">
        <v>100</v>
      </c>
      <c r="AF324" s="186">
        <v>21.61</v>
      </c>
      <c r="AG324" s="53">
        <f>AE324*AF324</f>
        <v>2161</v>
      </c>
      <c r="AH324" s="185"/>
      <c r="AI324" s="186"/>
      <c r="AJ324" s="53">
        <f>AH324*AI324</f>
        <v>0</v>
      </c>
      <c r="AK324" s="185"/>
      <c r="AL324" s="186"/>
      <c r="AM324" s="53"/>
      <c r="AN324" s="185"/>
      <c r="AO324" s="186"/>
      <c r="AP324" s="53"/>
      <c r="AQ324" s="185"/>
      <c r="AR324" s="186"/>
      <c r="AS324" s="53"/>
      <c r="AT324" s="185"/>
      <c r="AU324" s="186"/>
      <c r="AV324" s="53"/>
      <c r="AW324" s="43"/>
      <c r="AX324" s="42"/>
      <c r="AY324" s="53">
        <f t="shared" ref="AY324:AY347" si="473">AX324*AW324</f>
        <v>0</v>
      </c>
      <c r="AZ324" s="43"/>
      <c r="BA324" s="42"/>
      <c r="BB324" s="53">
        <f t="shared" ref="BB324:BB347" si="474">BA324*AZ324</f>
        <v>0</v>
      </c>
      <c r="BC324" s="43"/>
      <c r="BD324" s="42"/>
      <c r="BE324" s="53">
        <f t="shared" ref="BE324:BE347" si="475">BD324*BC324</f>
        <v>0</v>
      </c>
      <c r="BF324" s="43"/>
      <c r="BG324" s="42"/>
      <c r="BH324" s="53">
        <f t="shared" ref="BH324:BH347" si="476">BG324*BF324</f>
        <v>0</v>
      </c>
      <c r="BI324" s="43"/>
      <c r="BJ324" s="42"/>
      <c r="BK324" s="53">
        <f t="shared" ref="BK324:BK347" si="477">BJ324*BI324</f>
        <v>0</v>
      </c>
      <c r="BL324" s="43"/>
      <c r="BM324" s="42"/>
      <c r="BN324" s="53">
        <f t="shared" ref="BN324:BN347" si="478">BM324*BL324</f>
        <v>0</v>
      </c>
      <c r="BO324" s="43"/>
      <c r="BP324" s="42"/>
      <c r="BQ324" s="53">
        <f t="shared" ref="BQ324:BQ347" si="479">BP324*BO324</f>
        <v>0</v>
      </c>
      <c r="BR324" s="44">
        <f>SUM(BU324,BX324,CA324,CD324)</f>
        <v>255</v>
      </c>
      <c r="BS324" s="45">
        <f>BT324/BR324</f>
        <v>59.602941176470587</v>
      </c>
      <c r="BT324" s="46">
        <f>SUM(BW324,BZ324,CC324,CF324)</f>
        <v>15198.75</v>
      </c>
      <c r="BU324" s="37">
        <v>255</v>
      </c>
      <c r="BV324" s="39">
        <f>BW324/BU324</f>
        <v>59.602941176470587</v>
      </c>
      <c r="BW324" s="40">
        <v>15198.75</v>
      </c>
      <c r="BX324" s="37"/>
      <c r="BY324" s="39" t="e">
        <f>BZ324/BX324</f>
        <v>#DIV/0!</v>
      </c>
      <c r="BZ324" s="40"/>
      <c r="CA324" s="37"/>
      <c r="CB324" s="39" t="e">
        <f>CC324/CA324</f>
        <v>#DIV/0!</v>
      </c>
      <c r="CC324" s="40"/>
      <c r="CD324" s="37">
        <v>0</v>
      </c>
      <c r="CE324" s="39" t="e">
        <f>CF324/CD324</f>
        <v>#DIV/0!</v>
      </c>
      <c r="CF324" s="40"/>
      <c r="CG324" s="47" t="s">
        <v>32</v>
      </c>
      <c r="CH324" s="47" t="s">
        <v>32</v>
      </c>
      <c r="CI324" s="44">
        <f>SUM(CL324,CO324,CR324,CU324)</f>
        <v>0</v>
      </c>
      <c r="CJ324" s="45" t="e">
        <f>CK324/CI324</f>
        <v>#DIV/0!</v>
      </c>
      <c r="CK324" s="46">
        <f>SUM(CN324,CQ324,CT324,CW324)</f>
        <v>0</v>
      </c>
      <c r="CL324" s="37"/>
      <c r="CM324" s="39" t="e">
        <f>CN324/CL324</f>
        <v>#DIV/0!</v>
      </c>
      <c r="CN324" s="40"/>
      <c r="CO324" s="37"/>
      <c r="CP324" s="39" t="e">
        <f>CQ324/CO324</f>
        <v>#DIV/0!</v>
      </c>
      <c r="CQ324" s="40"/>
      <c r="CR324" s="37"/>
      <c r="CS324" s="39" t="e">
        <f>CT324/CR324</f>
        <v>#DIV/0!</v>
      </c>
      <c r="CT324" s="40"/>
      <c r="CU324" s="37">
        <v>0</v>
      </c>
      <c r="CV324" s="39" t="e">
        <f>CW324/CU324</f>
        <v>#DIV/0!</v>
      </c>
      <c r="CW324" s="40"/>
      <c r="CX324" s="47" t="s">
        <v>32</v>
      </c>
      <c r="CY324" s="47" t="s">
        <v>32</v>
      </c>
    </row>
    <row r="325" spans="1:103" s="1" customFormat="1" ht="14.25" thickBot="1" x14ac:dyDescent="0.3">
      <c r="A325" s="47" t="s">
        <v>31</v>
      </c>
      <c r="B325" s="47" t="s">
        <v>31</v>
      </c>
      <c r="C325" s="48">
        <v>243</v>
      </c>
      <c r="D325" s="95">
        <f t="shared" ref="D325:D347" si="480">E325-C325</f>
        <v>148</v>
      </c>
      <c r="E325" s="93">
        <v>391</v>
      </c>
      <c r="F325" s="38">
        <f t="shared" ref="F325:F347" si="481">SUM(O325,R325,V325)-H325-I325-J325-K325+L325</f>
        <v>394</v>
      </c>
      <c r="G325" s="49">
        <f t="shared" ref="G325:G347" si="482">F325-E325-L325</f>
        <v>3</v>
      </c>
      <c r="H325" s="183"/>
      <c r="I325" s="183"/>
      <c r="J325" s="183"/>
      <c r="K325" s="183"/>
      <c r="L325" s="212"/>
      <c r="M325" s="50">
        <v>24.99</v>
      </c>
      <c r="N325" s="53">
        <f t="shared" ref="N325:N347" si="483">M325*L325</f>
        <v>0</v>
      </c>
      <c r="O325" s="228">
        <v>35</v>
      </c>
      <c r="P325" s="229">
        <v>63.83</v>
      </c>
      <c r="Q325" s="230">
        <f t="shared" ref="Q325:Q347" si="484">P325*O325</f>
        <v>2234.0499999999997</v>
      </c>
      <c r="R325" s="223">
        <v>4</v>
      </c>
      <c r="S325" s="50">
        <v>37.840000000000003</v>
      </c>
      <c r="T325" s="51">
        <f t="shared" ref="T325:T347" si="485">S325*R325</f>
        <v>151.36000000000001</v>
      </c>
      <c r="U325" s="52" t="s">
        <v>31</v>
      </c>
      <c r="V325" s="48">
        <f t="shared" si="469"/>
        <v>355</v>
      </c>
      <c r="W325" s="50">
        <f t="shared" ref="W325:W347" si="486">X325/V325</f>
        <v>48.900704225352115</v>
      </c>
      <c r="X325" s="51">
        <f t="shared" si="470"/>
        <v>17359.75</v>
      </c>
      <c r="Y325" s="48">
        <f t="shared" si="471"/>
        <v>355</v>
      </c>
      <c r="Z325" s="50">
        <f t="shared" ref="Z325:Z329" si="487">AA325/Y325</f>
        <v>48.900704225352115</v>
      </c>
      <c r="AA325" s="51">
        <f t="shared" si="472"/>
        <v>17359.75</v>
      </c>
      <c r="AB325" s="48">
        <f t="shared" ref="AB325:AB347" si="488">SUM(AE325,AH325,AK325,AN325,AQ325,AT325,AW325,AZ325,BC325,BF325,BI325,BL325,BO325)</f>
        <v>100</v>
      </c>
      <c r="AC325" s="50">
        <f t="shared" ref="AC325:AC329" si="489">AD325/AB325</f>
        <v>21.61</v>
      </c>
      <c r="AD325" s="51">
        <f t="shared" ref="AD325:AD347" si="490">SUM(AG325,AJ325,AM325,AP325,AS325,AV325,AY325,BB325,BE325,BH325,BK325,BN325,BQ325)</f>
        <v>2161</v>
      </c>
      <c r="AE325" s="43">
        <v>100</v>
      </c>
      <c r="AF325" s="42">
        <v>21.61</v>
      </c>
      <c r="AG325" s="53">
        <f>AE325*AF325</f>
        <v>2161</v>
      </c>
      <c r="AH325" s="43"/>
      <c r="AI325" s="42"/>
      <c r="AJ325" s="53">
        <f>AH325*AI325</f>
        <v>0</v>
      </c>
      <c r="AK325" s="43"/>
      <c r="AL325" s="42"/>
      <c r="AM325" s="53"/>
      <c r="AN325" s="43"/>
      <c r="AO325" s="42"/>
      <c r="AP325" s="53"/>
      <c r="AQ325" s="43"/>
      <c r="AR325" s="42"/>
      <c r="AS325" s="53"/>
      <c r="AT325" s="43"/>
      <c r="AU325" s="42"/>
      <c r="AV325" s="53"/>
      <c r="AW325" s="43"/>
      <c r="AX325" s="42"/>
      <c r="AY325" s="53">
        <f t="shared" si="473"/>
        <v>0</v>
      </c>
      <c r="AZ325" s="43"/>
      <c r="BA325" s="42"/>
      <c r="BB325" s="53">
        <f t="shared" si="474"/>
        <v>0</v>
      </c>
      <c r="BC325" s="43"/>
      <c r="BD325" s="42"/>
      <c r="BE325" s="53">
        <f t="shared" si="475"/>
        <v>0</v>
      </c>
      <c r="BF325" s="43"/>
      <c r="BG325" s="42"/>
      <c r="BH325" s="53">
        <f t="shared" si="476"/>
        <v>0</v>
      </c>
      <c r="BI325" s="43"/>
      <c r="BJ325" s="42"/>
      <c r="BK325" s="53">
        <f t="shared" si="477"/>
        <v>0</v>
      </c>
      <c r="BL325" s="43"/>
      <c r="BM325" s="42"/>
      <c r="BN325" s="53">
        <f t="shared" si="478"/>
        <v>0</v>
      </c>
      <c r="BO325" s="43"/>
      <c r="BP325" s="42"/>
      <c r="BQ325" s="53">
        <f t="shared" si="479"/>
        <v>0</v>
      </c>
      <c r="BR325" s="54">
        <f t="shared" ref="BR325:BR347" si="491">SUM(BU325,BX325,CA325,CD325)</f>
        <v>255</v>
      </c>
      <c r="BS325" s="55">
        <f t="shared" ref="BS325:BS347" si="492">BT325/BR325</f>
        <v>59.602941176470587</v>
      </c>
      <c r="BT325" s="56">
        <f t="shared" ref="BT325:BT347" si="493">SUM(BW325,BZ325,CC325,CF325)</f>
        <v>15198.75</v>
      </c>
      <c r="BU325" s="48">
        <v>255</v>
      </c>
      <c r="BV325" s="50">
        <f t="shared" ref="BV325:BV347" si="494">BW325/BU325</f>
        <v>59.602941176470587</v>
      </c>
      <c r="BW325" s="51">
        <v>15198.75</v>
      </c>
      <c r="BX325" s="48"/>
      <c r="BY325" s="50" t="e">
        <f t="shared" ref="BY325:BY347" si="495">BZ325/BX325</f>
        <v>#DIV/0!</v>
      </c>
      <c r="BZ325" s="51"/>
      <c r="CA325" s="48"/>
      <c r="CB325" s="50" t="e">
        <f t="shared" ref="CB325:CB347" si="496">CC325/CA325</f>
        <v>#DIV/0!</v>
      </c>
      <c r="CC325" s="51"/>
      <c r="CD325" s="48">
        <v>0</v>
      </c>
      <c r="CE325" s="50" t="e">
        <f t="shared" ref="CE325:CE347" si="497">CF325/CD325</f>
        <v>#DIV/0!</v>
      </c>
      <c r="CF325" s="51"/>
      <c r="CG325" s="47" t="s">
        <v>31</v>
      </c>
      <c r="CH325" s="47" t="s">
        <v>31</v>
      </c>
      <c r="CI325" s="54">
        <f t="shared" ref="CI325:CI347" si="498">SUM(CL325,CO325,CR325,CU325)</f>
        <v>0</v>
      </c>
      <c r="CJ325" s="55" t="e">
        <f t="shared" ref="CJ325:CJ347" si="499">CK325/CI325</f>
        <v>#DIV/0!</v>
      </c>
      <c r="CK325" s="56">
        <f t="shared" ref="CK325:CK347" si="500">SUM(CN325,CQ325,CT325,CW325)</f>
        <v>0</v>
      </c>
      <c r="CL325" s="48"/>
      <c r="CM325" s="50" t="e">
        <f t="shared" ref="CM325:CM347" si="501">CN325/CL325</f>
        <v>#DIV/0!</v>
      </c>
      <c r="CN325" s="51"/>
      <c r="CO325" s="48"/>
      <c r="CP325" s="50" t="e">
        <f t="shared" ref="CP325:CP347" si="502">CQ325/CO325</f>
        <v>#DIV/0!</v>
      </c>
      <c r="CQ325" s="51"/>
      <c r="CR325" s="48"/>
      <c r="CS325" s="50" t="e">
        <f t="shared" ref="CS325:CS347" si="503">CT325/CR325</f>
        <v>#DIV/0!</v>
      </c>
      <c r="CT325" s="51"/>
      <c r="CU325" s="48">
        <v>0</v>
      </c>
      <c r="CV325" s="50" t="e">
        <f t="shared" ref="CV325:CV347" si="504">CW325/CU325</f>
        <v>#DIV/0!</v>
      </c>
      <c r="CW325" s="51"/>
      <c r="CX325" s="47" t="s">
        <v>31</v>
      </c>
      <c r="CY325" s="47" t="s">
        <v>31</v>
      </c>
    </row>
    <row r="326" spans="1:103" s="1" customFormat="1" ht="14.25" thickBot="1" x14ac:dyDescent="0.3">
      <c r="A326" s="47" t="s">
        <v>33</v>
      </c>
      <c r="B326" s="47" t="s">
        <v>33</v>
      </c>
      <c r="C326" s="48">
        <v>243</v>
      </c>
      <c r="D326" s="95">
        <f t="shared" si="480"/>
        <v>146</v>
      </c>
      <c r="E326" s="93">
        <v>389</v>
      </c>
      <c r="F326" s="38">
        <f t="shared" si="481"/>
        <v>394</v>
      </c>
      <c r="G326" s="49">
        <f t="shared" si="482"/>
        <v>5</v>
      </c>
      <c r="H326" s="183"/>
      <c r="I326" s="183"/>
      <c r="J326" s="183"/>
      <c r="K326" s="183"/>
      <c r="L326" s="212"/>
      <c r="M326" s="50">
        <v>24.99</v>
      </c>
      <c r="N326" s="53">
        <f t="shared" si="483"/>
        <v>0</v>
      </c>
      <c r="O326" s="228">
        <v>35</v>
      </c>
      <c r="P326" s="229">
        <v>63.83</v>
      </c>
      <c r="Q326" s="230">
        <f t="shared" si="484"/>
        <v>2234.0499999999997</v>
      </c>
      <c r="R326" s="223">
        <v>4</v>
      </c>
      <c r="S326" s="50">
        <v>37.840000000000003</v>
      </c>
      <c r="T326" s="51">
        <f t="shared" si="485"/>
        <v>151.36000000000001</v>
      </c>
      <c r="U326" s="52" t="s">
        <v>33</v>
      </c>
      <c r="V326" s="48">
        <f t="shared" si="469"/>
        <v>355</v>
      </c>
      <c r="W326" s="50">
        <f t="shared" si="486"/>
        <v>48.900704225352115</v>
      </c>
      <c r="X326" s="51">
        <f t="shared" si="470"/>
        <v>17359.75</v>
      </c>
      <c r="Y326" s="48">
        <f t="shared" si="471"/>
        <v>355</v>
      </c>
      <c r="Z326" s="50">
        <f t="shared" si="487"/>
        <v>48.900704225352115</v>
      </c>
      <c r="AA326" s="51">
        <f t="shared" si="472"/>
        <v>17359.75</v>
      </c>
      <c r="AB326" s="48">
        <f t="shared" si="488"/>
        <v>100</v>
      </c>
      <c r="AC326" s="50">
        <f t="shared" si="489"/>
        <v>21.61</v>
      </c>
      <c r="AD326" s="51">
        <f t="shared" si="490"/>
        <v>2161</v>
      </c>
      <c r="AE326" s="43">
        <v>100</v>
      </c>
      <c r="AF326" s="42">
        <v>21.61</v>
      </c>
      <c r="AG326" s="53">
        <f t="shared" ref="AG326:AG346" si="505">AE326*AF326</f>
        <v>2161</v>
      </c>
      <c r="AH326" s="43"/>
      <c r="AI326" s="42"/>
      <c r="AJ326" s="53">
        <f t="shared" ref="AJ326:AJ346" si="506">AH326*AI326</f>
        <v>0</v>
      </c>
      <c r="AK326" s="43"/>
      <c r="AL326" s="42"/>
      <c r="AM326" s="53"/>
      <c r="AN326" s="43"/>
      <c r="AO326" s="42"/>
      <c r="AP326" s="53"/>
      <c r="AQ326" s="43"/>
      <c r="AR326" s="42"/>
      <c r="AS326" s="53"/>
      <c r="AT326" s="43"/>
      <c r="AU326" s="42"/>
      <c r="AV326" s="53"/>
      <c r="AW326" s="43"/>
      <c r="AX326" s="42"/>
      <c r="AY326" s="53">
        <f t="shared" si="473"/>
        <v>0</v>
      </c>
      <c r="AZ326" s="43"/>
      <c r="BA326" s="42"/>
      <c r="BB326" s="53">
        <f t="shared" si="474"/>
        <v>0</v>
      </c>
      <c r="BC326" s="43"/>
      <c r="BD326" s="42"/>
      <c r="BE326" s="53">
        <f t="shared" si="475"/>
        <v>0</v>
      </c>
      <c r="BF326" s="43"/>
      <c r="BG326" s="42"/>
      <c r="BH326" s="53">
        <f t="shared" si="476"/>
        <v>0</v>
      </c>
      <c r="BI326" s="43"/>
      <c r="BJ326" s="42"/>
      <c r="BK326" s="53">
        <f t="shared" si="477"/>
        <v>0</v>
      </c>
      <c r="BL326" s="43"/>
      <c r="BM326" s="42"/>
      <c r="BN326" s="53">
        <f t="shared" si="478"/>
        <v>0</v>
      </c>
      <c r="BO326" s="43"/>
      <c r="BP326" s="42"/>
      <c r="BQ326" s="53">
        <f t="shared" si="479"/>
        <v>0</v>
      </c>
      <c r="BR326" s="54">
        <f t="shared" si="491"/>
        <v>255</v>
      </c>
      <c r="BS326" s="55">
        <f t="shared" si="492"/>
        <v>59.602941176470587</v>
      </c>
      <c r="BT326" s="56">
        <f t="shared" si="493"/>
        <v>15198.75</v>
      </c>
      <c r="BU326" s="48">
        <v>255</v>
      </c>
      <c r="BV326" s="50">
        <f t="shared" si="494"/>
        <v>59.602941176470587</v>
      </c>
      <c r="BW326" s="51">
        <v>15198.75</v>
      </c>
      <c r="BX326" s="48"/>
      <c r="BY326" s="50" t="e">
        <f t="shared" si="495"/>
        <v>#DIV/0!</v>
      </c>
      <c r="BZ326" s="51"/>
      <c r="CA326" s="48"/>
      <c r="CB326" s="50" t="e">
        <f t="shared" si="496"/>
        <v>#DIV/0!</v>
      </c>
      <c r="CC326" s="51"/>
      <c r="CD326" s="48">
        <v>0</v>
      </c>
      <c r="CE326" s="50" t="e">
        <f t="shared" si="497"/>
        <v>#DIV/0!</v>
      </c>
      <c r="CF326" s="51"/>
      <c r="CG326" s="47" t="s">
        <v>33</v>
      </c>
      <c r="CH326" s="47" t="s">
        <v>33</v>
      </c>
      <c r="CI326" s="54">
        <f t="shared" si="498"/>
        <v>0</v>
      </c>
      <c r="CJ326" s="55" t="e">
        <f t="shared" si="499"/>
        <v>#DIV/0!</v>
      </c>
      <c r="CK326" s="56">
        <f t="shared" si="500"/>
        <v>0</v>
      </c>
      <c r="CL326" s="48"/>
      <c r="CM326" s="50" t="e">
        <f t="shared" si="501"/>
        <v>#DIV/0!</v>
      </c>
      <c r="CN326" s="51"/>
      <c r="CO326" s="48"/>
      <c r="CP326" s="50" t="e">
        <f t="shared" si="502"/>
        <v>#DIV/0!</v>
      </c>
      <c r="CQ326" s="51"/>
      <c r="CR326" s="48"/>
      <c r="CS326" s="50" t="e">
        <f t="shared" si="503"/>
        <v>#DIV/0!</v>
      </c>
      <c r="CT326" s="51"/>
      <c r="CU326" s="48">
        <v>0</v>
      </c>
      <c r="CV326" s="50" t="e">
        <f t="shared" si="504"/>
        <v>#DIV/0!</v>
      </c>
      <c r="CW326" s="51"/>
      <c r="CX326" s="47" t="s">
        <v>33</v>
      </c>
      <c r="CY326" s="47" t="s">
        <v>33</v>
      </c>
    </row>
    <row r="327" spans="1:103" s="1" customFormat="1" ht="14.25" thickBot="1" x14ac:dyDescent="0.3">
      <c r="A327" s="47" t="s">
        <v>34</v>
      </c>
      <c r="B327" s="47" t="s">
        <v>34</v>
      </c>
      <c r="C327" s="48">
        <v>243</v>
      </c>
      <c r="D327" s="95">
        <f t="shared" si="480"/>
        <v>147</v>
      </c>
      <c r="E327" s="93">
        <v>390</v>
      </c>
      <c r="F327" s="38">
        <f t="shared" si="481"/>
        <v>394</v>
      </c>
      <c r="G327" s="49">
        <f t="shared" si="482"/>
        <v>4</v>
      </c>
      <c r="H327" s="183"/>
      <c r="I327" s="183">
        <v>9</v>
      </c>
      <c r="J327" s="183"/>
      <c r="K327" s="183"/>
      <c r="L327" s="212"/>
      <c r="M327" s="50">
        <v>24.99</v>
      </c>
      <c r="N327" s="53">
        <f t="shared" si="483"/>
        <v>0</v>
      </c>
      <c r="O327" s="228">
        <v>35</v>
      </c>
      <c r="P327" s="229">
        <v>63.83</v>
      </c>
      <c r="Q327" s="230">
        <f t="shared" si="484"/>
        <v>2234.0499999999997</v>
      </c>
      <c r="R327" s="223">
        <v>13</v>
      </c>
      <c r="S327" s="50">
        <v>37.840000000000003</v>
      </c>
      <c r="T327" s="51">
        <f t="shared" si="485"/>
        <v>491.92000000000007</v>
      </c>
      <c r="U327" s="52" t="s">
        <v>34</v>
      </c>
      <c r="V327" s="48">
        <f t="shared" si="469"/>
        <v>355</v>
      </c>
      <c r="W327" s="50">
        <f t="shared" si="486"/>
        <v>48.900704225352115</v>
      </c>
      <c r="X327" s="51">
        <f t="shared" si="470"/>
        <v>17359.75</v>
      </c>
      <c r="Y327" s="48">
        <f t="shared" si="471"/>
        <v>355</v>
      </c>
      <c r="Z327" s="50">
        <f t="shared" si="487"/>
        <v>48.900704225352115</v>
      </c>
      <c r="AA327" s="51">
        <f t="shared" si="472"/>
        <v>17359.75</v>
      </c>
      <c r="AB327" s="48">
        <f t="shared" si="488"/>
        <v>100</v>
      </c>
      <c r="AC327" s="50">
        <f t="shared" si="489"/>
        <v>21.61</v>
      </c>
      <c r="AD327" s="51">
        <f t="shared" si="490"/>
        <v>2161</v>
      </c>
      <c r="AE327" s="43">
        <v>100</v>
      </c>
      <c r="AF327" s="42">
        <v>21.61</v>
      </c>
      <c r="AG327" s="53">
        <f t="shared" si="505"/>
        <v>2161</v>
      </c>
      <c r="AH327" s="43"/>
      <c r="AI327" s="42"/>
      <c r="AJ327" s="53">
        <f t="shared" si="506"/>
        <v>0</v>
      </c>
      <c r="AK327" s="43"/>
      <c r="AL327" s="42"/>
      <c r="AM327" s="53"/>
      <c r="AN327" s="43"/>
      <c r="AO327" s="42"/>
      <c r="AP327" s="53"/>
      <c r="AQ327" s="43"/>
      <c r="AR327" s="42"/>
      <c r="AS327" s="53"/>
      <c r="AT327" s="43"/>
      <c r="AU327" s="42"/>
      <c r="AV327" s="53"/>
      <c r="AW327" s="43"/>
      <c r="AX327" s="42"/>
      <c r="AY327" s="53">
        <f t="shared" si="473"/>
        <v>0</v>
      </c>
      <c r="AZ327" s="43"/>
      <c r="BA327" s="42"/>
      <c r="BB327" s="53">
        <f t="shared" si="474"/>
        <v>0</v>
      </c>
      <c r="BC327" s="43"/>
      <c r="BD327" s="42"/>
      <c r="BE327" s="53">
        <f t="shared" si="475"/>
        <v>0</v>
      </c>
      <c r="BF327" s="43"/>
      <c r="BG327" s="42"/>
      <c r="BH327" s="53">
        <f t="shared" si="476"/>
        <v>0</v>
      </c>
      <c r="BI327" s="43"/>
      <c r="BJ327" s="42"/>
      <c r="BK327" s="53">
        <f t="shared" si="477"/>
        <v>0</v>
      </c>
      <c r="BL327" s="43"/>
      <c r="BM327" s="42"/>
      <c r="BN327" s="53">
        <f t="shared" si="478"/>
        <v>0</v>
      </c>
      <c r="BO327" s="43"/>
      <c r="BP327" s="42"/>
      <c r="BQ327" s="53">
        <f t="shared" si="479"/>
        <v>0</v>
      </c>
      <c r="BR327" s="54">
        <f t="shared" si="491"/>
        <v>255</v>
      </c>
      <c r="BS327" s="55">
        <f t="shared" si="492"/>
        <v>59.602941176470587</v>
      </c>
      <c r="BT327" s="56">
        <f t="shared" si="493"/>
        <v>15198.75</v>
      </c>
      <c r="BU327" s="48">
        <v>255</v>
      </c>
      <c r="BV327" s="50">
        <f t="shared" si="494"/>
        <v>59.602941176470587</v>
      </c>
      <c r="BW327" s="51">
        <v>15198.75</v>
      </c>
      <c r="BX327" s="48"/>
      <c r="BY327" s="50" t="e">
        <f t="shared" si="495"/>
        <v>#DIV/0!</v>
      </c>
      <c r="BZ327" s="51"/>
      <c r="CA327" s="48"/>
      <c r="CB327" s="50" t="e">
        <f t="shared" si="496"/>
        <v>#DIV/0!</v>
      </c>
      <c r="CC327" s="51"/>
      <c r="CD327" s="48">
        <v>0</v>
      </c>
      <c r="CE327" s="50" t="e">
        <f t="shared" si="497"/>
        <v>#DIV/0!</v>
      </c>
      <c r="CF327" s="51"/>
      <c r="CG327" s="47" t="s">
        <v>34</v>
      </c>
      <c r="CH327" s="47" t="s">
        <v>34</v>
      </c>
      <c r="CI327" s="54">
        <f t="shared" si="498"/>
        <v>0</v>
      </c>
      <c r="CJ327" s="55" t="e">
        <f t="shared" si="499"/>
        <v>#DIV/0!</v>
      </c>
      <c r="CK327" s="56">
        <f t="shared" si="500"/>
        <v>0</v>
      </c>
      <c r="CL327" s="48"/>
      <c r="CM327" s="50" t="e">
        <f t="shared" si="501"/>
        <v>#DIV/0!</v>
      </c>
      <c r="CN327" s="51"/>
      <c r="CO327" s="48"/>
      <c r="CP327" s="50" t="e">
        <f t="shared" si="502"/>
        <v>#DIV/0!</v>
      </c>
      <c r="CQ327" s="51"/>
      <c r="CR327" s="48"/>
      <c r="CS327" s="50" t="e">
        <f t="shared" si="503"/>
        <v>#DIV/0!</v>
      </c>
      <c r="CT327" s="51"/>
      <c r="CU327" s="48">
        <v>0</v>
      </c>
      <c r="CV327" s="50" t="e">
        <f t="shared" si="504"/>
        <v>#DIV/0!</v>
      </c>
      <c r="CW327" s="51"/>
      <c r="CX327" s="47" t="s">
        <v>34</v>
      </c>
      <c r="CY327" s="47" t="s">
        <v>34</v>
      </c>
    </row>
    <row r="328" spans="1:103" s="1" customFormat="1" ht="14.25" thickBot="1" x14ac:dyDescent="0.3">
      <c r="A328" s="47" t="s">
        <v>35</v>
      </c>
      <c r="B328" s="47" t="s">
        <v>35</v>
      </c>
      <c r="C328" s="48">
        <v>243</v>
      </c>
      <c r="D328" s="95">
        <f t="shared" si="480"/>
        <v>147</v>
      </c>
      <c r="E328" s="93">
        <v>390</v>
      </c>
      <c r="F328" s="38">
        <f t="shared" si="481"/>
        <v>394</v>
      </c>
      <c r="G328" s="49">
        <f t="shared" si="482"/>
        <v>4</v>
      </c>
      <c r="H328" s="183"/>
      <c r="I328" s="183">
        <v>9</v>
      </c>
      <c r="J328" s="183"/>
      <c r="K328" s="183"/>
      <c r="L328" s="212"/>
      <c r="M328" s="50">
        <v>24.99</v>
      </c>
      <c r="N328" s="53">
        <f t="shared" si="483"/>
        <v>0</v>
      </c>
      <c r="O328" s="228">
        <v>35</v>
      </c>
      <c r="P328" s="229">
        <v>63.83</v>
      </c>
      <c r="Q328" s="230">
        <f t="shared" si="484"/>
        <v>2234.0499999999997</v>
      </c>
      <c r="R328" s="223">
        <v>13</v>
      </c>
      <c r="S328" s="50">
        <v>37.840000000000003</v>
      </c>
      <c r="T328" s="51">
        <f t="shared" si="485"/>
        <v>491.92000000000007</v>
      </c>
      <c r="U328" s="52" t="s">
        <v>35</v>
      </c>
      <c r="V328" s="48">
        <f t="shared" si="469"/>
        <v>355</v>
      </c>
      <c r="W328" s="50">
        <f t="shared" si="486"/>
        <v>48.900704225352115</v>
      </c>
      <c r="X328" s="51">
        <f t="shared" si="470"/>
        <v>17359.75</v>
      </c>
      <c r="Y328" s="48">
        <f t="shared" si="471"/>
        <v>355</v>
      </c>
      <c r="Z328" s="50">
        <f t="shared" si="487"/>
        <v>48.900704225352115</v>
      </c>
      <c r="AA328" s="51">
        <f t="shared" si="472"/>
        <v>17359.75</v>
      </c>
      <c r="AB328" s="48">
        <f t="shared" si="488"/>
        <v>100</v>
      </c>
      <c r="AC328" s="50">
        <f t="shared" si="489"/>
        <v>21.61</v>
      </c>
      <c r="AD328" s="51">
        <f t="shared" si="490"/>
        <v>2161</v>
      </c>
      <c r="AE328" s="43">
        <v>100</v>
      </c>
      <c r="AF328" s="42">
        <v>21.61</v>
      </c>
      <c r="AG328" s="53">
        <f t="shared" si="505"/>
        <v>2161</v>
      </c>
      <c r="AH328" s="43"/>
      <c r="AI328" s="42"/>
      <c r="AJ328" s="53">
        <f t="shared" si="506"/>
        <v>0</v>
      </c>
      <c r="AK328" s="43"/>
      <c r="AL328" s="42"/>
      <c r="AM328" s="53"/>
      <c r="AN328" s="43"/>
      <c r="AO328" s="42"/>
      <c r="AP328" s="53"/>
      <c r="AQ328" s="43"/>
      <c r="AR328" s="42"/>
      <c r="AS328" s="53"/>
      <c r="AT328" s="43"/>
      <c r="AU328" s="42"/>
      <c r="AV328" s="53"/>
      <c r="AW328" s="43"/>
      <c r="AX328" s="42"/>
      <c r="AY328" s="53">
        <f t="shared" si="473"/>
        <v>0</v>
      </c>
      <c r="AZ328" s="43"/>
      <c r="BA328" s="42"/>
      <c r="BB328" s="53">
        <f t="shared" si="474"/>
        <v>0</v>
      </c>
      <c r="BC328" s="43"/>
      <c r="BD328" s="42"/>
      <c r="BE328" s="53">
        <f t="shared" si="475"/>
        <v>0</v>
      </c>
      <c r="BF328" s="43"/>
      <c r="BG328" s="42"/>
      <c r="BH328" s="53">
        <f t="shared" si="476"/>
        <v>0</v>
      </c>
      <c r="BI328" s="43"/>
      <c r="BJ328" s="42"/>
      <c r="BK328" s="53">
        <f t="shared" si="477"/>
        <v>0</v>
      </c>
      <c r="BL328" s="43"/>
      <c r="BM328" s="42"/>
      <c r="BN328" s="53">
        <f t="shared" si="478"/>
        <v>0</v>
      </c>
      <c r="BO328" s="43"/>
      <c r="BP328" s="42"/>
      <c r="BQ328" s="53">
        <f t="shared" si="479"/>
        <v>0</v>
      </c>
      <c r="BR328" s="54">
        <f t="shared" si="491"/>
        <v>255</v>
      </c>
      <c r="BS328" s="55">
        <f t="shared" si="492"/>
        <v>59.602941176470587</v>
      </c>
      <c r="BT328" s="56">
        <f t="shared" si="493"/>
        <v>15198.75</v>
      </c>
      <c r="BU328" s="48">
        <v>255</v>
      </c>
      <c r="BV328" s="50">
        <f t="shared" si="494"/>
        <v>59.602941176470587</v>
      </c>
      <c r="BW328" s="51">
        <v>15198.75</v>
      </c>
      <c r="BX328" s="48"/>
      <c r="BY328" s="50" t="e">
        <f t="shared" si="495"/>
        <v>#DIV/0!</v>
      </c>
      <c r="BZ328" s="51"/>
      <c r="CA328" s="48"/>
      <c r="CB328" s="50" t="e">
        <f t="shared" si="496"/>
        <v>#DIV/0!</v>
      </c>
      <c r="CC328" s="51"/>
      <c r="CD328" s="48">
        <v>0</v>
      </c>
      <c r="CE328" s="50" t="e">
        <f t="shared" si="497"/>
        <v>#DIV/0!</v>
      </c>
      <c r="CF328" s="51"/>
      <c r="CG328" s="47" t="s">
        <v>35</v>
      </c>
      <c r="CH328" s="47" t="s">
        <v>35</v>
      </c>
      <c r="CI328" s="54">
        <f t="shared" si="498"/>
        <v>0</v>
      </c>
      <c r="CJ328" s="55" t="e">
        <f t="shared" si="499"/>
        <v>#DIV/0!</v>
      </c>
      <c r="CK328" s="56">
        <f t="shared" si="500"/>
        <v>0</v>
      </c>
      <c r="CL328" s="48"/>
      <c r="CM328" s="50" t="e">
        <f t="shared" si="501"/>
        <v>#DIV/0!</v>
      </c>
      <c r="CN328" s="51"/>
      <c r="CO328" s="48"/>
      <c r="CP328" s="50" t="e">
        <f t="shared" si="502"/>
        <v>#DIV/0!</v>
      </c>
      <c r="CQ328" s="51"/>
      <c r="CR328" s="48"/>
      <c r="CS328" s="50" t="e">
        <f t="shared" si="503"/>
        <v>#DIV/0!</v>
      </c>
      <c r="CT328" s="51"/>
      <c r="CU328" s="48">
        <v>0</v>
      </c>
      <c r="CV328" s="50" t="e">
        <f t="shared" si="504"/>
        <v>#DIV/0!</v>
      </c>
      <c r="CW328" s="51"/>
      <c r="CX328" s="47" t="s">
        <v>35</v>
      </c>
      <c r="CY328" s="47" t="s">
        <v>35</v>
      </c>
    </row>
    <row r="329" spans="1:103" s="1" customFormat="1" ht="14.25" thickBot="1" x14ac:dyDescent="0.3">
      <c r="A329" s="47" t="s">
        <v>36</v>
      </c>
      <c r="B329" s="47" t="s">
        <v>36</v>
      </c>
      <c r="C329" s="48">
        <v>243</v>
      </c>
      <c r="D329" s="95">
        <f t="shared" si="480"/>
        <v>141</v>
      </c>
      <c r="E329" s="93">
        <v>384</v>
      </c>
      <c r="F329" s="38">
        <f t="shared" si="481"/>
        <v>396.37</v>
      </c>
      <c r="G329" s="49">
        <f t="shared" si="482"/>
        <v>12.000000000000005</v>
      </c>
      <c r="H329" s="183"/>
      <c r="I329" s="183"/>
      <c r="J329" s="183"/>
      <c r="K329" s="183"/>
      <c r="L329" s="224">
        <v>0.37</v>
      </c>
      <c r="M329" s="50">
        <v>24.99</v>
      </c>
      <c r="N329" s="53">
        <f t="shared" si="483"/>
        <v>9.2462999999999997</v>
      </c>
      <c r="O329" s="228">
        <v>35</v>
      </c>
      <c r="P329" s="229">
        <v>63.83</v>
      </c>
      <c r="Q329" s="230">
        <f t="shared" si="484"/>
        <v>2234.0499999999997</v>
      </c>
      <c r="R329" s="223">
        <v>26</v>
      </c>
      <c r="S329" s="50">
        <v>37.840000000000003</v>
      </c>
      <c r="T329" s="51">
        <f t="shared" si="485"/>
        <v>983.84000000000015</v>
      </c>
      <c r="U329" s="52" t="s">
        <v>36</v>
      </c>
      <c r="V329" s="48">
        <f t="shared" si="469"/>
        <v>335</v>
      </c>
      <c r="W329" s="50">
        <f t="shared" si="486"/>
        <v>48.536567164179104</v>
      </c>
      <c r="X329" s="51">
        <f t="shared" si="470"/>
        <v>16259.75</v>
      </c>
      <c r="Y329" s="48">
        <f t="shared" si="471"/>
        <v>355</v>
      </c>
      <c r="Z329" s="50">
        <f t="shared" si="487"/>
        <v>48.900704225352115</v>
      </c>
      <c r="AA329" s="51">
        <f t="shared" si="472"/>
        <v>17359.75</v>
      </c>
      <c r="AB329" s="48">
        <f t="shared" si="488"/>
        <v>100</v>
      </c>
      <c r="AC329" s="50">
        <f t="shared" si="489"/>
        <v>21.61</v>
      </c>
      <c r="AD329" s="51">
        <f t="shared" si="490"/>
        <v>2161</v>
      </c>
      <c r="AE329" s="43">
        <v>100</v>
      </c>
      <c r="AF329" s="42">
        <v>21.61</v>
      </c>
      <c r="AG329" s="53">
        <f t="shared" si="505"/>
        <v>2161</v>
      </c>
      <c r="AH329" s="43"/>
      <c r="AI329" s="42"/>
      <c r="AJ329" s="53">
        <f t="shared" si="506"/>
        <v>0</v>
      </c>
      <c r="AK329" s="43"/>
      <c r="AL329" s="42"/>
      <c r="AM329" s="53"/>
      <c r="AN329" s="43"/>
      <c r="AO329" s="42"/>
      <c r="AP329" s="53"/>
      <c r="AQ329" s="43"/>
      <c r="AR329" s="42"/>
      <c r="AS329" s="53"/>
      <c r="AT329" s="43"/>
      <c r="AU329" s="42"/>
      <c r="AV329" s="53"/>
      <c r="AW329" s="43"/>
      <c r="AX329" s="42"/>
      <c r="AY329" s="53">
        <f t="shared" si="473"/>
        <v>0</v>
      </c>
      <c r="AZ329" s="43"/>
      <c r="BA329" s="42"/>
      <c r="BB329" s="53">
        <f t="shared" si="474"/>
        <v>0</v>
      </c>
      <c r="BC329" s="43"/>
      <c r="BD329" s="42"/>
      <c r="BE329" s="53">
        <f t="shared" si="475"/>
        <v>0</v>
      </c>
      <c r="BF329" s="43"/>
      <c r="BG329" s="42"/>
      <c r="BH329" s="53">
        <f t="shared" si="476"/>
        <v>0</v>
      </c>
      <c r="BI329" s="43"/>
      <c r="BJ329" s="42"/>
      <c r="BK329" s="53">
        <f t="shared" si="477"/>
        <v>0</v>
      </c>
      <c r="BL329" s="43"/>
      <c r="BM329" s="42"/>
      <c r="BN329" s="53">
        <f t="shared" si="478"/>
        <v>0</v>
      </c>
      <c r="BO329" s="43"/>
      <c r="BP329" s="42"/>
      <c r="BQ329" s="53">
        <f t="shared" si="479"/>
        <v>0</v>
      </c>
      <c r="BR329" s="54">
        <f t="shared" si="491"/>
        <v>255</v>
      </c>
      <c r="BS329" s="55">
        <f t="shared" si="492"/>
        <v>59.602941176470587</v>
      </c>
      <c r="BT329" s="56">
        <f t="shared" si="493"/>
        <v>15198.75</v>
      </c>
      <c r="BU329" s="48">
        <v>255</v>
      </c>
      <c r="BV329" s="50">
        <f t="shared" si="494"/>
        <v>59.602941176470587</v>
      </c>
      <c r="BW329" s="51">
        <v>15198.75</v>
      </c>
      <c r="BX329" s="48"/>
      <c r="BY329" s="50" t="e">
        <f t="shared" si="495"/>
        <v>#DIV/0!</v>
      </c>
      <c r="BZ329" s="51"/>
      <c r="CA329" s="48"/>
      <c r="CB329" s="50" t="e">
        <f t="shared" si="496"/>
        <v>#DIV/0!</v>
      </c>
      <c r="CC329" s="51"/>
      <c r="CD329" s="48">
        <v>0</v>
      </c>
      <c r="CE329" s="50" t="e">
        <f t="shared" si="497"/>
        <v>#DIV/0!</v>
      </c>
      <c r="CF329" s="51"/>
      <c r="CG329" s="47" t="s">
        <v>36</v>
      </c>
      <c r="CH329" s="47" t="s">
        <v>36</v>
      </c>
      <c r="CI329" s="54">
        <f t="shared" si="498"/>
        <v>20</v>
      </c>
      <c r="CJ329" s="55">
        <f t="shared" si="499"/>
        <v>55</v>
      </c>
      <c r="CK329" s="56">
        <f t="shared" si="500"/>
        <v>1100</v>
      </c>
      <c r="CL329" s="48"/>
      <c r="CM329" s="50" t="e">
        <f t="shared" si="501"/>
        <v>#DIV/0!</v>
      </c>
      <c r="CN329" s="51"/>
      <c r="CO329" s="48">
        <v>20</v>
      </c>
      <c r="CP329" s="50">
        <f t="shared" si="502"/>
        <v>55</v>
      </c>
      <c r="CQ329" s="51">
        <v>1100</v>
      </c>
      <c r="CR329" s="48"/>
      <c r="CS329" s="50" t="e">
        <f t="shared" si="503"/>
        <v>#DIV/0!</v>
      </c>
      <c r="CT329" s="51"/>
      <c r="CU329" s="48">
        <v>0</v>
      </c>
      <c r="CV329" s="50" t="e">
        <f t="shared" si="504"/>
        <v>#DIV/0!</v>
      </c>
      <c r="CW329" s="51"/>
      <c r="CX329" s="47" t="s">
        <v>36</v>
      </c>
      <c r="CY329" s="47" t="s">
        <v>36</v>
      </c>
    </row>
    <row r="330" spans="1:103" s="1" customFormat="1" ht="14.25" thickBot="1" x14ac:dyDescent="0.3">
      <c r="A330" s="47" t="s">
        <v>37</v>
      </c>
      <c r="B330" s="47" t="s">
        <v>37</v>
      </c>
      <c r="C330" s="48">
        <v>0</v>
      </c>
      <c r="D330" s="95">
        <f t="shared" si="480"/>
        <v>142</v>
      </c>
      <c r="E330" s="93">
        <v>142</v>
      </c>
      <c r="F330" s="38">
        <f t="shared" si="481"/>
        <v>150.58000000000001</v>
      </c>
      <c r="G330" s="49">
        <f t="shared" si="482"/>
        <v>-3.9999999999999876</v>
      </c>
      <c r="H330" s="183"/>
      <c r="I330" s="183"/>
      <c r="J330" s="183"/>
      <c r="K330" s="183">
        <v>6</v>
      </c>
      <c r="L330" s="224">
        <v>12.58</v>
      </c>
      <c r="M330" s="50">
        <v>24.99</v>
      </c>
      <c r="N330" s="53">
        <f t="shared" si="483"/>
        <v>314.37419999999997</v>
      </c>
      <c r="O330" s="228">
        <v>35</v>
      </c>
      <c r="P330" s="229">
        <v>63.83</v>
      </c>
      <c r="Q330" s="230">
        <f t="shared" si="484"/>
        <v>2234.0499999999997</v>
      </c>
      <c r="R330" s="223">
        <v>24</v>
      </c>
      <c r="S330" s="50">
        <v>37.840000000000003</v>
      </c>
      <c r="T330" s="51">
        <f t="shared" si="485"/>
        <v>908.16000000000008</v>
      </c>
      <c r="U330" s="52" t="s">
        <v>37</v>
      </c>
      <c r="V330" s="48">
        <f t="shared" si="469"/>
        <v>85</v>
      </c>
      <c r="W330" s="50">
        <f t="shared" si="486"/>
        <v>26.955882352941178</v>
      </c>
      <c r="X330" s="51">
        <f t="shared" si="470"/>
        <v>2291.25</v>
      </c>
      <c r="Y330" s="48">
        <f t="shared" si="471"/>
        <v>100</v>
      </c>
      <c r="Z330" s="50">
        <f>AA330/Y330</f>
        <v>31.162500000000001</v>
      </c>
      <c r="AA330" s="51">
        <f t="shared" si="472"/>
        <v>3116.25</v>
      </c>
      <c r="AB330" s="48">
        <f t="shared" si="488"/>
        <v>75</v>
      </c>
      <c r="AC330" s="50">
        <f>AD330/AB330</f>
        <v>25.15</v>
      </c>
      <c r="AD330" s="51">
        <f t="shared" si="490"/>
        <v>1886.25</v>
      </c>
      <c r="AE330" s="43"/>
      <c r="AF330" s="42"/>
      <c r="AG330" s="53">
        <f t="shared" si="505"/>
        <v>0</v>
      </c>
      <c r="AH330" s="43">
        <v>75</v>
      </c>
      <c r="AI330" s="42">
        <v>25.15</v>
      </c>
      <c r="AJ330" s="53">
        <f t="shared" si="506"/>
        <v>1886.25</v>
      </c>
      <c r="AK330" s="43"/>
      <c r="AL330" s="42"/>
      <c r="AM330" s="53"/>
      <c r="AN330" s="43"/>
      <c r="AO330" s="42"/>
      <c r="AP330" s="53"/>
      <c r="AQ330" s="43"/>
      <c r="AR330" s="42"/>
      <c r="AS330" s="53"/>
      <c r="AT330" s="43"/>
      <c r="AU330" s="42"/>
      <c r="AV330" s="53"/>
      <c r="AW330" s="43"/>
      <c r="AX330" s="42"/>
      <c r="AY330" s="53">
        <f t="shared" si="473"/>
        <v>0</v>
      </c>
      <c r="AZ330" s="43"/>
      <c r="BA330" s="42"/>
      <c r="BB330" s="53">
        <f t="shared" si="474"/>
        <v>0</v>
      </c>
      <c r="BC330" s="43"/>
      <c r="BD330" s="42"/>
      <c r="BE330" s="53">
        <f t="shared" si="475"/>
        <v>0</v>
      </c>
      <c r="BF330" s="43"/>
      <c r="BG330" s="42"/>
      <c r="BH330" s="53">
        <f t="shared" si="476"/>
        <v>0</v>
      </c>
      <c r="BI330" s="43"/>
      <c r="BJ330" s="42"/>
      <c r="BK330" s="53">
        <f t="shared" si="477"/>
        <v>0</v>
      </c>
      <c r="BL330" s="43"/>
      <c r="BM330" s="42"/>
      <c r="BN330" s="53">
        <f t="shared" si="478"/>
        <v>0</v>
      </c>
      <c r="BO330" s="43"/>
      <c r="BP330" s="42"/>
      <c r="BQ330" s="53">
        <f t="shared" si="479"/>
        <v>0</v>
      </c>
      <c r="BR330" s="54">
        <f t="shared" si="491"/>
        <v>25</v>
      </c>
      <c r="BS330" s="55">
        <f t="shared" si="492"/>
        <v>49.2</v>
      </c>
      <c r="BT330" s="56">
        <f t="shared" si="493"/>
        <v>1230</v>
      </c>
      <c r="BU330" s="48">
        <v>25</v>
      </c>
      <c r="BV330" s="50">
        <f t="shared" si="494"/>
        <v>49.2</v>
      </c>
      <c r="BW330" s="51">
        <v>1230</v>
      </c>
      <c r="BX330" s="48"/>
      <c r="BY330" s="50" t="e">
        <f t="shared" si="495"/>
        <v>#DIV/0!</v>
      </c>
      <c r="BZ330" s="51"/>
      <c r="CA330" s="48"/>
      <c r="CB330" s="50" t="e">
        <f t="shared" si="496"/>
        <v>#DIV/0!</v>
      </c>
      <c r="CC330" s="51"/>
      <c r="CD330" s="48">
        <v>0</v>
      </c>
      <c r="CE330" s="50" t="e">
        <f t="shared" si="497"/>
        <v>#DIV/0!</v>
      </c>
      <c r="CF330" s="51"/>
      <c r="CG330" s="47" t="s">
        <v>37</v>
      </c>
      <c r="CH330" s="47" t="s">
        <v>37</v>
      </c>
      <c r="CI330" s="54">
        <f t="shared" si="498"/>
        <v>15</v>
      </c>
      <c r="CJ330" s="55">
        <f t="shared" si="499"/>
        <v>55</v>
      </c>
      <c r="CK330" s="56">
        <f t="shared" si="500"/>
        <v>825</v>
      </c>
      <c r="CL330" s="48"/>
      <c r="CM330" s="50" t="e">
        <f t="shared" si="501"/>
        <v>#DIV/0!</v>
      </c>
      <c r="CN330" s="51"/>
      <c r="CO330" s="48">
        <v>15</v>
      </c>
      <c r="CP330" s="50">
        <f t="shared" si="502"/>
        <v>55</v>
      </c>
      <c r="CQ330" s="51">
        <v>825</v>
      </c>
      <c r="CR330" s="48"/>
      <c r="CS330" s="50" t="e">
        <f t="shared" si="503"/>
        <v>#DIV/0!</v>
      </c>
      <c r="CT330" s="51"/>
      <c r="CU330" s="48">
        <v>0</v>
      </c>
      <c r="CV330" s="50" t="e">
        <f t="shared" si="504"/>
        <v>#DIV/0!</v>
      </c>
      <c r="CW330" s="51"/>
      <c r="CX330" s="47" t="s">
        <v>37</v>
      </c>
      <c r="CY330" s="47" t="s">
        <v>37</v>
      </c>
    </row>
    <row r="331" spans="1:103" s="1" customFormat="1" ht="14.25" thickBot="1" x14ac:dyDescent="0.3">
      <c r="A331" s="47" t="s">
        <v>38</v>
      </c>
      <c r="B331" s="47" t="s">
        <v>38</v>
      </c>
      <c r="C331" s="48">
        <v>0</v>
      </c>
      <c r="D331" s="95">
        <f t="shared" si="480"/>
        <v>133</v>
      </c>
      <c r="E331" s="93">
        <v>133</v>
      </c>
      <c r="F331" s="38">
        <f t="shared" si="481"/>
        <v>149.49</v>
      </c>
      <c r="G331" s="49">
        <f t="shared" si="482"/>
        <v>-10.999999999999989</v>
      </c>
      <c r="H331" s="183"/>
      <c r="I331" s="183">
        <v>9</v>
      </c>
      <c r="J331" s="183"/>
      <c r="K331" s="183">
        <v>6</v>
      </c>
      <c r="L331" s="224">
        <v>27.49</v>
      </c>
      <c r="M331" s="50">
        <v>24.99</v>
      </c>
      <c r="N331" s="53">
        <f t="shared" si="483"/>
        <v>686.97509999999988</v>
      </c>
      <c r="O331" s="228">
        <v>35</v>
      </c>
      <c r="P331" s="229">
        <v>63.83</v>
      </c>
      <c r="Q331" s="230">
        <f t="shared" si="484"/>
        <v>2234.0499999999997</v>
      </c>
      <c r="R331" s="223">
        <v>2</v>
      </c>
      <c r="S331" s="50">
        <v>37.840000000000003</v>
      </c>
      <c r="T331" s="51">
        <f t="shared" si="485"/>
        <v>75.680000000000007</v>
      </c>
      <c r="U331" s="52" t="s">
        <v>38</v>
      </c>
      <c r="V331" s="48">
        <f t="shared" si="469"/>
        <v>100</v>
      </c>
      <c r="W331" s="50">
        <f t="shared" si="486"/>
        <v>31.162500000000001</v>
      </c>
      <c r="X331" s="51">
        <f t="shared" si="470"/>
        <v>3116.25</v>
      </c>
      <c r="Y331" s="48">
        <f t="shared" si="471"/>
        <v>100</v>
      </c>
      <c r="Z331" s="50">
        <f t="shared" ref="Z331:Z347" si="507">AA331/Y331</f>
        <v>31.162500000000001</v>
      </c>
      <c r="AA331" s="51">
        <f t="shared" si="472"/>
        <v>3116.25</v>
      </c>
      <c r="AB331" s="48">
        <f t="shared" si="488"/>
        <v>75</v>
      </c>
      <c r="AC331" s="50">
        <f t="shared" ref="AC331:AC347" si="508">AD331/AB331</f>
        <v>25.15</v>
      </c>
      <c r="AD331" s="51">
        <f t="shared" si="490"/>
        <v>1886.25</v>
      </c>
      <c r="AE331" s="43"/>
      <c r="AF331" s="42"/>
      <c r="AG331" s="53">
        <f t="shared" si="505"/>
        <v>0</v>
      </c>
      <c r="AH331" s="43">
        <v>75</v>
      </c>
      <c r="AI331" s="42">
        <v>25.15</v>
      </c>
      <c r="AJ331" s="53">
        <f t="shared" si="506"/>
        <v>1886.25</v>
      </c>
      <c r="AK331" s="43"/>
      <c r="AL331" s="42"/>
      <c r="AM331" s="53"/>
      <c r="AN331" s="43"/>
      <c r="AO331" s="42"/>
      <c r="AP331" s="53"/>
      <c r="AQ331" s="43"/>
      <c r="AR331" s="42"/>
      <c r="AS331" s="53"/>
      <c r="AT331" s="43"/>
      <c r="AU331" s="42"/>
      <c r="AV331" s="53"/>
      <c r="AW331" s="43"/>
      <c r="AX331" s="42"/>
      <c r="AY331" s="53">
        <f t="shared" si="473"/>
        <v>0</v>
      </c>
      <c r="AZ331" s="43"/>
      <c r="BA331" s="42"/>
      <c r="BB331" s="53">
        <f t="shared" si="474"/>
        <v>0</v>
      </c>
      <c r="BC331" s="43"/>
      <c r="BD331" s="42"/>
      <c r="BE331" s="53">
        <f t="shared" si="475"/>
        <v>0</v>
      </c>
      <c r="BF331" s="43"/>
      <c r="BG331" s="42"/>
      <c r="BH331" s="53">
        <f t="shared" si="476"/>
        <v>0</v>
      </c>
      <c r="BI331" s="43"/>
      <c r="BJ331" s="42"/>
      <c r="BK331" s="53">
        <f t="shared" si="477"/>
        <v>0</v>
      </c>
      <c r="BL331" s="43"/>
      <c r="BM331" s="42"/>
      <c r="BN331" s="53">
        <f t="shared" si="478"/>
        <v>0</v>
      </c>
      <c r="BO331" s="43"/>
      <c r="BP331" s="42"/>
      <c r="BQ331" s="53">
        <f t="shared" si="479"/>
        <v>0</v>
      </c>
      <c r="BR331" s="54">
        <f t="shared" si="491"/>
        <v>25</v>
      </c>
      <c r="BS331" s="55">
        <f t="shared" si="492"/>
        <v>49.2</v>
      </c>
      <c r="BT331" s="56">
        <f t="shared" si="493"/>
        <v>1230</v>
      </c>
      <c r="BU331" s="48">
        <v>25</v>
      </c>
      <c r="BV331" s="50">
        <f t="shared" si="494"/>
        <v>49.2</v>
      </c>
      <c r="BW331" s="51">
        <v>1230</v>
      </c>
      <c r="BX331" s="48"/>
      <c r="BY331" s="50" t="e">
        <f t="shared" si="495"/>
        <v>#DIV/0!</v>
      </c>
      <c r="BZ331" s="51"/>
      <c r="CA331" s="48"/>
      <c r="CB331" s="50" t="e">
        <f t="shared" si="496"/>
        <v>#DIV/0!</v>
      </c>
      <c r="CC331" s="51"/>
      <c r="CD331" s="48">
        <v>0</v>
      </c>
      <c r="CE331" s="50" t="e">
        <f t="shared" si="497"/>
        <v>#DIV/0!</v>
      </c>
      <c r="CF331" s="51"/>
      <c r="CG331" s="47" t="s">
        <v>38</v>
      </c>
      <c r="CH331" s="47" t="s">
        <v>38</v>
      </c>
      <c r="CI331" s="54">
        <f t="shared" si="498"/>
        <v>0</v>
      </c>
      <c r="CJ331" s="55" t="e">
        <f t="shared" si="499"/>
        <v>#DIV/0!</v>
      </c>
      <c r="CK331" s="56">
        <f t="shared" si="500"/>
        <v>0</v>
      </c>
      <c r="CL331" s="48"/>
      <c r="CM331" s="50" t="e">
        <f t="shared" si="501"/>
        <v>#DIV/0!</v>
      </c>
      <c r="CN331" s="51"/>
      <c r="CO331" s="48"/>
      <c r="CP331" s="50" t="e">
        <f t="shared" si="502"/>
        <v>#DIV/0!</v>
      </c>
      <c r="CQ331" s="51"/>
      <c r="CR331" s="48"/>
      <c r="CS331" s="50" t="e">
        <f t="shared" si="503"/>
        <v>#DIV/0!</v>
      </c>
      <c r="CT331" s="51"/>
      <c r="CU331" s="48">
        <v>0</v>
      </c>
      <c r="CV331" s="50" t="e">
        <f t="shared" si="504"/>
        <v>#DIV/0!</v>
      </c>
      <c r="CW331" s="51"/>
      <c r="CX331" s="47" t="s">
        <v>38</v>
      </c>
      <c r="CY331" s="47" t="s">
        <v>38</v>
      </c>
    </row>
    <row r="332" spans="1:103" s="1" customFormat="1" ht="14.25" thickBot="1" x14ac:dyDescent="0.3">
      <c r="A332" s="47" t="s">
        <v>39</v>
      </c>
      <c r="B332" s="47" t="s">
        <v>39</v>
      </c>
      <c r="C332" s="48">
        <v>243</v>
      </c>
      <c r="D332" s="95">
        <f t="shared" si="480"/>
        <v>103</v>
      </c>
      <c r="E332" s="93">
        <v>346</v>
      </c>
      <c r="F332" s="38">
        <f t="shared" si="481"/>
        <v>391.73</v>
      </c>
      <c r="G332" s="49">
        <f t="shared" si="482"/>
        <v>14.000000000000018</v>
      </c>
      <c r="H332" s="183"/>
      <c r="I332" s="183">
        <v>4</v>
      </c>
      <c r="J332" s="183"/>
      <c r="K332" s="183">
        <v>6</v>
      </c>
      <c r="L332" s="224">
        <v>31.73</v>
      </c>
      <c r="M332" s="50">
        <v>24.99</v>
      </c>
      <c r="N332" s="53">
        <f t="shared" si="483"/>
        <v>792.93269999999995</v>
      </c>
      <c r="O332" s="228">
        <v>35</v>
      </c>
      <c r="P332" s="229">
        <v>63.83</v>
      </c>
      <c r="Q332" s="230">
        <f t="shared" si="484"/>
        <v>2234.0499999999997</v>
      </c>
      <c r="R332" s="223">
        <v>0</v>
      </c>
      <c r="S332" s="50">
        <v>37.840000000000003</v>
      </c>
      <c r="T332" s="51">
        <f t="shared" si="485"/>
        <v>0</v>
      </c>
      <c r="U332" s="52" t="s">
        <v>39</v>
      </c>
      <c r="V332" s="48">
        <f t="shared" si="469"/>
        <v>335</v>
      </c>
      <c r="W332" s="50">
        <f t="shared" si="486"/>
        <v>35.152985074626862</v>
      </c>
      <c r="X332" s="51">
        <f t="shared" si="470"/>
        <v>11776.25</v>
      </c>
      <c r="Y332" s="48">
        <f t="shared" si="471"/>
        <v>525</v>
      </c>
      <c r="Z332" s="50">
        <f t="shared" si="507"/>
        <v>33.173809523809524</v>
      </c>
      <c r="AA332" s="51">
        <f t="shared" si="472"/>
        <v>17416.25</v>
      </c>
      <c r="AB332" s="48">
        <f t="shared" si="488"/>
        <v>75</v>
      </c>
      <c r="AC332" s="50">
        <f t="shared" si="508"/>
        <v>25.15</v>
      </c>
      <c r="AD332" s="51">
        <f t="shared" si="490"/>
        <v>1886.25</v>
      </c>
      <c r="AE332" s="43"/>
      <c r="AF332" s="42"/>
      <c r="AG332" s="53">
        <f t="shared" si="505"/>
        <v>0</v>
      </c>
      <c r="AH332" s="43">
        <v>75</v>
      </c>
      <c r="AI332" s="42">
        <v>25.15</v>
      </c>
      <c r="AJ332" s="53">
        <f t="shared" si="506"/>
        <v>1886.25</v>
      </c>
      <c r="AK332" s="43"/>
      <c r="AL332" s="42"/>
      <c r="AM332" s="53"/>
      <c r="AN332" s="43"/>
      <c r="AO332" s="42"/>
      <c r="AP332" s="53"/>
      <c r="AQ332" s="43"/>
      <c r="AR332" s="42"/>
      <c r="AS332" s="53"/>
      <c r="AT332" s="43"/>
      <c r="AU332" s="42"/>
      <c r="AV332" s="53"/>
      <c r="AW332" s="43"/>
      <c r="AX332" s="42"/>
      <c r="AY332" s="53">
        <f t="shared" si="473"/>
        <v>0</v>
      </c>
      <c r="AZ332" s="43"/>
      <c r="BA332" s="42"/>
      <c r="BB332" s="53">
        <f t="shared" si="474"/>
        <v>0</v>
      </c>
      <c r="BC332" s="43"/>
      <c r="BD332" s="42"/>
      <c r="BE332" s="53">
        <f t="shared" si="475"/>
        <v>0</v>
      </c>
      <c r="BF332" s="43"/>
      <c r="BG332" s="42"/>
      <c r="BH332" s="53">
        <f t="shared" si="476"/>
        <v>0</v>
      </c>
      <c r="BI332" s="43"/>
      <c r="BJ332" s="42"/>
      <c r="BK332" s="53">
        <f t="shared" si="477"/>
        <v>0</v>
      </c>
      <c r="BL332" s="43"/>
      <c r="BM332" s="42"/>
      <c r="BN332" s="53">
        <f t="shared" si="478"/>
        <v>0</v>
      </c>
      <c r="BO332" s="43"/>
      <c r="BP332" s="42"/>
      <c r="BQ332" s="53">
        <f t="shared" si="479"/>
        <v>0</v>
      </c>
      <c r="BR332" s="54">
        <f t="shared" si="491"/>
        <v>450</v>
      </c>
      <c r="BS332" s="55">
        <f t="shared" si="492"/>
        <v>34.511111111111113</v>
      </c>
      <c r="BT332" s="56">
        <f t="shared" si="493"/>
        <v>15530</v>
      </c>
      <c r="BU332" s="48">
        <v>300</v>
      </c>
      <c r="BV332" s="50">
        <f t="shared" si="494"/>
        <v>34.766666666666666</v>
      </c>
      <c r="BW332" s="51">
        <v>10430</v>
      </c>
      <c r="BX332" s="48"/>
      <c r="BY332" s="50" t="e">
        <f t="shared" si="495"/>
        <v>#DIV/0!</v>
      </c>
      <c r="BZ332" s="51"/>
      <c r="CA332" s="48"/>
      <c r="CB332" s="50" t="e">
        <f t="shared" si="496"/>
        <v>#DIV/0!</v>
      </c>
      <c r="CC332" s="51"/>
      <c r="CD332" s="48">
        <v>150</v>
      </c>
      <c r="CE332" s="50">
        <f t="shared" si="497"/>
        <v>34</v>
      </c>
      <c r="CF332" s="51">
        <v>5100</v>
      </c>
      <c r="CG332" s="47" t="s">
        <v>39</v>
      </c>
      <c r="CH332" s="47" t="s">
        <v>39</v>
      </c>
      <c r="CI332" s="54">
        <f t="shared" si="498"/>
        <v>190</v>
      </c>
      <c r="CJ332" s="55">
        <f t="shared" si="499"/>
        <v>29.684210526315791</v>
      </c>
      <c r="CK332" s="56">
        <f t="shared" si="500"/>
        <v>5640</v>
      </c>
      <c r="CL332" s="48"/>
      <c r="CM332" s="50" t="e">
        <f t="shared" si="501"/>
        <v>#DIV/0!</v>
      </c>
      <c r="CN332" s="51"/>
      <c r="CO332" s="48"/>
      <c r="CP332" s="50" t="e">
        <f t="shared" si="502"/>
        <v>#DIV/0!</v>
      </c>
      <c r="CQ332" s="51"/>
      <c r="CR332" s="48">
        <v>40</v>
      </c>
      <c r="CS332" s="50">
        <f t="shared" si="503"/>
        <v>21</v>
      </c>
      <c r="CT332" s="51">
        <v>840</v>
      </c>
      <c r="CU332" s="48">
        <v>150</v>
      </c>
      <c r="CV332" s="50">
        <f t="shared" si="504"/>
        <v>32</v>
      </c>
      <c r="CW332" s="51">
        <v>4800</v>
      </c>
      <c r="CX332" s="47" t="s">
        <v>39</v>
      </c>
      <c r="CY332" s="47" t="s">
        <v>39</v>
      </c>
    </row>
    <row r="333" spans="1:103" s="1" customFormat="1" ht="14.25" thickBot="1" x14ac:dyDescent="0.3">
      <c r="A333" s="47" t="s">
        <v>40</v>
      </c>
      <c r="B333" s="47" t="s">
        <v>40</v>
      </c>
      <c r="C333" s="48">
        <v>243</v>
      </c>
      <c r="D333" s="95">
        <f t="shared" si="480"/>
        <v>112</v>
      </c>
      <c r="E333" s="93">
        <v>355</v>
      </c>
      <c r="F333" s="38">
        <f t="shared" si="481"/>
        <v>396.52</v>
      </c>
      <c r="G333" s="49">
        <f t="shared" si="482"/>
        <v>8.9999999999999787</v>
      </c>
      <c r="H333" s="183"/>
      <c r="I333" s="183">
        <v>40</v>
      </c>
      <c r="J333" s="183"/>
      <c r="K333" s="183">
        <v>6</v>
      </c>
      <c r="L333" s="224">
        <v>32.520000000000003</v>
      </c>
      <c r="M333" s="50">
        <v>24.99</v>
      </c>
      <c r="N333" s="53">
        <f t="shared" si="483"/>
        <v>812.6748</v>
      </c>
      <c r="O333" s="228">
        <v>35</v>
      </c>
      <c r="P333" s="229">
        <v>63.83</v>
      </c>
      <c r="Q333" s="230">
        <f t="shared" si="484"/>
        <v>2234.0499999999997</v>
      </c>
      <c r="R333" s="223">
        <v>0</v>
      </c>
      <c r="S333" s="50">
        <v>37.840000000000003</v>
      </c>
      <c r="T333" s="51">
        <f t="shared" si="485"/>
        <v>0</v>
      </c>
      <c r="U333" s="52" t="s">
        <v>40</v>
      </c>
      <c r="V333" s="48">
        <f t="shared" si="469"/>
        <v>375</v>
      </c>
      <c r="W333" s="50">
        <f t="shared" si="486"/>
        <v>33.643333333333331</v>
      </c>
      <c r="X333" s="51">
        <f t="shared" si="470"/>
        <v>12616.25</v>
      </c>
      <c r="Y333" s="48">
        <f t="shared" si="471"/>
        <v>525</v>
      </c>
      <c r="Z333" s="50">
        <f t="shared" si="507"/>
        <v>33.173809523809524</v>
      </c>
      <c r="AA333" s="51">
        <f t="shared" si="472"/>
        <v>17416.25</v>
      </c>
      <c r="AB333" s="48">
        <f t="shared" si="488"/>
        <v>75</v>
      </c>
      <c r="AC333" s="50">
        <f t="shared" si="508"/>
        <v>25.15</v>
      </c>
      <c r="AD333" s="51">
        <f t="shared" si="490"/>
        <v>1886.25</v>
      </c>
      <c r="AE333" s="43"/>
      <c r="AF333" s="42"/>
      <c r="AG333" s="53">
        <f t="shared" si="505"/>
        <v>0</v>
      </c>
      <c r="AH333" s="43">
        <v>75</v>
      </c>
      <c r="AI333" s="42">
        <v>25.15</v>
      </c>
      <c r="AJ333" s="53">
        <f t="shared" si="506"/>
        <v>1886.25</v>
      </c>
      <c r="AK333" s="43"/>
      <c r="AL333" s="42"/>
      <c r="AM333" s="53"/>
      <c r="AN333" s="43"/>
      <c r="AO333" s="42"/>
      <c r="AP333" s="53"/>
      <c r="AQ333" s="43"/>
      <c r="AR333" s="42"/>
      <c r="AS333" s="53"/>
      <c r="AT333" s="43"/>
      <c r="AU333" s="42"/>
      <c r="AV333" s="53"/>
      <c r="AW333" s="43"/>
      <c r="AX333" s="42"/>
      <c r="AY333" s="53">
        <f t="shared" si="473"/>
        <v>0</v>
      </c>
      <c r="AZ333" s="43"/>
      <c r="BA333" s="42"/>
      <c r="BB333" s="53">
        <f t="shared" si="474"/>
        <v>0</v>
      </c>
      <c r="BC333" s="43"/>
      <c r="BD333" s="42"/>
      <c r="BE333" s="53">
        <f t="shared" si="475"/>
        <v>0</v>
      </c>
      <c r="BF333" s="43"/>
      <c r="BG333" s="42"/>
      <c r="BH333" s="53">
        <f t="shared" si="476"/>
        <v>0</v>
      </c>
      <c r="BI333" s="43"/>
      <c r="BJ333" s="42"/>
      <c r="BK333" s="53">
        <f t="shared" si="477"/>
        <v>0</v>
      </c>
      <c r="BL333" s="43"/>
      <c r="BM333" s="42"/>
      <c r="BN333" s="53">
        <f t="shared" si="478"/>
        <v>0</v>
      </c>
      <c r="BO333" s="43"/>
      <c r="BP333" s="42"/>
      <c r="BQ333" s="53">
        <f t="shared" si="479"/>
        <v>0</v>
      </c>
      <c r="BR333" s="54">
        <f t="shared" si="491"/>
        <v>450</v>
      </c>
      <c r="BS333" s="55">
        <f t="shared" si="492"/>
        <v>34.511111111111113</v>
      </c>
      <c r="BT333" s="56">
        <f t="shared" si="493"/>
        <v>15530</v>
      </c>
      <c r="BU333" s="48">
        <v>300</v>
      </c>
      <c r="BV333" s="50">
        <f t="shared" si="494"/>
        <v>34.766666666666666</v>
      </c>
      <c r="BW333" s="51">
        <v>10430</v>
      </c>
      <c r="BX333" s="48"/>
      <c r="BY333" s="50" t="e">
        <f t="shared" si="495"/>
        <v>#DIV/0!</v>
      </c>
      <c r="BZ333" s="51"/>
      <c r="CA333" s="48"/>
      <c r="CB333" s="50" t="e">
        <f t="shared" si="496"/>
        <v>#DIV/0!</v>
      </c>
      <c r="CC333" s="51"/>
      <c r="CD333" s="48">
        <v>150</v>
      </c>
      <c r="CE333" s="50">
        <f t="shared" si="497"/>
        <v>34</v>
      </c>
      <c r="CF333" s="51">
        <v>5100</v>
      </c>
      <c r="CG333" s="47" t="s">
        <v>40</v>
      </c>
      <c r="CH333" s="47" t="s">
        <v>40</v>
      </c>
      <c r="CI333" s="54">
        <f t="shared" si="498"/>
        <v>150</v>
      </c>
      <c r="CJ333" s="55">
        <f t="shared" si="499"/>
        <v>32</v>
      </c>
      <c r="CK333" s="56">
        <f t="shared" si="500"/>
        <v>4800</v>
      </c>
      <c r="CL333" s="48"/>
      <c r="CM333" s="50" t="e">
        <f t="shared" si="501"/>
        <v>#DIV/0!</v>
      </c>
      <c r="CN333" s="51"/>
      <c r="CO333" s="48"/>
      <c r="CP333" s="50" t="e">
        <f t="shared" si="502"/>
        <v>#DIV/0!</v>
      </c>
      <c r="CQ333" s="51"/>
      <c r="CR333" s="48"/>
      <c r="CS333" s="50" t="e">
        <f t="shared" si="503"/>
        <v>#DIV/0!</v>
      </c>
      <c r="CT333" s="51"/>
      <c r="CU333" s="48">
        <v>150</v>
      </c>
      <c r="CV333" s="50">
        <f t="shared" si="504"/>
        <v>32</v>
      </c>
      <c r="CW333" s="51">
        <v>4800</v>
      </c>
      <c r="CX333" s="47" t="s">
        <v>40</v>
      </c>
      <c r="CY333" s="47" t="s">
        <v>40</v>
      </c>
    </row>
    <row r="334" spans="1:103" s="1" customFormat="1" ht="14.25" thickBot="1" x14ac:dyDescent="0.3">
      <c r="A334" s="47" t="s">
        <v>41</v>
      </c>
      <c r="B334" s="47" t="s">
        <v>41</v>
      </c>
      <c r="C334" s="48">
        <v>243</v>
      </c>
      <c r="D334" s="95">
        <f t="shared" si="480"/>
        <v>118</v>
      </c>
      <c r="E334" s="93">
        <v>361</v>
      </c>
      <c r="F334" s="38">
        <f t="shared" si="481"/>
        <v>395.5</v>
      </c>
      <c r="G334" s="49">
        <f t="shared" si="482"/>
        <v>2</v>
      </c>
      <c r="H334" s="183"/>
      <c r="I334" s="183"/>
      <c r="J334" s="183"/>
      <c r="K334" s="183">
        <v>6</v>
      </c>
      <c r="L334" s="224">
        <v>32.5</v>
      </c>
      <c r="M334" s="50">
        <v>24.99</v>
      </c>
      <c r="N334" s="53">
        <f t="shared" si="483"/>
        <v>812.17499999999995</v>
      </c>
      <c r="O334" s="228">
        <v>35</v>
      </c>
      <c r="P334" s="229">
        <v>63.83</v>
      </c>
      <c r="Q334" s="230">
        <f t="shared" si="484"/>
        <v>2234.0499999999997</v>
      </c>
      <c r="R334" s="223">
        <v>0</v>
      </c>
      <c r="S334" s="50">
        <v>37.840000000000003</v>
      </c>
      <c r="T334" s="51">
        <f t="shared" si="485"/>
        <v>0</v>
      </c>
      <c r="U334" s="52" t="s">
        <v>41</v>
      </c>
      <c r="V334" s="48">
        <f t="shared" si="469"/>
        <v>334</v>
      </c>
      <c r="W334" s="50">
        <f t="shared" si="486"/>
        <v>35.318113772455092</v>
      </c>
      <c r="X334" s="51">
        <f t="shared" si="470"/>
        <v>11796.25</v>
      </c>
      <c r="Y334" s="48">
        <f t="shared" si="471"/>
        <v>525</v>
      </c>
      <c r="Z334" s="50">
        <f t="shared" si="507"/>
        <v>33.173809523809524</v>
      </c>
      <c r="AA334" s="51">
        <f t="shared" si="472"/>
        <v>17416.25</v>
      </c>
      <c r="AB334" s="48">
        <f t="shared" si="488"/>
        <v>75</v>
      </c>
      <c r="AC334" s="50">
        <f t="shared" si="508"/>
        <v>25.15</v>
      </c>
      <c r="AD334" s="51">
        <f t="shared" si="490"/>
        <v>1886.25</v>
      </c>
      <c r="AE334" s="43"/>
      <c r="AF334" s="42"/>
      <c r="AG334" s="53">
        <f t="shared" si="505"/>
        <v>0</v>
      </c>
      <c r="AH334" s="43">
        <v>75</v>
      </c>
      <c r="AI334" s="42">
        <v>25.15</v>
      </c>
      <c r="AJ334" s="53">
        <f t="shared" si="506"/>
        <v>1886.25</v>
      </c>
      <c r="AK334" s="43"/>
      <c r="AL334" s="42"/>
      <c r="AM334" s="53"/>
      <c r="AN334" s="43"/>
      <c r="AO334" s="42"/>
      <c r="AP334" s="53"/>
      <c r="AQ334" s="43"/>
      <c r="AR334" s="42"/>
      <c r="AS334" s="53"/>
      <c r="AT334" s="43"/>
      <c r="AU334" s="42"/>
      <c r="AV334" s="53"/>
      <c r="AW334" s="43"/>
      <c r="AX334" s="42"/>
      <c r="AY334" s="53">
        <f t="shared" si="473"/>
        <v>0</v>
      </c>
      <c r="AZ334" s="43"/>
      <c r="BA334" s="42"/>
      <c r="BB334" s="53">
        <f t="shared" si="474"/>
        <v>0</v>
      </c>
      <c r="BC334" s="43"/>
      <c r="BD334" s="42"/>
      <c r="BE334" s="53">
        <f t="shared" si="475"/>
        <v>0</v>
      </c>
      <c r="BF334" s="43"/>
      <c r="BG334" s="42"/>
      <c r="BH334" s="53">
        <f t="shared" si="476"/>
        <v>0</v>
      </c>
      <c r="BI334" s="43"/>
      <c r="BJ334" s="42"/>
      <c r="BK334" s="53">
        <f t="shared" si="477"/>
        <v>0</v>
      </c>
      <c r="BL334" s="43"/>
      <c r="BM334" s="42"/>
      <c r="BN334" s="53">
        <f t="shared" si="478"/>
        <v>0</v>
      </c>
      <c r="BO334" s="43"/>
      <c r="BP334" s="42"/>
      <c r="BQ334" s="53">
        <f t="shared" si="479"/>
        <v>0</v>
      </c>
      <c r="BR334" s="54">
        <f t="shared" si="491"/>
        <v>450</v>
      </c>
      <c r="BS334" s="55">
        <f t="shared" si="492"/>
        <v>34.511111111111113</v>
      </c>
      <c r="BT334" s="56">
        <f t="shared" si="493"/>
        <v>15530</v>
      </c>
      <c r="BU334" s="48">
        <v>300</v>
      </c>
      <c r="BV334" s="50">
        <f t="shared" si="494"/>
        <v>34.766666666666666</v>
      </c>
      <c r="BW334" s="51">
        <v>10430</v>
      </c>
      <c r="BX334" s="48"/>
      <c r="BY334" s="50" t="e">
        <f t="shared" si="495"/>
        <v>#DIV/0!</v>
      </c>
      <c r="BZ334" s="51"/>
      <c r="CA334" s="48"/>
      <c r="CB334" s="50" t="e">
        <f t="shared" si="496"/>
        <v>#DIV/0!</v>
      </c>
      <c r="CC334" s="51"/>
      <c r="CD334" s="48">
        <v>150</v>
      </c>
      <c r="CE334" s="50">
        <f t="shared" si="497"/>
        <v>34</v>
      </c>
      <c r="CF334" s="51">
        <v>5100</v>
      </c>
      <c r="CG334" s="47" t="s">
        <v>41</v>
      </c>
      <c r="CH334" s="47" t="s">
        <v>41</v>
      </c>
      <c r="CI334" s="54">
        <f t="shared" si="498"/>
        <v>191</v>
      </c>
      <c r="CJ334" s="55">
        <f t="shared" si="499"/>
        <v>29.424083769633508</v>
      </c>
      <c r="CK334" s="56">
        <f t="shared" si="500"/>
        <v>5620</v>
      </c>
      <c r="CL334" s="48"/>
      <c r="CM334" s="50" t="e">
        <f t="shared" si="501"/>
        <v>#DIV/0!</v>
      </c>
      <c r="CN334" s="51"/>
      <c r="CO334" s="48">
        <v>21</v>
      </c>
      <c r="CP334" s="50">
        <f t="shared" si="502"/>
        <v>20</v>
      </c>
      <c r="CQ334" s="51">
        <v>420</v>
      </c>
      <c r="CR334" s="48">
        <v>20</v>
      </c>
      <c r="CS334" s="50">
        <f t="shared" si="503"/>
        <v>20</v>
      </c>
      <c r="CT334" s="51">
        <v>400</v>
      </c>
      <c r="CU334" s="48">
        <v>150</v>
      </c>
      <c r="CV334" s="50">
        <f t="shared" si="504"/>
        <v>32</v>
      </c>
      <c r="CW334" s="51">
        <v>4800</v>
      </c>
      <c r="CX334" s="47" t="s">
        <v>41</v>
      </c>
      <c r="CY334" s="47" t="s">
        <v>41</v>
      </c>
    </row>
    <row r="335" spans="1:103" s="1" customFormat="1" ht="14.25" thickBot="1" x14ac:dyDescent="0.3">
      <c r="A335" s="47" t="s">
        <v>42</v>
      </c>
      <c r="B335" s="47" t="s">
        <v>42</v>
      </c>
      <c r="C335" s="48">
        <v>243</v>
      </c>
      <c r="D335" s="95">
        <f t="shared" si="480"/>
        <v>119</v>
      </c>
      <c r="E335" s="93">
        <v>362</v>
      </c>
      <c r="F335" s="38">
        <f t="shared" si="481"/>
        <v>395.49</v>
      </c>
      <c r="G335" s="49">
        <f t="shared" si="482"/>
        <v>1.0000000000000071</v>
      </c>
      <c r="H335" s="183"/>
      <c r="I335" s="183"/>
      <c r="J335" s="183"/>
      <c r="K335" s="183">
        <v>6</v>
      </c>
      <c r="L335" s="224">
        <v>32.49</v>
      </c>
      <c r="M335" s="50">
        <v>24.99</v>
      </c>
      <c r="N335" s="53">
        <f t="shared" si="483"/>
        <v>811.92510000000004</v>
      </c>
      <c r="O335" s="228">
        <v>35</v>
      </c>
      <c r="P335" s="229">
        <v>63.83</v>
      </c>
      <c r="Q335" s="230">
        <f t="shared" si="484"/>
        <v>2234.0499999999997</v>
      </c>
      <c r="R335" s="223">
        <v>0</v>
      </c>
      <c r="S335" s="50">
        <v>37.840000000000003</v>
      </c>
      <c r="T335" s="51">
        <f t="shared" si="485"/>
        <v>0</v>
      </c>
      <c r="U335" s="52" t="s">
        <v>42</v>
      </c>
      <c r="V335" s="48">
        <f t="shared" si="469"/>
        <v>334</v>
      </c>
      <c r="W335" s="50">
        <f t="shared" si="486"/>
        <v>35.318113772455092</v>
      </c>
      <c r="X335" s="51">
        <f t="shared" si="470"/>
        <v>11796.25</v>
      </c>
      <c r="Y335" s="48">
        <f t="shared" si="471"/>
        <v>525</v>
      </c>
      <c r="Z335" s="50">
        <f t="shared" si="507"/>
        <v>33.173809523809524</v>
      </c>
      <c r="AA335" s="51">
        <f t="shared" si="472"/>
        <v>17416.25</v>
      </c>
      <c r="AB335" s="48">
        <f t="shared" si="488"/>
        <v>75</v>
      </c>
      <c r="AC335" s="50">
        <f t="shared" si="508"/>
        <v>25.15</v>
      </c>
      <c r="AD335" s="51">
        <f t="shared" si="490"/>
        <v>1886.25</v>
      </c>
      <c r="AE335" s="43"/>
      <c r="AF335" s="42"/>
      <c r="AG335" s="53">
        <f t="shared" si="505"/>
        <v>0</v>
      </c>
      <c r="AH335" s="43">
        <v>75</v>
      </c>
      <c r="AI335" s="42">
        <v>25.15</v>
      </c>
      <c r="AJ335" s="53">
        <f t="shared" si="506"/>
        <v>1886.25</v>
      </c>
      <c r="AK335" s="43"/>
      <c r="AL335" s="42"/>
      <c r="AM335" s="53"/>
      <c r="AN335" s="43"/>
      <c r="AO335" s="42"/>
      <c r="AP335" s="53"/>
      <c r="AQ335" s="43"/>
      <c r="AR335" s="42"/>
      <c r="AS335" s="53"/>
      <c r="AT335" s="43"/>
      <c r="AU335" s="42"/>
      <c r="AV335" s="53"/>
      <c r="AW335" s="43"/>
      <c r="AX335" s="42"/>
      <c r="AY335" s="53">
        <f t="shared" si="473"/>
        <v>0</v>
      </c>
      <c r="AZ335" s="43"/>
      <c r="BA335" s="42"/>
      <c r="BB335" s="53">
        <f t="shared" si="474"/>
        <v>0</v>
      </c>
      <c r="BC335" s="43"/>
      <c r="BD335" s="42"/>
      <c r="BE335" s="53">
        <f t="shared" si="475"/>
        <v>0</v>
      </c>
      <c r="BF335" s="43"/>
      <c r="BG335" s="42"/>
      <c r="BH335" s="53">
        <f t="shared" si="476"/>
        <v>0</v>
      </c>
      <c r="BI335" s="43"/>
      <c r="BJ335" s="42"/>
      <c r="BK335" s="53">
        <f t="shared" si="477"/>
        <v>0</v>
      </c>
      <c r="BL335" s="43"/>
      <c r="BM335" s="42"/>
      <c r="BN335" s="53">
        <f t="shared" si="478"/>
        <v>0</v>
      </c>
      <c r="BO335" s="43"/>
      <c r="BP335" s="42"/>
      <c r="BQ335" s="53">
        <f t="shared" si="479"/>
        <v>0</v>
      </c>
      <c r="BR335" s="54">
        <f t="shared" si="491"/>
        <v>450</v>
      </c>
      <c r="BS335" s="55">
        <f t="shared" si="492"/>
        <v>34.511111111111113</v>
      </c>
      <c r="BT335" s="56">
        <f t="shared" si="493"/>
        <v>15530</v>
      </c>
      <c r="BU335" s="48">
        <v>300</v>
      </c>
      <c r="BV335" s="50">
        <f t="shared" si="494"/>
        <v>34.766666666666666</v>
      </c>
      <c r="BW335" s="51">
        <v>10430</v>
      </c>
      <c r="BX335" s="48"/>
      <c r="BY335" s="50" t="e">
        <f t="shared" si="495"/>
        <v>#DIV/0!</v>
      </c>
      <c r="BZ335" s="51"/>
      <c r="CA335" s="48"/>
      <c r="CB335" s="50" t="e">
        <f t="shared" si="496"/>
        <v>#DIV/0!</v>
      </c>
      <c r="CC335" s="51"/>
      <c r="CD335" s="48">
        <v>150</v>
      </c>
      <c r="CE335" s="50">
        <f t="shared" si="497"/>
        <v>34</v>
      </c>
      <c r="CF335" s="51">
        <v>5100</v>
      </c>
      <c r="CG335" s="47" t="s">
        <v>42</v>
      </c>
      <c r="CH335" s="47" t="s">
        <v>42</v>
      </c>
      <c r="CI335" s="54">
        <f t="shared" si="498"/>
        <v>191</v>
      </c>
      <c r="CJ335" s="55">
        <f t="shared" si="499"/>
        <v>29.424083769633508</v>
      </c>
      <c r="CK335" s="56">
        <f t="shared" si="500"/>
        <v>5620</v>
      </c>
      <c r="CL335" s="48"/>
      <c r="CM335" s="50" t="e">
        <f t="shared" si="501"/>
        <v>#DIV/0!</v>
      </c>
      <c r="CN335" s="51"/>
      <c r="CO335" s="48">
        <v>41</v>
      </c>
      <c r="CP335" s="50">
        <f t="shared" si="502"/>
        <v>20</v>
      </c>
      <c r="CQ335" s="51">
        <v>820</v>
      </c>
      <c r="CR335" s="48"/>
      <c r="CS335" s="50" t="e">
        <f t="shared" si="503"/>
        <v>#DIV/0!</v>
      </c>
      <c r="CT335" s="51"/>
      <c r="CU335" s="48">
        <v>150</v>
      </c>
      <c r="CV335" s="50">
        <f t="shared" si="504"/>
        <v>32</v>
      </c>
      <c r="CW335" s="51">
        <v>4800</v>
      </c>
      <c r="CX335" s="47" t="s">
        <v>42</v>
      </c>
      <c r="CY335" s="47" t="s">
        <v>42</v>
      </c>
    </row>
    <row r="336" spans="1:103" s="1" customFormat="1" ht="14.25" thickBot="1" x14ac:dyDescent="0.3">
      <c r="A336" s="47" t="s">
        <v>43</v>
      </c>
      <c r="B336" s="47" t="s">
        <v>43</v>
      </c>
      <c r="C336" s="48">
        <v>243</v>
      </c>
      <c r="D336" s="95">
        <f t="shared" si="480"/>
        <v>120</v>
      </c>
      <c r="E336" s="93">
        <v>363</v>
      </c>
      <c r="F336" s="38">
        <f t="shared" si="481"/>
        <v>395.45</v>
      </c>
      <c r="G336" s="49">
        <f t="shared" si="482"/>
        <v>0</v>
      </c>
      <c r="H336" s="183"/>
      <c r="I336" s="183"/>
      <c r="J336" s="183"/>
      <c r="K336" s="183">
        <v>6</v>
      </c>
      <c r="L336" s="224">
        <v>32.450000000000003</v>
      </c>
      <c r="M336" s="50">
        <v>24.99</v>
      </c>
      <c r="N336" s="53">
        <f t="shared" si="483"/>
        <v>810.92550000000006</v>
      </c>
      <c r="O336" s="228">
        <v>35</v>
      </c>
      <c r="P336" s="229">
        <v>63.83</v>
      </c>
      <c r="Q336" s="230">
        <f t="shared" si="484"/>
        <v>2234.0499999999997</v>
      </c>
      <c r="R336" s="223">
        <v>0</v>
      </c>
      <c r="S336" s="50">
        <v>37.840000000000003</v>
      </c>
      <c r="T336" s="51">
        <f t="shared" si="485"/>
        <v>0</v>
      </c>
      <c r="U336" s="52" t="s">
        <v>43</v>
      </c>
      <c r="V336" s="48">
        <f t="shared" si="469"/>
        <v>334</v>
      </c>
      <c r="W336" s="50">
        <f t="shared" si="486"/>
        <v>35.318113772455092</v>
      </c>
      <c r="X336" s="51">
        <f t="shared" si="470"/>
        <v>11796.25</v>
      </c>
      <c r="Y336" s="48">
        <f t="shared" si="471"/>
        <v>525</v>
      </c>
      <c r="Z336" s="50">
        <f t="shared" si="507"/>
        <v>33.173809523809524</v>
      </c>
      <c r="AA336" s="51">
        <f t="shared" si="472"/>
        <v>17416.25</v>
      </c>
      <c r="AB336" s="48">
        <f t="shared" si="488"/>
        <v>75</v>
      </c>
      <c r="AC336" s="50">
        <f t="shared" si="508"/>
        <v>25.15</v>
      </c>
      <c r="AD336" s="51">
        <f t="shared" si="490"/>
        <v>1886.25</v>
      </c>
      <c r="AE336" s="43"/>
      <c r="AF336" s="42"/>
      <c r="AG336" s="53">
        <f t="shared" si="505"/>
        <v>0</v>
      </c>
      <c r="AH336" s="43">
        <v>75</v>
      </c>
      <c r="AI336" s="42">
        <v>25.15</v>
      </c>
      <c r="AJ336" s="53">
        <f t="shared" si="506"/>
        <v>1886.25</v>
      </c>
      <c r="AK336" s="43"/>
      <c r="AL336" s="42"/>
      <c r="AM336" s="53"/>
      <c r="AN336" s="43"/>
      <c r="AO336" s="42"/>
      <c r="AP336" s="53"/>
      <c r="AQ336" s="43"/>
      <c r="AR336" s="42"/>
      <c r="AS336" s="53"/>
      <c r="AT336" s="43"/>
      <c r="AU336" s="42"/>
      <c r="AV336" s="53"/>
      <c r="AW336" s="43"/>
      <c r="AX336" s="42"/>
      <c r="AY336" s="53">
        <f t="shared" si="473"/>
        <v>0</v>
      </c>
      <c r="AZ336" s="43"/>
      <c r="BA336" s="42"/>
      <c r="BB336" s="53">
        <f t="shared" si="474"/>
        <v>0</v>
      </c>
      <c r="BC336" s="43"/>
      <c r="BD336" s="42"/>
      <c r="BE336" s="53">
        <f t="shared" si="475"/>
        <v>0</v>
      </c>
      <c r="BF336" s="43"/>
      <c r="BG336" s="42"/>
      <c r="BH336" s="53">
        <f t="shared" si="476"/>
        <v>0</v>
      </c>
      <c r="BI336" s="43"/>
      <c r="BJ336" s="42"/>
      <c r="BK336" s="53">
        <f t="shared" si="477"/>
        <v>0</v>
      </c>
      <c r="BL336" s="43"/>
      <c r="BM336" s="42"/>
      <c r="BN336" s="53">
        <f t="shared" si="478"/>
        <v>0</v>
      </c>
      <c r="BO336" s="43"/>
      <c r="BP336" s="42"/>
      <c r="BQ336" s="53">
        <f t="shared" si="479"/>
        <v>0</v>
      </c>
      <c r="BR336" s="54">
        <f t="shared" si="491"/>
        <v>450</v>
      </c>
      <c r="BS336" s="55">
        <f t="shared" si="492"/>
        <v>34.511111111111113</v>
      </c>
      <c r="BT336" s="56">
        <f t="shared" si="493"/>
        <v>15530</v>
      </c>
      <c r="BU336" s="48">
        <v>300</v>
      </c>
      <c r="BV336" s="50">
        <f t="shared" si="494"/>
        <v>34.766666666666666</v>
      </c>
      <c r="BW336" s="51">
        <v>10430</v>
      </c>
      <c r="BX336" s="48"/>
      <c r="BY336" s="50" t="e">
        <f t="shared" si="495"/>
        <v>#DIV/0!</v>
      </c>
      <c r="BZ336" s="51"/>
      <c r="CA336" s="48"/>
      <c r="CB336" s="50" t="e">
        <f t="shared" si="496"/>
        <v>#DIV/0!</v>
      </c>
      <c r="CC336" s="51"/>
      <c r="CD336" s="48">
        <v>150</v>
      </c>
      <c r="CE336" s="50">
        <f t="shared" si="497"/>
        <v>34</v>
      </c>
      <c r="CF336" s="51">
        <v>5100</v>
      </c>
      <c r="CG336" s="47" t="s">
        <v>43</v>
      </c>
      <c r="CH336" s="47" t="s">
        <v>43</v>
      </c>
      <c r="CI336" s="54">
        <f t="shared" si="498"/>
        <v>191</v>
      </c>
      <c r="CJ336" s="55">
        <f t="shared" si="499"/>
        <v>29.424083769633508</v>
      </c>
      <c r="CK336" s="56">
        <f t="shared" si="500"/>
        <v>5620</v>
      </c>
      <c r="CL336" s="48"/>
      <c r="CM336" s="50" t="e">
        <f t="shared" si="501"/>
        <v>#DIV/0!</v>
      </c>
      <c r="CN336" s="51"/>
      <c r="CO336" s="48">
        <v>41</v>
      </c>
      <c r="CP336" s="50">
        <f t="shared" si="502"/>
        <v>20</v>
      </c>
      <c r="CQ336" s="51">
        <v>820</v>
      </c>
      <c r="CR336" s="48"/>
      <c r="CS336" s="50" t="e">
        <f t="shared" si="503"/>
        <v>#DIV/0!</v>
      </c>
      <c r="CT336" s="51"/>
      <c r="CU336" s="48">
        <v>150</v>
      </c>
      <c r="CV336" s="50">
        <f t="shared" si="504"/>
        <v>32</v>
      </c>
      <c r="CW336" s="51">
        <v>4800</v>
      </c>
      <c r="CX336" s="47" t="s">
        <v>43</v>
      </c>
      <c r="CY336" s="47" t="s">
        <v>43</v>
      </c>
    </row>
    <row r="337" spans="1:103" s="1" customFormat="1" ht="14.25" thickBot="1" x14ac:dyDescent="0.3">
      <c r="A337" s="47" t="s">
        <v>44</v>
      </c>
      <c r="B337" s="47" t="s">
        <v>44</v>
      </c>
      <c r="C337" s="48">
        <v>243</v>
      </c>
      <c r="D337" s="95">
        <f t="shared" si="480"/>
        <v>117</v>
      </c>
      <c r="E337" s="93">
        <v>360</v>
      </c>
      <c r="F337" s="38">
        <f t="shared" si="481"/>
        <v>395.15</v>
      </c>
      <c r="G337" s="49">
        <f t="shared" si="482"/>
        <v>2.9999999999999787</v>
      </c>
      <c r="H337" s="183"/>
      <c r="I337" s="183"/>
      <c r="J337" s="183"/>
      <c r="K337" s="183">
        <v>6</v>
      </c>
      <c r="L337" s="224">
        <v>32.15</v>
      </c>
      <c r="M337" s="50">
        <v>24.99</v>
      </c>
      <c r="N337" s="53">
        <f t="shared" si="483"/>
        <v>803.42849999999987</v>
      </c>
      <c r="O337" s="228">
        <v>35</v>
      </c>
      <c r="P337" s="229">
        <v>63.83</v>
      </c>
      <c r="Q337" s="230">
        <f t="shared" si="484"/>
        <v>2234.0499999999997</v>
      </c>
      <c r="R337" s="223">
        <v>0</v>
      </c>
      <c r="S337" s="50">
        <v>37.840000000000003</v>
      </c>
      <c r="T337" s="51">
        <f t="shared" si="485"/>
        <v>0</v>
      </c>
      <c r="U337" s="52" t="s">
        <v>44</v>
      </c>
      <c r="V337" s="48">
        <f t="shared" si="469"/>
        <v>334</v>
      </c>
      <c r="W337" s="50">
        <f t="shared" si="486"/>
        <v>35.318113772455092</v>
      </c>
      <c r="X337" s="51">
        <f t="shared" si="470"/>
        <v>11796.25</v>
      </c>
      <c r="Y337" s="48">
        <f t="shared" si="471"/>
        <v>525</v>
      </c>
      <c r="Z337" s="50">
        <f t="shared" si="507"/>
        <v>33.173809523809524</v>
      </c>
      <c r="AA337" s="51">
        <f t="shared" si="472"/>
        <v>17416.25</v>
      </c>
      <c r="AB337" s="48">
        <f t="shared" si="488"/>
        <v>75</v>
      </c>
      <c r="AC337" s="50">
        <f t="shared" si="508"/>
        <v>25.15</v>
      </c>
      <c r="AD337" s="51">
        <f t="shared" si="490"/>
        <v>1886.25</v>
      </c>
      <c r="AE337" s="43"/>
      <c r="AF337" s="42"/>
      <c r="AG337" s="53">
        <f t="shared" si="505"/>
        <v>0</v>
      </c>
      <c r="AH337" s="43">
        <v>75</v>
      </c>
      <c r="AI337" s="42">
        <v>25.15</v>
      </c>
      <c r="AJ337" s="53">
        <f t="shared" si="506"/>
        <v>1886.25</v>
      </c>
      <c r="AK337" s="43"/>
      <c r="AL337" s="42"/>
      <c r="AM337" s="53"/>
      <c r="AN337" s="43"/>
      <c r="AO337" s="42"/>
      <c r="AP337" s="53"/>
      <c r="AQ337" s="43"/>
      <c r="AR337" s="42"/>
      <c r="AS337" s="53"/>
      <c r="AT337" s="43"/>
      <c r="AU337" s="42"/>
      <c r="AV337" s="53"/>
      <c r="AW337" s="43"/>
      <c r="AX337" s="42"/>
      <c r="AY337" s="53">
        <f t="shared" si="473"/>
        <v>0</v>
      </c>
      <c r="AZ337" s="43"/>
      <c r="BA337" s="42"/>
      <c r="BB337" s="53">
        <f t="shared" si="474"/>
        <v>0</v>
      </c>
      <c r="BC337" s="43"/>
      <c r="BD337" s="42"/>
      <c r="BE337" s="53">
        <f t="shared" si="475"/>
        <v>0</v>
      </c>
      <c r="BF337" s="43"/>
      <c r="BG337" s="42"/>
      <c r="BH337" s="53">
        <f t="shared" si="476"/>
        <v>0</v>
      </c>
      <c r="BI337" s="43"/>
      <c r="BJ337" s="42"/>
      <c r="BK337" s="53">
        <f t="shared" si="477"/>
        <v>0</v>
      </c>
      <c r="BL337" s="43"/>
      <c r="BM337" s="42"/>
      <c r="BN337" s="53">
        <f t="shared" si="478"/>
        <v>0</v>
      </c>
      <c r="BO337" s="43"/>
      <c r="BP337" s="42"/>
      <c r="BQ337" s="53">
        <f t="shared" si="479"/>
        <v>0</v>
      </c>
      <c r="BR337" s="54">
        <f t="shared" si="491"/>
        <v>450</v>
      </c>
      <c r="BS337" s="55">
        <f t="shared" si="492"/>
        <v>34.511111111111113</v>
      </c>
      <c r="BT337" s="56">
        <f t="shared" si="493"/>
        <v>15530</v>
      </c>
      <c r="BU337" s="48">
        <v>300</v>
      </c>
      <c r="BV337" s="50">
        <f t="shared" si="494"/>
        <v>34.766666666666666</v>
      </c>
      <c r="BW337" s="51">
        <v>10430</v>
      </c>
      <c r="BX337" s="48"/>
      <c r="BY337" s="50" t="e">
        <f t="shared" si="495"/>
        <v>#DIV/0!</v>
      </c>
      <c r="BZ337" s="51"/>
      <c r="CA337" s="48"/>
      <c r="CB337" s="50" t="e">
        <f t="shared" si="496"/>
        <v>#DIV/0!</v>
      </c>
      <c r="CC337" s="51"/>
      <c r="CD337" s="48">
        <v>150</v>
      </c>
      <c r="CE337" s="50">
        <f t="shared" si="497"/>
        <v>34</v>
      </c>
      <c r="CF337" s="51">
        <v>5100</v>
      </c>
      <c r="CG337" s="47" t="s">
        <v>44</v>
      </c>
      <c r="CH337" s="47" t="s">
        <v>44</v>
      </c>
      <c r="CI337" s="54">
        <f t="shared" si="498"/>
        <v>191</v>
      </c>
      <c r="CJ337" s="55">
        <f t="shared" si="499"/>
        <v>29.424083769633508</v>
      </c>
      <c r="CK337" s="56">
        <f t="shared" si="500"/>
        <v>5620</v>
      </c>
      <c r="CL337" s="48"/>
      <c r="CM337" s="50" t="e">
        <f t="shared" si="501"/>
        <v>#DIV/0!</v>
      </c>
      <c r="CN337" s="51"/>
      <c r="CO337" s="48">
        <v>41</v>
      </c>
      <c r="CP337" s="50">
        <f t="shared" si="502"/>
        <v>20</v>
      </c>
      <c r="CQ337" s="51">
        <v>820</v>
      </c>
      <c r="CR337" s="48"/>
      <c r="CS337" s="50" t="e">
        <f t="shared" si="503"/>
        <v>#DIV/0!</v>
      </c>
      <c r="CT337" s="51"/>
      <c r="CU337" s="48">
        <v>150</v>
      </c>
      <c r="CV337" s="50">
        <f t="shared" si="504"/>
        <v>32</v>
      </c>
      <c r="CW337" s="51">
        <v>4800</v>
      </c>
      <c r="CX337" s="47" t="s">
        <v>44</v>
      </c>
      <c r="CY337" s="47" t="s">
        <v>44</v>
      </c>
    </row>
    <row r="338" spans="1:103" s="1" customFormat="1" ht="14.25" thickBot="1" x14ac:dyDescent="0.3">
      <c r="A338" s="47" t="s">
        <v>45</v>
      </c>
      <c r="B338" s="47" t="s">
        <v>45</v>
      </c>
      <c r="C338" s="48">
        <v>243</v>
      </c>
      <c r="D338" s="95">
        <f t="shared" si="480"/>
        <v>116</v>
      </c>
      <c r="E338" s="93">
        <v>359</v>
      </c>
      <c r="F338" s="38">
        <f t="shared" si="481"/>
        <v>395.9</v>
      </c>
      <c r="G338" s="49">
        <f t="shared" si="482"/>
        <v>4.9999999999999787</v>
      </c>
      <c r="H338" s="183"/>
      <c r="I338" s="183"/>
      <c r="J338" s="183"/>
      <c r="K338" s="183">
        <v>6</v>
      </c>
      <c r="L338" s="224">
        <v>31.9</v>
      </c>
      <c r="M338" s="50">
        <v>24.99</v>
      </c>
      <c r="N338" s="53">
        <f t="shared" si="483"/>
        <v>797.18099999999993</v>
      </c>
      <c r="O338" s="228">
        <v>35</v>
      </c>
      <c r="P338" s="229">
        <v>63.83</v>
      </c>
      <c r="Q338" s="230">
        <f t="shared" si="484"/>
        <v>2234.0499999999997</v>
      </c>
      <c r="R338" s="223">
        <v>0</v>
      </c>
      <c r="S338" s="50">
        <v>37.840000000000003</v>
      </c>
      <c r="T338" s="51">
        <f t="shared" si="485"/>
        <v>0</v>
      </c>
      <c r="U338" s="52" t="s">
        <v>45</v>
      </c>
      <c r="V338" s="48">
        <f t="shared" si="469"/>
        <v>335</v>
      </c>
      <c r="W338" s="50">
        <f t="shared" si="486"/>
        <v>35.272388059701491</v>
      </c>
      <c r="X338" s="51">
        <f t="shared" si="470"/>
        <v>11816.25</v>
      </c>
      <c r="Y338" s="48">
        <f t="shared" si="471"/>
        <v>525</v>
      </c>
      <c r="Z338" s="50">
        <f t="shared" si="507"/>
        <v>33.173809523809524</v>
      </c>
      <c r="AA338" s="51">
        <f t="shared" si="472"/>
        <v>17416.25</v>
      </c>
      <c r="AB338" s="48">
        <f t="shared" si="488"/>
        <v>75</v>
      </c>
      <c r="AC338" s="50">
        <f t="shared" si="508"/>
        <v>25.15</v>
      </c>
      <c r="AD338" s="51">
        <f t="shared" si="490"/>
        <v>1886.25</v>
      </c>
      <c r="AE338" s="43"/>
      <c r="AF338" s="42"/>
      <c r="AG338" s="53">
        <f t="shared" si="505"/>
        <v>0</v>
      </c>
      <c r="AH338" s="43">
        <v>75</v>
      </c>
      <c r="AI338" s="42">
        <v>25.15</v>
      </c>
      <c r="AJ338" s="53">
        <f t="shared" si="506"/>
        <v>1886.25</v>
      </c>
      <c r="AK338" s="43"/>
      <c r="AL338" s="42"/>
      <c r="AM338" s="53"/>
      <c r="AN338" s="43"/>
      <c r="AO338" s="42"/>
      <c r="AP338" s="53"/>
      <c r="AQ338" s="43"/>
      <c r="AR338" s="42"/>
      <c r="AS338" s="53"/>
      <c r="AT338" s="43"/>
      <c r="AU338" s="42"/>
      <c r="AV338" s="53"/>
      <c r="AW338" s="43"/>
      <c r="AX338" s="42"/>
      <c r="AY338" s="53">
        <f t="shared" si="473"/>
        <v>0</v>
      </c>
      <c r="AZ338" s="43"/>
      <c r="BA338" s="42"/>
      <c r="BB338" s="53">
        <f t="shared" si="474"/>
        <v>0</v>
      </c>
      <c r="BC338" s="43"/>
      <c r="BD338" s="42"/>
      <c r="BE338" s="53">
        <f t="shared" si="475"/>
        <v>0</v>
      </c>
      <c r="BF338" s="43"/>
      <c r="BG338" s="42"/>
      <c r="BH338" s="53">
        <f t="shared" si="476"/>
        <v>0</v>
      </c>
      <c r="BI338" s="43"/>
      <c r="BJ338" s="42"/>
      <c r="BK338" s="53">
        <f t="shared" si="477"/>
        <v>0</v>
      </c>
      <c r="BL338" s="43"/>
      <c r="BM338" s="42"/>
      <c r="BN338" s="53">
        <f t="shared" si="478"/>
        <v>0</v>
      </c>
      <c r="BO338" s="43"/>
      <c r="BP338" s="42"/>
      <c r="BQ338" s="53">
        <f t="shared" si="479"/>
        <v>0</v>
      </c>
      <c r="BR338" s="54">
        <f t="shared" si="491"/>
        <v>450</v>
      </c>
      <c r="BS338" s="55">
        <f t="shared" si="492"/>
        <v>34.511111111111113</v>
      </c>
      <c r="BT338" s="56">
        <f t="shared" si="493"/>
        <v>15530</v>
      </c>
      <c r="BU338" s="48">
        <v>300</v>
      </c>
      <c r="BV338" s="50">
        <f t="shared" si="494"/>
        <v>34.766666666666666</v>
      </c>
      <c r="BW338" s="51">
        <v>10430</v>
      </c>
      <c r="BX338" s="48"/>
      <c r="BY338" s="50" t="e">
        <f t="shared" si="495"/>
        <v>#DIV/0!</v>
      </c>
      <c r="BZ338" s="51"/>
      <c r="CA338" s="48"/>
      <c r="CB338" s="50" t="e">
        <f t="shared" si="496"/>
        <v>#DIV/0!</v>
      </c>
      <c r="CC338" s="51"/>
      <c r="CD338" s="48">
        <v>150</v>
      </c>
      <c r="CE338" s="50">
        <f t="shared" si="497"/>
        <v>34</v>
      </c>
      <c r="CF338" s="51">
        <v>5100</v>
      </c>
      <c r="CG338" s="47" t="s">
        <v>45</v>
      </c>
      <c r="CH338" s="47" t="s">
        <v>45</v>
      </c>
      <c r="CI338" s="54">
        <f t="shared" si="498"/>
        <v>190</v>
      </c>
      <c r="CJ338" s="55">
        <f t="shared" si="499"/>
        <v>29.473684210526315</v>
      </c>
      <c r="CK338" s="56">
        <f t="shared" si="500"/>
        <v>5600</v>
      </c>
      <c r="CL338" s="48"/>
      <c r="CM338" s="50" t="e">
        <f t="shared" si="501"/>
        <v>#DIV/0!</v>
      </c>
      <c r="CN338" s="51"/>
      <c r="CO338" s="48">
        <v>40</v>
      </c>
      <c r="CP338" s="50">
        <f t="shared" si="502"/>
        <v>20</v>
      </c>
      <c r="CQ338" s="51">
        <v>800</v>
      </c>
      <c r="CR338" s="48"/>
      <c r="CS338" s="50" t="e">
        <f t="shared" si="503"/>
        <v>#DIV/0!</v>
      </c>
      <c r="CT338" s="51"/>
      <c r="CU338" s="48">
        <v>150</v>
      </c>
      <c r="CV338" s="50">
        <f t="shared" si="504"/>
        <v>32</v>
      </c>
      <c r="CW338" s="51">
        <v>4800</v>
      </c>
      <c r="CX338" s="47" t="s">
        <v>45</v>
      </c>
      <c r="CY338" s="47" t="s">
        <v>45</v>
      </c>
    </row>
    <row r="339" spans="1:103" s="1" customFormat="1" ht="14.25" thickBot="1" x14ac:dyDescent="0.3">
      <c r="A339" s="47" t="s">
        <v>46</v>
      </c>
      <c r="B339" s="47" t="s">
        <v>46</v>
      </c>
      <c r="C339" s="48">
        <v>243</v>
      </c>
      <c r="D339" s="95">
        <f t="shared" si="480"/>
        <v>113</v>
      </c>
      <c r="E339" s="93">
        <v>356</v>
      </c>
      <c r="F339" s="38">
        <f t="shared" si="481"/>
        <v>395.66</v>
      </c>
      <c r="G339" s="49">
        <f t="shared" si="482"/>
        <v>8.0000000000000249</v>
      </c>
      <c r="H339" s="183"/>
      <c r="I339" s="183"/>
      <c r="J339" s="183"/>
      <c r="K339" s="183">
        <v>6</v>
      </c>
      <c r="L339" s="224">
        <v>31.66</v>
      </c>
      <c r="M339" s="50">
        <v>24.99</v>
      </c>
      <c r="N339" s="53">
        <f t="shared" si="483"/>
        <v>791.18340000000001</v>
      </c>
      <c r="O339" s="228">
        <v>35</v>
      </c>
      <c r="P339" s="229">
        <v>63.83</v>
      </c>
      <c r="Q339" s="230">
        <f t="shared" si="484"/>
        <v>2234.0499999999997</v>
      </c>
      <c r="R339" s="223">
        <v>0</v>
      </c>
      <c r="S339" s="50">
        <v>37.840000000000003</v>
      </c>
      <c r="T339" s="51">
        <f t="shared" si="485"/>
        <v>0</v>
      </c>
      <c r="U339" s="52" t="s">
        <v>46</v>
      </c>
      <c r="V339" s="48">
        <f t="shared" si="469"/>
        <v>335</v>
      </c>
      <c r="W339" s="50">
        <f t="shared" si="486"/>
        <v>35.272388059701491</v>
      </c>
      <c r="X339" s="51">
        <f t="shared" si="470"/>
        <v>11816.25</v>
      </c>
      <c r="Y339" s="48">
        <f t="shared" si="471"/>
        <v>525</v>
      </c>
      <c r="Z339" s="50">
        <f t="shared" si="507"/>
        <v>33.173809523809524</v>
      </c>
      <c r="AA339" s="51">
        <f t="shared" si="472"/>
        <v>17416.25</v>
      </c>
      <c r="AB339" s="48">
        <f t="shared" si="488"/>
        <v>75</v>
      </c>
      <c r="AC339" s="50">
        <f t="shared" si="508"/>
        <v>25.15</v>
      </c>
      <c r="AD339" s="51">
        <f t="shared" si="490"/>
        <v>1886.25</v>
      </c>
      <c r="AE339" s="43"/>
      <c r="AF339" s="42"/>
      <c r="AG339" s="53">
        <f t="shared" si="505"/>
        <v>0</v>
      </c>
      <c r="AH339" s="43">
        <v>75</v>
      </c>
      <c r="AI339" s="42">
        <v>25.15</v>
      </c>
      <c r="AJ339" s="53">
        <f t="shared" si="506"/>
        <v>1886.25</v>
      </c>
      <c r="AK339" s="43"/>
      <c r="AL339" s="42"/>
      <c r="AM339" s="53"/>
      <c r="AN339" s="43"/>
      <c r="AO339" s="42"/>
      <c r="AP339" s="53"/>
      <c r="AQ339" s="43"/>
      <c r="AR339" s="42"/>
      <c r="AS339" s="53"/>
      <c r="AT339" s="43"/>
      <c r="AU339" s="42"/>
      <c r="AV339" s="53"/>
      <c r="AW339" s="43"/>
      <c r="AX339" s="42"/>
      <c r="AY339" s="53">
        <f t="shared" si="473"/>
        <v>0</v>
      </c>
      <c r="AZ339" s="43"/>
      <c r="BA339" s="42"/>
      <c r="BB339" s="53">
        <f t="shared" si="474"/>
        <v>0</v>
      </c>
      <c r="BC339" s="43"/>
      <c r="BD339" s="42"/>
      <c r="BE339" s="53">
        <f t="shared" si="475"/>
        <v>0</v>
      </c>
      <c r="BF339" s="43"/>
      <c r="BG339" s="42"/>
      <c r="BH339" s="53">
        <f t="shared" si="476"/>
        <v>0</v>
      </c>
      <c r="BI339" s="43"/>
      <c r="BJ339" s="42"/>
      <c r="BK339" s="53">
        <f t="shared" si="477"/>
        <v>0</v>
      </c>
      <c r="BL339" s="43"/>
      <c r="BM339" s="42"/>
      <c r="BN339" s="53">
        <f t="shared" si="478"/>
        <v>0</v>
      </c>
      <c r="BO339" s="43"/>
      <c r="BP339" s="42"/>
      <c r="BQ339" s="53">
        <f t="shared" si="479"/>
        <v>0</v>
      </c>
      <c r="BR339" s="54">
        <f t="shared" si="491"/>
        <v>450</v>
      </c>
      <c r="BS339" s="55">
        <f t="shared" si="492"/>
        <v>34.511111111111113</v>
      </c>
      <c r="BT339" s="56">
        <f t="shared" si="493"/>
        <v>15530</v>
      </c>
      <c r="BU339" s="48">
        <v>300</v>
      </c>
      <c r="BV339" s="50">
        <f t="shared" si="494"/>
        <v>34.766666666666666</v>
      </c>
      <c r="BW339" s="51">
        <v>10430</v>
      </c>
      <c r="BX339" s="48"/>
      <c r="BY339" s="50" t="e">
        <f t="shared" si="495"/>
        <v>#DIV/0!</v>
      </c>
      <c r="BZ339" s="51"/>
      <c r="CA339" s="48"/>
      <c r="CB339" s="50" t="e">
        <f t="shared" si="496"/>
        <v>#DIV/0!</v>
      </c>
      <c r="CC339" s="51"/>
      <c r="CD339" s="48">
        <v>150</v>
      </c>
      <c r="CE339" s="50">
        <f t="shared" si="497"/>
        <v>34</v>
      </c>
      <c r="CF339" s="51">
        <v>5100</v>
      </c>
      <c r="CG339" s="47" t="s">
        <v>46</v>
      </c>
      <c r="CH339" s="47" t="s">
        <v>46</v>
      </c>
      <c r="CI339" s="54">
        <f t="shared" si="498"/>
        <v>190</v>
      </c>
      <c r="CJ339" s="55">
        <f t="shared" si="499"/>
        <v>29.473684210526315</v>
      </c>
      <c r="CK339" s="56">
        <f t="shared" si="500"/>
        <v>5600</v>
      </c>
      <c r="CL339" s="48"/>
      <c r="CM339" s="50" t="e">
        <f t="shared" si="501"/>
        <v>#DIV/0!</v>
      </c>
      <c r="CN339" s="51"/>
      <c r="CO339" s="48">
        <v>40</v>
      </c>
      <c r="CP339" s="50">
        <f t="shared" si="502"/>
        <v>20</v>
      </c>
      <c r="CQ339" s="51">
        <v>800</v>
      </c>
      <c r="CR339" s="48"/>
      <c r="CS339" s="50" t="e">
        <f t="shared" si="503"/>
        <v>#DIV/0!</v>
      </c>
      <c r="CT339" s="51"/>
      <c r="CU339" s="48">
        <v>150</v>
      </c>
      <c r="CV339" s="50">
        <f t="shared" si="504"/>
        <v>32</v>
      </c>
      <c r="CW339" s="51">
        <v>4800</v>
      </c>
      <c r="CX339" s="47" t="s">
        <v>46</v>
      </c>
      <c r="CY339" s="47" t="s">
        <v>46</v>
      </c>
    </row>
    <row r="340" spans="1:103" s="1" customFormat="1" ht="14.25" thickBot="1" x14ac:dyDescent="0.3">
      <c r="A340" s="47" t="s">
        <v>47</v>
      </c>
      <c r="B340" s="47" t="s">
        <v>47</v>
      </c>
      <c r="C340" s="48">
        <v>243</v>
      </c>
      <c r="D340" s="95">
        <f t="shared" si="480"/>
        <v>111</v>
      </c>
      <c r="E340" s="93">
        <v>354</v>
      </c>
      <c r="F340" s="38">
        <f t="shared" si="481"/>
        <v>394.78</v>
      </c>
      <c r="G340" s="49">
        <f t="shared" si="482"/>
        <v>9.9999999999999716</v>
      </c>
      <c r="H340" s="183"/>
      <c r="I340" s="183"/>
      <c r="J340" s="183"/>
      <c r="K340" s="183">
        <v>6</v>
      </c>
      <c r="L340" s="224">
        <v>30.78</v>
      </c>
      <c r="M340" s="50">
        <v>24.99</v>
      </c>
      <c r="N340" s="53">
        <f t="shared" si="483"/>
        <v>769.19219999999996</v>
      </c>
      <c r="O340" s="228">
        <v>35</v>
      </c>
      <c r="P340" s="229">
        <v>63.83</v>
      </c>
      <c r="Q340" s="230">
        <f t="shared" si="484"/>
        <v>2234.0499999999997</v>
      </c>
      <c r="R340" s="223">
        <v>0</v>
      </c>
      <c r="S340" s="50">
        <v>37.840000000000003</v>
      </c>
      <c r="T340" s="51">
        <f t="shared" si="485"/>
        <v>0</v>
      </c>
      <c r="U340" s="52" t="s">
        <v>47</v>
      </c>
      <c r="V340" s="48">
        <f t="shared" si="469"/>
        <v>335</v>
      </c>
      <c r="W340" s="50">
        <f t="shared" si="486"/>
        <v>35.272388059701491</v>
      </c>
      <c r="X340" s="51">
        <f t="shared" si="470"/>
        <v>11816.25</v>
      </c>
      <c r="Y340" s="48">
        <f t="shared" si="471"/>
        <v>525</v>
      </c>
      <c r="Z340" s="50">
        <f t="shared" si="507"/>
        <v>33.173809523809524</v>
      </c>
      <c r="AA340" s="51">
        <f t="shared" si="472"/>
        <v>17416.25</v>
      </c>
      <c r="AB340" s="48">
        <f t="shared" si="488"/>
        <v>75</v>
      </c>
      <c r="AC340" s="50">
        <f t="shared" si="508"/>
        <v>25.15</v>
      </c>
      <c r="AD340" s="51">
        <f t="shared" si="490"/>
        <v>1886.25</v>
      </c>
      <c r="AE340" s="43"/>
      <c r="AF340" s="42"/>
      <c r="AG340" s="53">
        <f t="shared" si="505"/>
        <v>0</v>
      </c>
      <c r="AH340" s="43">
        <v>75</v>
      </c>
      <c r="AI340" s="42">
        <v>25.15</v>
      </c>
      <c r="AJ340" s="53">
        <f t="shared" si="506"/>
        <v>1886.25</v>
      </c>
      <c r="AK340" s="43"/>
      <c r="AL340" s="42"/>
      <c r="AM340" s="53"/>
      <c r="AN340" s="43"/>
      <c r="AO340" s="42"/>
      <c r="AP340" s="53"/>
      <c r="AQ340" s="43"/>
      <c r="AR340" s="42"/>
      <c r="AS340" s="53"/>
      <c r="AT340" s="43"/>
      <c r="AU340" s="42"/>
      <c r="AV340" s="53"/>
      <c r="AW340" s="43"/>
      <c r="AX340" s="42"/>
      <c r="AY340" s="53">
        <f t="shared" si="473"/>
        <v>0</v>
      </c>
      <c r="AZ340" s="43"/>
      <c r="BA340" s="42"/>
      <c r="BB340" s="53">
        <f t="shared" si="474"/>
        <v>0</v>
      </c>
      <c r="BC340" s="43"/>
      <c r="BD340" s="42"/>
      <c r="BE340" s="53">
        <f t="shared" si="475"/>
        <v>0</v>
      </c>
      <c r="BF340" s="43"/>
      <c r="BG340" s="42"/>
      <c r="BH340" s="53">
        <f t="shared" si="476"/>
        <v>0</v>
      </c>
      <c r="BI340" s="43"/>
      <c r="BJ340" s="42"/>
      <c r="BK340" s="53">
        <f t="shared" si="477"/>
        <v>0</v>
      </c>
      <c r="BL340" s="43"/>
      <c r="BM340" s="42"/>
      <c r="BN340" s="53">
        <f t="shared" si="478"/>
        <v>0</v>
      </c>
      <c r="BO340" s="43"/>
      <c r="BP340" s="42"/>
      <c r="BQ340" s="53">
        <f t="shared" si="479"/>
        <v>0</v>
      </c>
      <c r="BR340" s="54">
        <f t="shared" si="491"/>
        <v>450</v>
      </c>
      <c r="BS340" s="55">
        <f t="shared" si="492"/>
        <v>34.511111111111113</v>
      </c>
      <c r="BT340" s="56">
        <f t="shared" si="493"/>
        <v>15530</v>
      </c>
      <c r="BU340" s="48">
        <v>300</v>
      </c>
      <c r="BV340" s="50">
        <f t="shared" si="494"/>
        <v>34.766666666666666</v>
      </c>
      <c r="BW340" s="51">
        <v>10430</v>
      </c>
      <c r="BX340" s="48"/>
      <c r="BY340" s="50" t="e">
        <f t="shared" si="495"/>
        <v>#DIV/0!</v>
      </c>
      <c r="BZ340" s="51"/>
      <c r="CA340" s="48"/>
      <c r="CB340" s="50" t="e">
        <f t="shared" si="496"/>
        <v>#DIV/0!</v>
      </c>
      <c r="CC340" s="51"/>
      <c r="CD340" s="48">
        <v>150</v>
      </c>
      <c r="CE340" s="50">
        <f t="shared" si="497"/>
        <v>34</v>
      </c>
      <c r="CF340" s="51">
        <v>5100</v>
      </c>
      <c r="CG340" s="47" t="s">
        <v>47</v>
      </c>
      <c r="CH340" s="47" t="s">
        <v>47</v>
      </c>
      <c r="CI340" s="54">
        <f t="shared" si="498"/>
        <v>190</v>
      </c>
      <c r="CJ340" s="55">
        <f t="shared" si="499"/>
        <v>29.473684210526315</v>
      </c>
      <c r="CK340" s="56">
        <f t="shared" si="500"/>
        <v>5600</v>
      </c>
      <c r="CL340" s="48"/>
      <c r="CM340" s="50" t="e">
        <f t="shared" si="501"/>
        <v>#DIV/0!</v>
      </c>
      <c r="CN340" s="51"/>
      <c r="CO340" s="48">
        <v>40</v>
      </c>
      <c r="CP340" s="50">
        <f t="shared" si="502"/>
        <v>20</v>
      </c>
      <c r="CQ340" s="51">
        <v>800</v>
      </c>
      <c r="CR340" s="48"/>
      <c r="CS340" s="50" t="e">
        <f t="shared" si="503"/>
        <v>#DIV/0!</v>
      </c>
      <c r="CT340" s="51"/>
      <c r="CU340" s="48">
        <v>150</v>
      </c>
      <c r="CV340" s="50">
        <f t="shared" si="504"/>
        <v>32</v>
      </c>
      <c r="CW340" s="51">
        <v>4800</v>
      </c>
      <c r="CX340" s="47" t="s">
        <v>47</v>
      </c>
      <c r="CY340" s="47" t="s">
        <v>47</v>
      </c>
    </row>
    <row r="341" spans="1:103" s="1" customFormat="1" ht="14.25" thickBot="1" x14ac:dyDescent="0.3">
      <c r="A341" s="47" t="s">
        <v>48</v>
      </c>
      <c r="B341" s="47" t="s">
        <v>48</v>
      </c>
      <c r="C341" s="48">
        <v>0</v>
      </c>
      <c r="D341" s="95">
        <f t="shared" si="480"/>
        <v>131</v>
      </c>
      <c r="E341" s="93">
        <v>131</v>
      </c>
      <c r="F341" s="38">
        <f t="shared" si="481"/>
        <v>155.80000000000001</v>
      </c>
      <c r="G341" s="49">
        <f t="shared" si="482"/>
        <v>-1.9999999999999893</v>
      </c>
      <c r="H341" s="183"/>
      <c r="I341" s="183"/>
      <c r="J341" s="183"/>
      <c r="K341" s="183">
        <v>6</v>
      </c>
      <c r="L341" s="224">
        <v>26.8</v>
      </c>
      <c r="M341" s="50">
        <v>24.99</v>
      </c>
      <c r="N341" s="53">
        <f t="shared" si="483"/>
        <v>669.73199999999997</v>
      </c>
      <c r="O341" s="228">
        <v>35</v>
      </c>
      <c r="P341" s="229">
        <v>63.83</v>
      </c>
      <c r="Q341" s="230">
        <f t="shared" si="484"/>
        <v>2234.0499999999997</v>
      </c>
      <c r="R341" s="223">
        <v>0</v>
      </c>
      <c r="S341" s="50">
        <v>37.840000000000003</v>
      </c>
      <c r="T341" s="51">
        <f t="shared" si="485"/>
        <v>0</v>
      </c>
      <c r="U341" s="52" t="s">
        <v>48</v>
      </c>
      <c r="V341" s="48">
        <f t="shared" si="469"/>
        <v>100</v>
      </c>
      <c r="W341" s="50">
        <f t="shared" si="486"/>
        <v>31.162500000000001</v>
      </c>
      <c r="X341" s="51">
        <f t="shared" si="470"/>
        <v>3116.25</v>
      </c>
      <c r="Y341" s="48">
        <f t="shared" si="471"/>
        <v>100</v>
      </c>
      <c r="Z341" s="50">
        <f t="shared" si="507"/>
        <v>31.162500000000001</v>
      </c>
      <c r="AA341" s="51">
        <f t="shared" si="472"/>
        <v>3116.25</v>
      </c>
      <c r="AB341" s="48">
        <f t="shared" si="488"/>
        <v>75</v>
      </c>
      <c r="AC341" s="50">
        <f t="shared" si="508"/>
        <v>25.15</v>
      </c>
      <c r="AD341" s="51">
        <f t="shared" si="490"/>
        <v>1886.25</v>
      </c>
      <c r="AE341" s="43"/>
      <c r="AF341" s="42"/>
      <c r="AG341" s="53">
        <f t="shared" si="505"/>
        <v>0</v>
      </c>
      <c r="AH341" s="43">
        <v>75</v>
      </c>
      <c r="AI341" s="42">
        <v>25.15</v>
      </c>
      <c r="AJ341" s="53">
        <f t="shared" si="506"/>
        <v>1886.25</v>
      </c>
      <c r="AK341" s="43"/>
      <c r="AL341" s="42"/>
      <c r="AM341" s="53"/>
      <c r="AN341" s="43"/>
      <c r="AO341" s="42"/>
      <c r="AP341" s="53"/>
      <c r="AQ341" s="43"/>
      <c r="AR341" s="42"/>
      <c r="AS341" s="53"/>
      <c r="AT341" s="43"/>
      <c r="AU341" s="42"/>
      <c r="AV341" s="53"/>
      <c r="AW341" s="43"/>
      <c r="AX341" s="42"/>
      <c r="AY341" s="53">
        <f t="shared" si="473"/>
        <v>0</v>
      </c>
      <c r="AZ341" s="43"/>
      <c r="BA341" s="42"/>
      <c r="BB341" s="53">
        <f t="shared" si="474"/>
        <v>0</v>
      </c>
      <c r="BC341" s="43"/>
      <c r="BD341" s="42"/>
      <c r="BE341" s="53">
        <f t="shared" si="475"/>
        <v>0</v>
      </c>
      <c r="BF341" s="43"/>
      <c r="BG341" s="42"/>
      <c r="BH341" s="53">
        <f t="shared" si="476"/>
        <v>0</v>
      </c>
      <c r="BI341" s="43"/>
      <c r="BJ341" s="42"/>
      <c r="BK341" s="53">
        <f t="shared" si="477"/>
        <v>0</v>
      </c>
      <c r="BL341" s="43"/>
      <c r="BM341" s="42"/>
      <c r="BN341" s="53">
        <f t="shared" si="478"/>
        <v>0</v>
      </c>
      <c r="BO341" s="43"/>
      <c r="BP341" s="42"/>
      <c r="BQ341" s="53">
        <f t="shared" si="479"/>
        <v>0</v>
      </c>
      <c r="BR341" s="54">
        <f t="shared" si="491"/>
        <v>25</v>
      </c>
      <c r="BS341" s="55">
        <f t="shared" si="492"/>
        <v>49.2</v>
      </c>
      <c r="BT341" s="56">
        <f t="shared" si="493"/>
        <v>1230</v>
      </c>
      <c r="BU341" s="48">
        <v>25</v>
      </c>
      <c r="BV341" s="50">
        <f t="shared" si="494"/>
        <v>49.2</v>
      </c>
      <c r="BW341" s="51">
        <v>1230</v>
      </c>
      <c r="BX341" s="48"/>
      <c r="BY341" s="50" t="e">
        <f t="shared" si="495"/>
        <v>#DIV/0!</v>
      </c>
      <c r="BZ341" s="51"/>
      <c r="CA341" s="48"/>
      <c r="CB341" s="50" t="e">
        <f t="shared" si="496"/>
        <v>#DIV/0!</v>
      </c>
      <c r="CC341" s="51"/>
      <c r="CD341" s="48">
        <v>0</v>
      </c>
      <c r="CE341" s="50" t="e">
        <f t="shared" si="497"/>
        <v>#DIV/0!</v>
      </c>
      <c r="CF341" s="51"/>
      <c r="CG341" s="47" t="s">
        <v>48</v>
      </c>
      <c r="CH341" s="47" t="s">
        <v>48</v>
      </c>
      <c r="CI341" s="54">
        <f t="shared" si="498"/>
        <v>0</v>
      </c>
      <c r="CJ341" s="55" t="e">
        <f t="shared" si="499"/>
        <v>#DIV/0!</v>
      </c>
      <c r="CK341" s="56">
        <f t="shared" si="500"/>
        <v>0</v>
      </c>
      <c r="CL341" s="48"/>
      <c r="CM341" s="50" t="e">
        <f t="shared" si="501"/>
        <v>#DIV/0!</v>
      </c>
      <c r="CN341" s="51"/>
      <c r="CO341" s="48"/>
      <c r="CP341" s="50" t="e">
        <f t="shared" si="502"/>
        <v>#DIV/0!</v>
      </c>
      <c r="CQ341" s="51"/>
      <c r="CR341" s="48"/>
      <c r="CS341" s="50" t="e">
        <f t="shared" si="503"/>
        <v>#DIV/0!</v>
      </c>
      <c r="CT341" s="51"/>
      <c r="CU341" s="48">
        <v>0</v>
      </c>
      <c r="CV341" s="50" t="e">
        <f t="shared" si="504"/>
        <v>#DIV/0!</v>
      </c>
      <c r="CW341" s="51"/>
      <c r="CX341" s="47" t="s">
        <v>48</v>
      </c>
      <c r="CY341" s="47" t="s">
        <v>48</v>
      </c>
    </row>
    <row r="342" spans="1:103" s="1" customFormat="1" ht="14.25" thickBot="1" x14ac:dyDescent="0.3">
      <c r="A342" s="47" t="s">
        <v>49</v>
      </c>
      <c r="B342" s="47" t="s">
        <v>49</v>
      </c>
      <c r="C342" s="48">
        <v>0</v>
      </c>
      <c r="D342" s="95">
        <f t="shared" si="480"/>
        <v>139</v>
      </c>
      <c r="E342" s="93">
        <v>139</v>
      </c>
      <c r="F342" s="38">
        <f t="shared" si="481"/>
        <v>153.87</v>
      </c>
      <c r="G342" s="49">
        <f t="shared" si="482"/>
        <v>3.0000000000000053</v>
      </c>
      <c r="H342" s="183"/>
      <c r="I342" s="183"/>
      <c r="J342" s="183"/>
      <c r="K342" s="183">
        <v>6</v>
      </c>
      <c r="L342" s="224">
        <v>11.87</v>
      </c>
      <c r="M342" s="50">
        <v>24.99</v>
      </c>
      <c r="N342" s="53">
        <f t="shared" si="483"/>
        <v>296.63129999999995</v>
      </c>
      <c r="O342" s="228">
        <v>35</v>
      </c>
      <c r="P342" s="229">
        <v>63.83</v>
      </c>
      <c r="Q342" s="230">
        <f t="shared" si="484"/>
        <v>2234.0499999999997</v>
      </c>
      <c r="R342" s="223">
        <v>21</v>
      </c>
      <c r="S342" s="50">
        <v>37.840000000000003</v>
      </c>
      <c r="T342" s="51">
        <f t="shared" si="485"/>
        <v>794.6400000000001</v>
      </c>
      <c r="U342" s="52" t="s">
        <v>49</v>
      </c>
      <c r="V342" s="48">
        <f t="shared" si="469"/>
        <v>92</v>
      </c>
      <c r="W342" s="50">
        <f t="shared" si="486"/>
        <v>25.611413043478262</v>
      </c>
      <c r="X342" s="51">
        <f t="shared" si="470"/>
        <v>2356.25</v>
      </c>
      <c r="Y342" s="48">
        <f t="shared" si="471"/>
        <v>100</v>
      </c>
      <c r="Z342" s="50">
        <f t="shared" si="507"/>
        <v>31.162500000000001</v>
      </c>
      <c r="AA342" s="51">
        <f t="shared" si="472"/>
        <v>3116.25</v>
      </c>
      <c r="AB342" s="48">
        <f t="shared" si="488"/>
        <v>75</v>
      </c>
      <c r="AC342" s="50">
        <f t="shared" si="508"/>
        <v>25.15</v>
      </c>
      <c r="AD342" s="51">
        <f t="shared" si="490"/>
        <v>1886.25</v>
      </c>
      <c r="AE342" s="43"/>
      <c r="AF342" s="42"/>
      <c r="AG342" s="53">
        <f t="shared" si="505"/>
        <v>0</v>
      </c>
      <c r="AH342" s="43">
        <v>75</v>
      </c>
      <c r="AI342" s="42">
        <v>25.15</v>
      </c>
      <c r="AJ342" s="53">
        <f t="shared" si="506"/>
        <v>1886.25</v>
      </c>
      <c r="AK342" s="43"/>
      <c r="AL342" s="42"/>
      <c r="AM342" s="53"/>
      <c r="AN342" s="43"/>
      <c r="AO342" s="42"/>
      <c r="AP342" s="53"/>
      <c r="AQ342" s="43"/>
      <c r="AR342" s="42"/>
      <c r="AS342" s="53"/>
      <c r="AT342" s="43"/>
      <c r="AU342" s="42"/>
      <c r="AV342" s="53"/>
      <c r="AW342" s="43"/>
      <c r="AX342" s="42"/>
      <c r="AY342" s="53">
        <f t="shared" si="473"/>
        <v>0</v>
      </c>
      <c r="AZ342" s="43"/>
      <c r="BA342" s="42"/>
      <c r="BB342" s="53">
        <f t="shared" si="474"/>
        <v>0</v>
      </c>
      <c r="BC342" s="43"/>
      <c r="BD342" s="42"/>
      <c r="BE342" s="53">
        <f t="shared" si="475"/>
        <v>0</v>
      </c>
      <c r="BF342" s="43"/>
      <c r="BG342" s="42"/>
      <c r="BH342" s="53">
        <f t="shared" si="476"/>
        <v>0</v>
      </c>
      <c r="BI342" s="43"/>
      <c r="BJ342" s="42"/>
      <c r="BK342" s="53">
        <f t="shared" si="477"/>
        <v>0</v>
      </c>
      <c r="BL342" s="43"/>
      <c r="BM342" s="42"/>
      <c r="BN342" s="53">
        <f t="shared" si="478"/>
        <v>0</v>
      </c>
      <c r="BO342" s="43"/>
      <c r="BP342" s="42"/>
      <c r="BQ342" s="53">
        <f t="shared" si="479"/>
        <v>0</v>
      </c>
      <c r="BR342" s="54">
        <f t="shared" si="491"/>
        <v>25</v>
      </c>
      <c r="BS342" s="55">
        <f t="shared" si="492"/>
        <v>49.2</v>
      </c>
      <c r="BT342" s="56">
        <f t="shared" si="493"/>
        <v>1230</v>
      </c>
      <c r="BU342" s="48">
        <v>25</v>
      </c>
      <c r="BV342" s="50">
        <f t="shared" si="494"/>
        <v>49.2</v>
      </c>
      <c r="BW342" s="51">
        <v>1230</v>
      </c>
      <c r="BX342" s="48"/>
      <c r="BY342" s="50" t="e">
        <f t="shared" si="495"/>
        <v>#DIV/0!</v>
      </c>
      <c r="BZ342" s="51"/>
      <c r="CA342" s="48"/>
      <c r="CB342" s="50" t="e">
        <f t="shared" si="496"/>
        <v>#DIV/0!</v>
      </c>
      <c r="CC342" s="51"/>
      <c r="CD342" s="48">
        <v>0</v>
      </c>
      <c r="CE342" s="50" t="e">
        <f t="shared" si="497"/>
        <v>#DIV/0!</v>
      </c>
      <c r="CF342" s="51"/>
      <c r="CG342" s="47" t="s">
        <v>49</v>
      </c>
      <c r="CH342" s="47" t="s">
        <v>49</v>
      </c>
      <c r="CI342" s="54">
        <f t="shared" si="498"/>
        <v>8</v>
      </c>
      <c r="CJ342" s="55">
        <f t="shared" si="499"/>
        <v>95</v>
      </c>
      <c r="CK342" s="56">
        <f t="shared" si="500"/>
        <v>760</v>
      </c>
      <c r="CL342" s="48"/>
      <c r="CM342" s="50" t="e">
        <f t="shared" si="501"/>
        <v>#DIV/0!</v>
      </c>
      <c r="CN342" s="51"/>
      <c r="CO342" s="48">
        <v>8</v>
      </c>
      <c r="CP342" s="50">
        <f t="shared" si="502"/>
        <v>95</v>
      </c>
      <c r="CQ342" s="51">
        <v>760</v>
      </c>
      <c r="CR342" s="48"/>
      <c r="CS342" s="50" t="e">
        <f t="shared" si="503"/>
        <v>#DIV/0!</v>
      </c>
      <c r="CT342" s="51"/>
      <c r="CU342" s="48">
        <v>0</v>
      </c>
      <c r="CV342" s="50" t="e">
        <f t="shared" si="504"/>
        <v>#DIV/0!</v>
      </c>
      <c r="CW342" s="51"/>
      <c r="CX342" s="47" t="s">
        <v>49</v>
      </c>
      <c r="CY342" s="47" t="s">
        <v>49</v>
      </c>
    </row>
    <row r="343" spans="1:103" s="1" customFormat="1" ht="14.25" thickBot="1" x14ac:dyDescent="0.3">
      <c r="A343" s="47" t="s">
        <v>50</v>
      </c>
      <c r="B343" s="47" t="s">
        <v>50</v>
      </c>
      <c r="C343" s="48">
        <v>0</v>
      </c>
      <c r="D343" s="95">
        <f t="shared" si="480"/>
        <v>151</v>
      </c>
      <c r="E343" s="93">
        <v>151</v>
      </c>
      <c r="F343" s="38">
        <f t="shared" si="481"/>
        <v>153.38999999999999</v>
      </c>
      <c r="G343" s="49">
        <f t="shared" si="482"/>
        <v>1.9999999999999862</v>
      </c>
      <c r="H343" s="183"/>
      <c r="I343" s="183"/>
      <c r="J343" s="183"/>
      <c r="K343" s="183">
        <v>6</v>
      </c>
      <c r="L343" s="224">
        <v>0.39</v>
      </c>
      <c r="M343" s="50">
        <v>24.99</v>
      </c>
      <c r="N343" s="53">
        <f t="shared" si="483"/>
        <v>9.7461000000000002</v>
      </c>
      <c r="O343" s="228">
        <v>35</v>
      </c>
      <c r="P343" s="229">
        <v>63.83</v>
      </c>
      <c r="Q343" s="230">
        <f t="shared" si="484"/>
        <v>2234.0499999999997</v>
      </c>
      <c r="R343" s="223">
        <v>34</v>
      </c>
      <c r="S343" s="50">
        <v>37.840000000000003</v>
      </c>
      <c r="T343" s="51">
        <f t="shared" si="485"/>
        <v>1286.5600000000002</v>
      </c>
      <c r="U343" s="52" t="s">
        <v>50</v>
      </c>
      <c r="V343" s="48">
        <f t="shared" si="469"/>
        <v>90</v>
      </c>
      <c r="W343" s="50">
        <f t="shared" si="486"/>
        <v>24.069444444444443</v>
      </c>
      <c r="X343" s="51">
        <f t="shared" si="470"/>
        <v>2166.25</v>
      </c>
      <c r="Y343" s="48">
        <f t="shared" si="471"/>
        <v>100</v>
      </c>
      <c r="Z343" s="50">
        <f t="shared" si="507"/>
        <v>31.162500000000001</v>
      </c>
      <c r="AA343" s="51">
        <f t="shared" si="472"/>
        <v>3116.25</v>
      </c>
      <c r="AB343" s="48">
        <f t="shared" si="488"/>
        <v>75</v>
      </c>
      <c r="AC343" s="50">
        <f t="shared" si="508"/>
        <v>25.15</v>
      </c>
      <c r="AD343" s="51">
        <f t="shared" si="490"/>
        <v>1886.25</v>
      </c>
      <c r="AE343" s="43"/>
      <c r="AF343" s="42"/>
      <c r="AG343" s="53">
        <f t="shared" si="505"/>
        <v>0</v>
      </c>
      <c r="AH343" s="43">
        <v>75</v>
      </c>
      <c r="AI343" s="42">
        <v>25.15</v>
      </c>
      <c r="AJ343" s="53">
        <f t="shared" si="506"/>
        <v>1886.25</v>
      </c>
      <c r="AK343" s="43"/>
      <c r="AL343" s="42"/>
      <c r="AM343" s="53"/>
      <c r="AN343" s="43"/>
      <c r="AO343" s="42"/>
      <c r="AP343" s="53"/>
      <c r="AQ343" s="43"/>
      <c r="AR343" s="42"/>
      <c r="AS343" s="53"/>
      <c r="AT343" s="43"/>
      <c r="AU343" s="42"/>
      <c r="AV343" s="53"/>
      <c r="AW343" s="43"/>
      <c r="AX343" s="42"/>
      <c r="AY343" s="53">
        <f t="shared" si="473"/>
        <v>0</v>
      </c>
      <c r="AZ343" s="43"/>
      <c r="BA343" s="42"/>
      <c r="BB343" s="53">
        <f t="shared" si="474"/>
        <v>0</v>
      </c>
      <c r="BC343" s="43"/>
      <c r="BD343" s="42"/>
      <c r="BE343" s="53">
        <f t="shared" si="475"/>
        <v>0</v>
      </c>
      <c r="BF343" s="43"/>
      <c r="BG343" s="42"/>
      <c r="BH343" s="53">
        <f t="shared" si="476"/>
        <v>0</v>
      </c>
      <c r="BI343" s="43"/>
      <c r="BJ343" s="42"/>
      <c r="BK343" s="53">
        <f t="shared" si="477"/>
        <v>0</v>
      </c>
      <c r="BL343" s="43"/>
      <c r="BM343" s="42"/>
      <c r="BN343" s="53">
        <f t="shared" si="478"/>
        <v>0</v>
      </c>
      <c r="BO343" s="43"/>
      <c r="BP343" s="42"/>
      <c r="BQ343" s="53">
        <f t="shared" si="479"/>
        <v>0</v>
      </c>
      <c r="BR343" s="54">
        <f t="shared" si="491"/>
        <v>25</v>
      </c>
      <c r="BS343" s="55">
        <f t="shared" si="492"/>
        <v>49.2</v>
      </c>
      <c r="BT343" s="56">
        <f t="shared" si="493"/>
        <v>1230</v>
      </c>
      <c r="BU343" s="48">
        <v>25</v>
      </c>
      <c r="BV343" s="50">
        <f t="shared" si="494"/>
        <v>49.2</v>
      </c>
      <c r="BW343" s="51">
        <v>1230</v>
      </c>
      <c r="BX343" s="48"/>
      <c r="BY343" s="50" t="e">
        <f t="shared" si="495"/>
        <v>#DIV/0!</v>
      </c>
      <c r="BZ343" s="51"/>
      <c r="CA343" s="48"/>
      <c r="CB343" s="50" t="e">
        <f t="shared" si="496"/>
        <v>#DIV/0!</v>
      </c>
      <c r="CC343" s="51"/>
      <c r="CD343" s="48">
        <v>0</v>
      </c>
      <c r="CE343" s="50" t="e">
        <f t="shared" si="497"/>
        <v>#DIV/0!</v>
      </c>
      <c r="CF343" s="51"/>
      <c r="CG343" s="47" t="s">
        <v>50</v>
      </c>
      <c r="CH343" s="47" t="s">
        <v>50</v>
      </c>
      <c r="CI343" s="54">
        <f t="shared" si="498"/>
        <v>10</v>
      </c>
      <c r="CJ343" s="55">
        <f t="shared" si="499"/>
        <v>95</v>
      </c>
      <c r="CK343" s="56">
        <f t="shared" si="500"/>
        <v>950</v>
      </c>
      <c r="CL343" s="48"/>
      <c r="CM343" s="50" t="e">
        <f t="shared" si="501"/>
        <v>#DIV/0!</v>
      </c>
      <c r="CN343" s="51"/>
      <c r="CO343" s="48">
        <v>10</v>
      </c>
      <c r="CP343" s="50">
        <f t="shared" si="502"/>
        <v>95</v>
      </c>
      <c r="CQ343" s="51">
        <v>950</v>
      </c>
      <c r="CR343" s="48"/>
      <c r="CS343" s="50" t="e">
        <f t="shared" si="503"/>
        <v>#DIV/0!</v>
      </c>
      <c r="CT343" s="51"/>
      <c r="CU343" s="48">
        <v>0</v>
      </c>
      <c r="CV343" s="50" t="e">
        <f t="shared" si="504"/>
        <v>#DIV/0!</v>
      </c>
      <c r="CW343" s="51"/>
      <c r="CX343" s="47" t="s">
        <v>50</v>
      </c>
      <c r="CY343" s="47" t="s">
        <v>50</v>
      </c>
    </row>
    <row r="344" spans="1:103" s="1" customFormat="1" ht="14.25" thickBot="1" x14ac:dyDescent="0.3">
      <c r="A344" s="47" t="s">
        <v>51</v>
      </c>
      <c r="B344" s="47" t="s">
        <v>51</v>
      </c>
      <c r="C344" s="48">
        <v>0</v>
      </c>
      <c r="D344" s="95">
        <f t="shared" si="480"/>
        <v>151</v>
      </c>
      <c r="E344" s="93">
        <v>151</v>
      </c>
      <c r="F344" s="38">
        <f t="shared" si="481"/>
        <v>153</v>
      </c>
      <c r="G344" s="49">
        <f t="shared" si="482"/>
        <v>2</v>
      </c>
      <c r="H344" s="183"/>
      <c r="I344" s="183"/>
      <c r="J344" s="183"/>
      <c r="K344" s="183">
        <v>6</v>
      </c>
      <c r="L344" s="212"/>
      <c r="M344" s="50">
        <v>24.99</v>
      </c>
      <c r="N344" s="53">
        <f t="shared" si="483"/>
        <v>0</v>
      </c>
      <c r="O344" s="228">
        <v>35</v>
      </c>
      <c r="P344" s="229">
        <v>63.83</v>
      </c>
      <c r="Q344" s="230">
        <f t="shared" si="484"/>
        <v>2234.0499999999997</v>
      </c>
      <c r="R344" s="223">
        <v>32</v>
      </c>
      <c r="S344" s="50">
        <v>37.840000000000003</v>
      </c>
      <c r="T344" s="51">
        <f t="shared" si="485"/>
        <v>1210.8800000000001</v>
      </c>
      <c r="U344" s="52" t="s">
        <v>51</v>
      </c>
      <c r="V344" s="48">
        <f t="shared" si="469"/>
        <v>92</v>
      </c>
      <c r="W344" s="50">
        <f t="shared" si="486"/>
        <v>25.611413043478262</v>
      </c>
      <c r="X344" s="51">
        <f t="shared" si="470"/>
        <v>2356.25</v>
      </c>
      <c r="Y344" s="48">
        <f t="shared" si="471"/>
        <v>100</v>
      </c>
      <c r="Z344" s="50">
        <f t="shared" si="507"/>
        <v>31.162500000000001</v>
      </c>
      <c r="AA344" s="51">
        <f t="shared" si="472"/>
        <v>3116.25</v>
      </c>
      <c r="AB344" s="48">
        <f t="shared" si="488"/>
        <v>75</v>
      </c>
      <c r="AC344" s="50">
        <f t="shared" si="508"/>
        <v>25.15</v>
      </c>
      <c r="AD344" s="51">
        <f t="shared" si="490"/>
        <v>1886.25</v>
      </c>
      <c r="AE344" s="43"/>
      <c r="AF344" s="42"/>
      <c r="AG344" s="53">
        <f t="shared" si="505"/>
        <v>0</v>
      </c>
      <c r="AH344" s="43">
        <v>75</v>
      </c>
      <c r="AI344" s="42">
        <v>25.15</v>
      </c>
      <c r="AJ344" s="53">
        <f t="shared" si="506"/>
        <v>1886.25</v>
      </c>
      <c r="AK344" s="43"/>
      <c r="AL344" s="42"/>
      <c r="AM344" s="53"/>
      <c r="AN344" s="43"/>
      <c r="AO344" s="42"/>
      <c r="AP344" s="53"/>
      <c r="AQ344" s="43"/>
      <c r="AR344" s="42"/>
      <c r="AS344" s="53"/>
      <c r="AT344" s="43"/>
      <c r="AU344" s="42"/>
      <c r="AV344" s="53"/>
      <c r="AW344" s="43"/>
      <c r="AX344" s="42"/>
      <c r="AY344" s="53">
        <f t="shared" si="473"/>
        <v>0</v>
      </c>
      <c r="AZ344" s="43"/>
      <c r="BA344" s="42"/>
      <c r="BB344" s="53">
        <f t="shared" si="474"/>
        <v>0</v>
      </c>
      <c r="BC344" s="43"/>
      <c r="BD344" s="42"/>
      <c r="BE344" s="53">
        <f t="shared" si="475"/>
        <v>0</v>
      </c>
      <c r="BF344" s="43"/>
      <c r="BG344" s="42"/>
      <c r="BH344" s="53">
        <f t="shared" si="476"/>
        <v>0</v>
      </c>
      <c r="BI344" s="43"/>
      <c r="BJ344" s="42"/>
      <c r="BK344" s="53">
        <f t="shared" si="477"/>
        <v>0</v>
      </c>
      <c r="BL344" s="43"/>
      <c r="BM344" s="42"/>
      <c r="BN344" s="53">
        <f t="shared" si="478"/>
        <v>0</v>
      </c>
      <c r="BO344" s="43"/>
      <c r="BP344" s="42"/>
      <c r="BQ344" s="53">
        <f t="shared" si="479"/>
        <v>0</v>
      </c>
      <c r="BR344" s="54">
        <f t="shared" si="491"/>
        <v>25</v>
      </c>
      <c r="BS344" s="55">
        <f t="shared" si="492"/>
        <v>49.2</v>
      </c>
      <c r="BT344" s="56">
        <f t="shared" si="493"/>
        <v>1230</v>
      </c>
      <c r="BU344" s="48">
        <v>25</v>
      </c>
      <c r="BV344" s="50">
        <f t="shared" si="494"/>
        <v>49.2</v>
      </c>
      <c r="BW344" s="51">
        <v>1230</v>
      </c>
      <c r="BX344" s="48"/>
      <c r="BY344" s="50" t="e">
        <f t="shared" si="495"/>
        <v>#DIV/0!</v>
      </c>
      <c r="BZ344" s="51"/>
      <c r="CA344" s="48"/>
      <c r="CB344" s="50" t="e">
        <f t="shared" si="496"/>
        <v>#DIV/0!</v>
      </c>
      <c r="CC344" s="51"/>
      <c r="CD344" s="48">
        <v>0</v>
      </c>
      <c r="CE344" s="50" t="e">
        <f t="shared" si="497"/>
        <v>#DIV/0!</v>
      </c>
      <c r="CF344" s="51"/>
      <c r="CG344" s="47" t="s">
        <v>51</v>
      </c>
      <c r="CH344" s="47" t="s">
        <v>51</v>
      </c>
      <c r="CI344" s="54">
        <f t="shared" si="498"/>
        <v>8</v>
      </c>
      <c r="CJ344" s="55">
        <f t="shared" si="499"/>
        <v>95</v>
      </c>
      <c r="CK344" s="56">
        <f t="shared" si="500"/>
        <v>760</v>
      </c>
      <c r="CL344" s="48"/>
      <c r="CM344" s="50" t="e">
        <f t="shared" si="501"/>
        <v>#DIV/0!</v>
      </c>
      <c r="CN344" s="51"/>
      <c r="CO344" s="48">
        <v>8</v>
      </c>
      <c r="CP344" s="50">
        <f t="shared" si="502"/>
        <v>95</v>
      </c>
      <c r="CQ344" s="51">
        <v>760</v>
      </c>
      <c r="CR344" s="48"/>
      <c r="CS344" s="50" t="e">
        <f t="shared" si="503"/>
        <v>#DIV/0!</v>
      </c>
      <c r="CT344" s="51"/>
      <c r="CU344" s="48">
        <v>0</v>
      </c>
      <c r="CV344" s="50" t="e">
        <f t="shared" si="504"/>
        <v>#DIV/0!</v>
      </c>
      <c r="CW344" s="51"/>
      <c r="CX344" s="47" t="s">
        <v>51</v>
      </c>
      <c r="CY344" s="47" t="s">
        <v>51</v>
      </c>
    </row>
    <row r="345" spans="1:103" s="1" customFormat="1" ht="14.25" thickBot="1" x14ac:dyDescent="0.3">
      <c r="A345" s="47" t="s">
        <v>52</v>
      </c>
      <c r="B345" s="47" t="s">
        <v>52</v>
      </c>
      <c r="C345" s="48">
        <v>0</v>
      </c>
      <c r="D345" s="95">
        <f t="shared" si="480"/>
        <v>162</v>
      </c>
      <c r="E345" s="93">
        <v>162</v>
      </c>
      <c r="F345" s="38">
        <f t="shared" si="481"/>
        <v>152</v>
      </c>
      <c r="G345" s="49">
        <f t="shared" si="482"/>
        <v>-10</v>
      </c>
      <c r="H345" s="183"/>
      <c r="I345" s="183"/>
      <c r="J345" s="183"/>
      <c r="K345" s="183">
        <v>6</v>
      </c>
      <c r="L345" s="212"/>
      <c r="M345" s="50">
        <v>24.99</v>
      </c>
      <c r="N345" s="53">
        <f t="shared" si="483"/>
        <v>0</v>
      </c>
      <c r="O345" s="228">
        <v>35</v>
      </c>
      <c r="P345" s="229">
        <v>63.83</v>
      </c>
      <c r="Q345" s="230">
        <f t="shared" si="484"/>
        <v>2234.0499999999997</v>
      </c>
      <c r="R345" s="223">
        <v>23</v>
      </c>
      <c r="S345" s="50">
        <v>37.840000000000003</v>
      </c>
      <c r="T345" s="51">
        <f t="shared" si="485"/>
        <v>870.32</v>
      </c>
      <c r="U345" s="52" t="s">
        <v>52</v>
      </c>
      <c r="V345" s="48">
        <f t="shared" si="469"/>
        <v>100</v>
      </c>
      <c r="W345" s="50">
        <f t="shared" si="486"/>
        <v>31.162500000000001</v>
      </c>
      <c r="X345" s="51">
        <f t="shared" si="470"/>
        <v>3116.25</v>
      </c>
      <c r="Y345" s="48">
        <f t="shared" si="471"/>
        <v>100</v>
      </c>
      <c r="Z345" s="50">
        <f t="shared" si="507"/>
        <v>31.162500000000001</v>
      </c>
      <c r="AA345" s="51">
        <f t="shared" si="472"/>
        <v>3116.25</v>
      </c>
      <c r="AB345" s="48">
        <f t="shared" si="488"/>
        <v>75</v>
      </c>
      <c r="AC345" s="50">
        <f t="shared" si="508"/>
        <v>25.15</v>
      </c>
      <c r="AD345" s="51">
        <f t="shared" si="490"/>
        <v>1886.25</v>
      </c>
      <c r="AE345" s="43"/>
      <c r="AF345" s="42"/>
      <c r="AG345" s="53">
        <f t="shared" si="505"/>
        <v>0</v>
      </c>
      <c r="AH345" s="43">
        <v>75</v>
      </c>
      <c r="AI345" s="42">
        <v>25.15</v>
      </c>
      <c r="AJ345" s="53">
        <f t="shared" si="506"/>
        <v>1886.25</v>
      </c>
      <c r="AK345" s="43"/>
      <c r="AL345" s="42"/>
      <c r="AM345" s="53"/>
      <c r="AN345" s="43"/>
      <c r="AO345" s="42"/>
      <c r="AP345" s="53"/>
      <c r="AQ345" s="43"/>
      <c r="AR345" s="42"/>
      <c r="AS345" s="53"/>
      <c r="AT345" s="43"/>
      <c r="AU345" s="42"/>
      <c r="AV345" s="53"/>
      <c r="AW345" s="43"/>
      <c r="AX345" s="42"/>
      <c r="AY345" s="53">
        <f t="shared" si="473"/>
        <v>0</v>
      </c>
      <c r="AZ345" s="43"/>
      <c r="BA345" s="42"/>
      <c r="BB345" s="53">
        <f t="shared" si="474"/>
        <v>0</v>
      </c>
      <c r="BC345" s="43"/>
      <c r="BD345" s="42"/>
      <c r="BE345" s="53">
        <f t="shared" si="475"/>
        <v>0</v>
      </c>
      <c r="BF345" s="43"/>
      <c r="BG345" s="42"/>
      <c r="BH345" s="53">
        <f t="shared" si="476"/>
        <v>0</v>
      </c>
      <c r="BI345" s="43"/>
      <c r="BJ345" s="42"/>
      <c r="BK345" s="53">
        <f t="shared" si="477"/>
        <v>0</v>
      </c>
      <c r="BL345" s="43"/>
      <c r="BM345" s="42"/>
      <c r="BN345" s="53">
        <f t="shared" si="478"/>
        <v>0</v>
      </c>
      <c r="BO345" s="43"/>
      <c r="BP345" s="42"/>
      <c r="BQ345" s="53">
        <f t="shared" si="479"/>
        <v>0</v>
      </c>
      <c r="BR345" s="54">
        <f t="shared" si="491"/>
        <v>25</v>
      </c>
      <c r="BS345" s="55">
        <f t="shared" si="492"/>
        <v>49.2</v>
      </c>
      <c r="BT345" s="56">
        <f t="shared" si="493"/>
        <v>1230</v>
      </c>
      <c r="BU345" s="48">
        <v>25</v>
      </c>
      <c r="BV345" s="50">
        <f t="shared" si="494"/>
        <v>49.2</v>
      </c>
      <c r="BW345" s="51">
        <v>1230</v>
      </c>
      <c r="BX345" s="48"/>
      <c r="BY345" s="50" t="e">
        <f t="shared" si="495"/>
        <v>#DIV/0!</v>
      </c>
      <c r="BZ345" s="51"/>
      <c r="CA345" s="48"/>
      <c r="CB345" s="50" t="e">
        <f t="shared" si="496"/>
        <v>#DIV/0!</v>
      </c>
      <c r="CC345" s="51"/>
      <c r="CD345" s="48">
        <v>0</v>
      </c>
      <c r="CE345" s="50" t="e">
        <f t="shared" si="497"/>
        <v>#DIV/0!</v>
      </c>
      <c r="CF345" s="51"/>
      <c r="CG345" s="47" t="s">
        <v>52</v>
      </c>
      <c r="CH345" s="47" t="s">
        <v>52</v>
      </c>
      <c r="CI345" s="54">
        <f t="shared" si="498"/>
        <v>0</v>
      </c>
      <c r="CJ345" s="55" t="e">
        <f t="shared" si="499"/>
        <v>#DIV/0!</v>
      </c>
      <c r="CK345" s="56">
        <f t="shared" si="500"/>
        <v>0</v>
      </c>
      <c r="CL345" s="48"/>
      <c r="CM345" s="50" t="e">
        <f t="shared" si="501"/>
        <v>#DIV/0!</v>
      </c>
      <c r="CN345" s="51"/>
      <c r="CO345" s="48"/>
      <c r="CP345" s="50" t="e">
        <f t="shared" si="502"/>
        <v>#DIV/0!</v>
      </c>
      <c r="CQ345" s="51"/>
      <c r="CR345" s="48"/>
      <c r="CS345" s="50" t="e">
        <f t="shared" si="503"/>
        <v>#DIV/0!</v>
      </c>
      <c r="CT345" s="51"/>
      <c r="CU345" s="48">
        <v>0</v>
      </c>
      <c r="CV345" s="50" t="e">
        <f t="shared" si="504"/>
        <v>#DIV/0!</v>
      </c>
      <c r="CW345" s="51"/>
      <c r="CX345" s="47" t="s">
        <v>52</v>
      </c>
      <c r="CY345" s="47" t="s">
        <v>52</v>
      </c>
    </row>
    <row r="346" spans="1:103" s="1" customFormat="1" ht="14.25" thickBot="1" x14ac:dyDescent="0.3">
      <c r="A346" s="47" t="s">
        <v>53</v>
      </c>
      <c r="B346" s="47" t="s">
        <v>53</v>
      </c>
      <c r="C346" s="48">
        <v>243</v>
      </c>
      <c r="D346" s="95">
        <f t="shared" si="480"/>
        <v>138</v>
      </c>
      <c r="E346" s="93">
        <v>381</v>
      </c>
      <c r="F346" s="38">
        <f t="shared" si="481"/>
        <v>401</v>
      </c>
      <c r="G346" s="49">
        <f t="shared" si="482"/>
        <v>20</v>
      </c>
      <c r="H346" s="183"/>
      <c r="I346" s="183"/>
      <c r="J346" s="183"/>
      <c r="K346" s="183"/>
      <c r="L346" s="212"/>
      <c r="M346" s="50">
        <v>24.99</v>
      </c>
      <c r="N346" s="53">
        <f t="shared" si="483"/>
        <v>0</v>
      </c>
      <c r="O346" s="228">
        <v>35</v>
      </c>
      <c r="P346" s="229">
        <v>63.83</v>
      </c>
      <c r="Q346" s="230">
        <f t="shared" si="484"/>
        <v>2234.0499999999997</v>
      </c>
      <c r="R346" s="223">
        <v>11</v>
      </c>
      <c r="S346" s="50">
        <v>37.840000000000003</v>
      </c>
      <c r="T346" s="51">
        <f t="shared" si="485"/>
        <v>416.24</v>
      </c>
      <c r="U346" s="52" t="s">
        <v>53</v>
      </c>
      <c r="V346" s="48">
        <f t="shared" si="469"/>
        <v>355</v>
      </c>
      <c r="W346" s="50">
        <f t="shared" si="486"/>
        <v>48.900704225352115</v>
      </c>
      <c r="X346" s="51">
        <f t="shared" si="470"/>
        <v>17359.75</v>
      </c>
      <c r="Y346" s="48">
        <f t="shared" si="471"/>
        <v>355</v>
      </c>
      <c r="Z346" s="50">
        <f t="shared" si="507"/>
        <v>48.900704225352115</v>
      </c>
      <c r="AA346" s="51">
        <f t="shared" si="472"/>
        <v>17359.75</v>
      </c>
      <c r="AB346" s="48">
        <f t="shared" si="488"/>
        <v>100</v>
      </c>
      <c r="AC346" s="50">
        <f t="shared" si="508"/>
        <v>21.61</v>
      </c>
      <c r="AD346" s="51">
        <f t="shared" si="490"/>
        <v>2161</v>
      </c>
      <c r="AE346" s="43">
        <v>100</v>
      </c>
      <c r="AF346" s="42">
        <v>21.61</v>
      </c>
      <c r="AG346" s="53">
        <f t="shared" si="505"/>
        <v>2161</v>
      </c>
      <c r="AH346" s="43"/>
      <c r="AI346" s="42"/>
      <c r="AJ346" s="53">
        <f t="shared" si="506"/>
        <v>0</v>
      </c>
      <c r="AK346" s="43"/>
      <c r="AL346" s="42"/>
      <c r="AM346" s="53"/>
      <c r="AN346" s="43"/>
      <c r="AO346" s="42"/>
      <c r="AP346" s="53"/>
      <c r="AQ346" s="43"/>
      <c r="AR346" s="42"/>
      <c r="AS346" s="53"/>
      <c r="AT346" s="43"/>
      <c r="AU346" s="42"/>
      <c r="AV346" s="53"/>
      <c r="AW346" s="43"/>
      <c r="AX346" s="42"/>
      <c r="AY346" s="53">
        <f t="shared" si="473"/>
        <v>0</v>
      </c>
      <c r="AZ346" s="43"/>
      <c r="BA346" s="42"/>
      <c r="BB346" s="53">
        <f t="shared" si="474"/>
        <v>0</v>
      </c>
      <c r="BC346" s="43"/>
      <c r="BD346" s="42"/>
      <c r="BE346" s="53">
        <f t="shared" si="475"/>
        <v>0</v>
      </c>
      <c r="BF346" s="43"/>
      <c r="BG346" s="42"/>
      <c r="BH346" s="53">
        <f t="shared" si="476"/>
        <v>0</v>
      </c>
      <c r="BI346" s="43"/>
      <c r="BJ346" s="42"/>
      <c r="BK346" s="53">
        <f t="shared" si="477"/>
        <v>0</v>
      </c>
      <c r="BL346" s="43"/>
      <c r="BM346" s="42"/>
      <c r="BN346" s="53">
        <f t="shared" si="478"/>
        <v>0</v>
      </c>
      <c r="BO346" s="43"/>
      <c r="BP346" s="42"/>
      <c r="BQ346" s="53">
        <f t="shared" si="479"/>
        <v>0</v>
      </c>
      <c r="BR346" s="54">
        <f t="shared" si="491"/>
        <v>255</v>
      </c>
      <c r="BS346" s="55">
        <f t="shared" si="492"/>
        <v>59.602941176470587</v>
      </c>
      <c r="BT346" s="56">
        <f t="shared" si="493"/>
        <v>15198.75</v>
      </c>
      <c r="BU346" s="48">
        <v>255</v>
      </c>
      <c r="BV346" s="50">
        <f t="shared" si="494"/>
        <v>59.602941176470587</v>
      </c>
      <c r="BW346" s="51">
        <v>15198.75</v>
      </c>
      <c r="BX346" s="48"/>
      <c r="BY346" s="50" t="e">
        <f t="shared" si="495"/>
        <v>#DIV/0!</v>
      </c>
      <c r="BZ346" s="51"/>
      <c r="CA346" s="48"/>
      <c r="CB346" s="50" t="e">
        <f t="shared" si="496"/>
        <v>#DIV/0!</v>
      </c>
      <c r="CC346" s="51"/>
      <c r="CD346" s="48">
        <v>0</v>
      </c>
      <c r="CE346" s="50" t="e">
        <f t="shared" si="497"/>
        <v>#DIV/0!</v>
      </c>
      <c r="CF346" s="51"/>
      <c r="CG346" s="47" t="s">
        <v>53</v>
      </c>
      <c r="CH346" s="47" t="s">
        <v>53</v>
      </c>
      <c r="CI346" s="54">
        <f t="shared" si="498"/>
        <v>0</v>
      </c>
      <c r="CJ346" s="55" t="e">
        <f t="shared" si="499"/>
        <v>#DIV/0!</v>
      </c>
      <c r="CK346" s="56">
        <f t="shared" si="500"/>
        <v>0</v>
      </c>
      <c r="CL346" s="48"/>
      <c r="CM346" s="50" t="e">
        <f t="shared" si="501"/>
        <v>#DIV/0!</v>
      </c>
      <c r="CN346" s="51"/>
      <c r="CO346" s="48"/>
      <c r="CP346" s="50" t="e">
        <f t="shared" si="502"/>
        <v>#DIV/0!</v>
      </c>
      <c r="CQ346" s="51"/>
      <c r="CR346" s="48"/>
      <c r="CS346" s="50" t="e">
        <f t="shared" si="503"/>
        <v>#DIV/0!</v>
      </c>
      <c r="CT346" s="51"/>
      <c r="CU346" s="48">
        <v>0</v>
      </c>
      <c r="CV346" s="50" t="e">
        <f t="shared" si="504"/>
        <v>#DIV/0!</v>
      </c>
      <c r="CW346" s="51"/>
      <c r="CX346" s="47" t="s">
        <v>53</v>
      </c>
      <c r="CY346" s="47" t="s">
        <v>53</v>
      </c>
    </row>
    <row r="347" spans="1:103" s="1" customFormat="1" ht="14.25" thickBot="1" x14ac:dyDescent="0.3">
      <c r="A347" s="47" t="s">
        <v>54</v>
      </c>
      <c r="B347" s="47" t="s">
        <v>54</v>
      </c>
      <c r="C347" s="48">
        <v>243</v>
      </c>
      <c r="D347" s="95">
        <f t="shared" si="480"/>
        <v>149</v>
      </c>
      <c r="E347" s="93">
        <v>392</v>
      </c>
      <c r="F347" s="38">
        <f t="shared" si="481"/>
        <v>401</v>
      </c>
      <c r="G347" s="49">
        <f t="shared" si="482"/>
        <v>9</v>
      </c>
      <c r="H347" s="183"/>
      <c r="I347" s="183"/>
      <c r="J347" s="183"/>
      <c r="K347" s="183"/>
      <c r="L347" s="212"/>
      <c r="M347" s="50">
        <v>24.99</v>
      </c>
      <c r="N347" s="53">
        <f t="shared" si="483"/>
        <v>0</v>
      </c>
      <c r="O347" s="231">
        <v>35</v>
      </c>
      <c r="P347" s="232">
        <v>63.83</v>
      </c>
      <c r="Q347" s="233">
        <f t="shared" si="484"/>
        <v>2234.0499999999997</v>
      </c>
      <c r="R347" s="223">
        <v>11</v>
      </c>
      <c r="S347" s="50">
        <v>37.840000000000003</v>
      </c>
      <c r="T347" s="51">
        <f t="shared" si="485"/>
        <v>416.24</v>
      </c>
      <c r="U347" s="52" t="s">
        <v>54</v>
      </c>
      <c r="V347" s="57">
        <f t="shared" si="469"/>
        <v>355</v>
      </c>
      <c r="W347" s="58">
        <f t="shared" si="486"/>
        <v>48.900704225352115</v>
      </c>
      <c r="X347" s="59">
        <f t="shared" si="470"/>
        <v>17359.75</v>
      </c>
      <c r="Y347" s="57">
        <f t="shared" si="471"/>
        <v>355</v>
      </c>
      <c r="Z347" s="58">
        <f t="shared" si="507"/>
        <v>48.900704225352115</v>
      </c>
      <c r="AA347" s="59">
        <f t="shared" si="472"/>
        <v>17359.75</v>
      </c>
      <c r="AB347" s="48">
        <f t="shared" si="488"/>
        <v>100</v>
      </c>
      <c r="AC347" s="50">
        <f t="shared" si="508"/>
        <v>21.61</v>
      </c>
      <c r="AD347" s="51">
        <f t="shared" si="490"/>
        <v>2161</v>
      </c>
      <c r="AE347" s="43">
        <v>100</v>
      </c>
      <c r="AF347" s="42">
        <v>21.61</v>
      </c>
      <c r="AG347" s="53">
        <f>AE347*AF347</f>
        <v>2161</v>
      </c>
      <c r="AH347" s="43"/>
      <c r="AI347" s="42"/>
      <c r="AJ347" s="53">
        <f>AH347*AI347</f>
        <v>0</v>
      </c>
      <c r="AK347" s="84"/>
      <c r="AL347" s="85"/>
      <c r="AM347" s="53"/>
      <c r="AN347" s="43"/>
      <c r="AO347" s="42"/>
      <c r="AP347" s="53"/>
      <c r="AQ347" s="84"/>
      <c r="AR347" s="85"/>
      <c r="AS347" s="53"/>
      <c r="AT347" s="84"/>
      <c r="AU347" s="85"/>
      <c r="AV347" s="53"/>
      <c r="AW347" s="84"/>
      <c r="AX347" s="85"/>
      <c r="AY347" s="53">
        <f t="shared" si="473"/>
        <v>0</v>
      </c>
      <c r="AZ347" s="84"/>
      <c r="BA347" s="85"/>
      <c r="BB347" s="53">
        <f t="shared" si="474"/>
        <v>0</v>
      </c>
      <c r="BC347" s="84"/>
      <c r="BD347" s="85"/>
      <c r="BE347" s="53">
        <f t="shared" si="475"/>
        <v>0</v>
      </c>
      <c r="BF347" s="84"/>
      <c r="BG347" s="85"/>
      <c r="BH347" s="53">
        <f t="shared" si="476"/>
        <v>0</v>
      </c>
      <c r="BI347" s="84"/>
      <c r="BJ347" s="85"/>
      <c r="BK347" s="53">
        <f t="shared" si="477"/>
        <v>0</v>
      </c>
      <c r="BL347" s="84"/>
      <c r="BM347" s="85"/>
      <c r="BN347" s="53">
        <f t="shared" si="478"/>
        <v>0</v>
      </c>
      <c r="BO347" s="84"/>
      <c r="BP347" s="85"/>
      <c r="BQ347" s="53">
        <f t="shared" si="479"/>
        <v>0</v>
      </c>
      <c r="BR347" s="60">
        <f t="shared" si="491"/>
        <v>255</v>
      </c>
      <c r="BS347" s="61">
        <f t="shared" si="492"/>
        <v>59.602941176470587</v>
      </c>
      <c r="BT347" s="62">
        <f t="shared" si="493"/>
        <v>15198.75</v>
      </c>
      <c r="BU347" s="48">
        <v>255</v>
      </c>
      <c r="BV347" s="50">
        <f t="shared" si="494"/>
        <v>59.602941176470587</v>
      </c>
      <c r="BW347" s="51">
        <v>15198.75</v>
      </c>
      <c r="BX347" s="48"/>
      <c r="BY347" s="50" t="e">
        <f t="shared" si="495"/>
        <v>#DIV/0!</v>
      </c>
      <c r="BZ347" s="51"/>
      <c r="CA347" s="48"/>
      <c r="CB347" s="50" t="e">
        <f t="shared" si="496"/>
        <v>#DIV/0!</v>
      </c>
      <c r="CC347" s="51"/>
      <c r="CD347" s="48">
        <v>0</v>
      </c>
      <c r="CE347" s="50" t="e">
        <f t="shared" si="497"/>
        <v>#DIV/0!</v>
      </c>
      <c r="CF347" s="51"/>
      <c r="CG347" s="47" t="s">
        <v>54</v>
      </c>
      <c r="CH347" s="47" t="s">
        <v>54</v>
      </c>
      <c r="CI347" s="60">
        <f t="shared" si="498"/>
        <v>0</v>
      </c>
      <c r="CJ347" s="61" t="e">
        <f t="shared" si="499"/>
        <v>#DIV/0!</v>
      </c>
      <c r="CK347" s="62">
        <f t="shared" si="500"/>
        <v>0</v>
      </c>
      <c r="CL347" s="48"/>
      <c r="CM347" s="50" t="e">
        <f t="shared" si="501"/>
        <v>#DIV/0!</v>
      </c>
      <c r="CN347" s="51"/>
      <c r="CO347" s="48"/>
      <c r="CP347" s="50" t="e">
        <f t="shared" si="502"/>
        <v>#DIV/0!</v>
      </c>
      <c r="CQ347" s="51"/>
      <c r="CR347" s="48"/>
      <c r="CS347" s="50" t="e">
        <f t="shared" si="503"/>
        <v>#DIV/0!</v>
      </c>
      <c r="CT347" s="51"/>
      <c r="CU347" s="48">
        <v>0</v>
      </c>
      <c r="CV347" s="50" t="e">
        <f t="shared" si="504"/>
        <v>#DIV/0!</v>
      </c>
      <c r="CW347" s="51"/>
      <c r="CX347" s="47" t="s">
        <v>54</v>
      </c>
      <c r="CY347" s="47" t="s">
        <v>54</v>
      </c>
    </row>
    <row r="348" spans="1:103" s="1" customFormat="1" ht="14.25" thickBot="1" x14ac:dyDescent="0.3">
      <c r="C348" s="96">
        <f>SUM(C324:C347)</f>
        <v>4131</v>
      </c>
      <c r="D348" s="96">
        <f>SUM(D324:D347)</f>
        <v>3205</v>
      </c>
      <c r="E348" s="97">
        <f>SUM(C348:D348)</f>
        <v>7336</v>
      </c>
      <c r="F348" s="96">
        <f>SUM(F324:F347)</f>
        <v>7795.6799999999985</v>
      </c>
      <c r="G348" s="64"/>
      <c r="H348" s="184">
        <f>SUM(H324:H347)</f>
        <v>0</v>
      </c>
      <c r="I348" s="184">
        <f t="shared" ref="I348" si="509">SUM(I324:I347)</f>
        <v>71</v>
      </c>
      <c r="J348" s="184"/>
      <c r="K348" s="184">
        <f t="shared" ref="K348" si="510">SUM(K324:K347)</f>
        <v>96</v>
      </c>
      <c r="L348" s="65">
        <f>SUM(L324:L347)</f>
        <v>367.68</v>
      </c>
      <c r="M348" s="66">
        <f>N348/L348</f>
        <v>24.989999999999995</v>
      </c>
      <c r="N348" s="67">
        <f>SUM(N324:N347)</f>
        <v>9188.3231999999989</v>
      </c>
      <c r="O348" s="68">
        <f>SUM(O324:O347)</f>
        <v>840</v>
      </c>
      <c r="P348" s="66">
        <f>Q348/O348</f>
        <v>77.002047619047644</v>
      </c>
      <c r="Q348" s="67">
        <f>SUM(Q324:Q347)+11064.52</f>
        <v>64681.720000000016</v>
      </c>
      <c r="R348" s="68">
        <v>451</v>
      </c>
      <c r="S348" s="66">
        <v>37.840000000000003</v>
      </c>
      <c r="T348" s="67">
        <f>S348*R348</f>
        <v>17065.84</v>
      </c>
      <c r="U348" s="69"/>
      <c r="V348" s="63">
        <f>SUM(V324:V347)</f>
        <v>6530</v>
      </c>
      <c r="W348" s="66">
        <f>X348/V348</f>
        <v>40.325114854517608</v>
      </c>
      <c r="X348" s="67">
        <f>SUM(X324:X347)</f>
        <v>263323</v>
      </c>
      <c r="Y348" s="63">
        <f>SUM(Y324:Y347)</f>
        <v>8265</v>
      </c>
      <c r="Z348" s="66">
        <f>AA348/Y348</f>
        <v>38.407501512401694</v>
      </c>
      <c r="AA348" s="67">
        <f>SUM(AA324:AA347)</f>
        <v>317438</v>
      </c>
      <c r="AB348" s="63">
        <f>SUM(AB324:AB347)</f>
        <v>2000</v>
      </c>
      <c r="AC348" s="66">
        <f>AD348/AB348</f>
        <v>23.734000000000002</v>
      </c>
      <c r="AD348" s="67">
        <f>SUM(AD324:AD347)</f>
        <v>47468</v>
      </c>
      <c r="AE348" s="63">
        <f>SUM(AE324:AE347)</f>
        <v>800</v>
      </c>
      <c r="AF348" s="66">
        <f>AG348/AE348</f>
        <v>21.61</v>
      </c>
      <c r="AG348" s="67">
        <f>SUM(AG324:AG347)</f>
        <v>17288</v>
      </c>
      <c r="AH348" s="63">
        <f>SUM(AH324:AH347)</f>
        <v>1200</v>
      </c>
      <c r="AI348" s="66">
        <f>AJ348/AH348</f>
        <v>25.15</v>
      </c>
      <c r="AJ348" s="67">
        <f>SUM(AJ324:AJ347)</f>
        <v>30180</v>
      </c>
      <c r="AK348" s="63">
        <f>SUM(AK324:AK347)</f>
        <v>0</v>
      </c>
      <c r="AL348" s="66" t="e">
        <f>AM348/AK348</f>
        <v>#DIV/0!</v>
      </c>
      <c r="AM348" s="67">
        <f>SUM(AM324:AM347)</f>
        <v>0</v>
      </c>
      <c r="AN348" s="63">
        <f>SUM(AN324:AN347)</f>
        <v>0</v>
      </c>
      <c r="AO348" s="66" t="e">
        <f>AP348/AN348</f>
        <v>#DIV/0!</v>
      </c>
      <c r="AP348" s="67">
        <f>SUM(AP324:AP347)</f>
        <v>0</v>
      </c>
      <c r="AQ348" s="63">
        <f>SUM(AQ324:AQ347)</f>
        <v>0</v>
      </c>
      <c r="AR348" s="66" t="e">
        <f>AS348/AQ348</f>
        <v>#DIV/0!</v>
      </c>
      <c r="AS348" s="67">
        <f>SUM(AS324:AS347)</f>
        <v>0</v>
      </c>
      <c r="AT348" s="63">
        <f>SUM(AT324:AT347)</f>
        <v>0</v>
      </c>
      <c r="AU348" s="66" t="e">
        <f>AV348/AT348</f>
        <v>#DIV/0!</v>
      </c>
      <c r="AV348" s="67">
        <f>SUM(AV325:AV347)</f>
        <v>0</v>
      </c>
      <c r="AW348" s="63">
        <f>SUM(AW325:AW347)</f>
        <v>0</v>
      </c>
      <c r="AX348" s="66" t="e">
        <f>AY348/AW348</f>
        <v>#DIV/0!</v>
      </c>
      <c r="AY348" s="67">
        <f>SUM(AY325:AY347)</f>
        <v>0</v>
      </c>
      <c r="AZ348" s="63">
        <f>SUM(AZ325:AZ347)</f>
        <v>0</v>
      </c>
      <c r="BA348" s="66" t="e">
        <f>BB348/AZ348</f>
        <v>#DIV/0!</v>
      </c>
      <c r="BB348" s="67">
        <f>SUM(BB325:BB347)</f>
        <v>0</v>
      </c>
      <c r="BC348" s="63">
        <f>SUM(BC325:BC347)</f>
        <v>0</v>
      </c>
      <c r="BD348" s="66" t="e">
        <f>BE348/BC348</f>
        <v>#DIV/0!</v>
      </c>
      <c r="BE348" s="67">
        <f>SUM(BE325:BE347)</f>
        <v>0</v>
      </c>
      <c r="BF348" s="63">
        <f>SUM(BF325:BF347)</f>
        <v>0</v>
      </c>
      <c r="BG348" s="66" t="e">
        <f>BH348/BF348</f>
        <v>#DIV/0!</v>
      </c>
      <c r="BH348" s="67">
        <f>SUM(BH325:BH347)</f>
        <v>0</v>
      </c>
      <c r="BI348" s="63">
        <f>SUM(BI325:BI347)</f>
        <v>0</v>
      </c>
      <c r="BJ348" s="66" t="e">
        <f>BK348/BI348</f>
        <v>#DIV/0!</v>
      </c>
      <c r="BK348" s="67">
        <f>SUM(BK325:BK347)</f>
        <v>0</v>
      </c>
      <c r="BL348" s="63">
        <f>SUM(BL325:BL347)</f>
        <v>0</v>
      </c>
      <c r="BM348" s="66" t="e">
        <f>BN348/BL348</f>
        <v>#DIV/0!</v>
      </c>
      <c r="BN348" s="67">
        <f>SUM(BN325:BN347)</f>
        <v>0</v>
      </c>
      <c r="BO348" s="63">
        <f>SUM(BO325:BO347)</f>
        <v>0</v>
      </c>
      <c r="BP348" s="66" t="e">
        <f>BQ348/BO348</f>
        <v>#DIV/0!</v>
      </c>
      <c r="BQ348" s="67">
        <f>SUM(BQ325:BQ347)</f>
        <v>0</v>
      </c>
      <c r="BR348" s="70">
        <f>SUM(BR324:BR347)</f>
        <v>6265</v>
      </c>
      <c r="BS348" s="71">
        <f>BT348/BR348</f>
        <v>43.522745411013567</v>
      </c>
      <c r="BT348" s="72">
        <f>SUM(BT324:BT347)+CF349</f>
        <v>272670</v>
      </c>
      <c r="BU348" s="63">
        <f>SUM(BU324:BU347)</f>
        <v>4915</v>
      </c>
      <c r="BV348" s="66">
        <f>BW348/BU348</f>
        <v>45.589013224821976</v>
      </c>
      <c r="BW348" s="67">
        <f>SUM(BW324:BW347)</f>
        <v>224070</v>
      </c>
      <c r="BX348" s="63">
        <f>SUM(BX324:BX347)</f>
        <v>0</v>
      </c>
      <c r="BY348" s="66" t="e">
        <f>BZ348/BX348</f>
        <v>#DIV/0!</v>
      </c>
      <c r="BZ348" s="67">
        <f>SUM(BZ324:BZ347)</f>
        <v>0</v>
      </c>
      <c r="CA348" s="63">
        <f>SUM(CA324:CA347)</f>
        <v>0</v>
      </c>
      <c r="CB348" s="66" t="e">
        <f>CC348/CA348</f>
        <v>#DIV/0!</v>
      </c>
      <c r="CC348" s="67">
        <f>SUM(CC324:CC347)</f>
        <v>0</v>
      </c>
      <c r="CD348" s="63">
        <f>SUM(CD324:CD347)</f>
        <v>1350</v>
      </c>
      <c r="CE348" s="66">
        <f>CF348/CD348</f>
        <v>34</v>
      </c>
      <c r="CF348" s="67">
        <f>SUM(CF324:CF347)</f>
        <v>45900</v>
      </c>
      <c r="CI348" s="70">
        <f>SUM(CI324:CI347)</f>
        <v>1735</v>
      </c>
      <c r="CJ348" s="71">
        <f>CK348/CI348</f>
        <v>31.190201729106629</v>
      </c>
      <c r="CK348" s="72">
        <f>SUM(CK324:CK347)</f>
        <v>54115</v>
      </c>
      <c r="CL348" s="63">
        <f>SUM(CL324:CL347)</f>
        <v>0</v>
      </c>
      <c r="CM348" s="66" t="e">
        <f>CN348/CL348</f>
        <v>#DIV/0!</v>
      </c>
      <c r="CN348" s="67">
        <f>SUM(CN324:CN347)</f>
        <v>0</v>
      </c>
      <c r="CO348" s="63">
        <f>SUM(CO324:CO347)</f>
        <v>325</v>
      </c>
      <c r="CP348" s="66">
        <f>CQ348/CO348</f>
        <v>29.76923076923077</v>
      </c>
      <c r="CQ348" s="67">
        <f>SUM(CQ324:CQ347)</f>
        <v>9675</v>
      </c>
      <c r="CR348" s="63">
        <f>SUM(CR324:CR347)</f>
        <v>60</v>
      </c>
      <c r="CS348" s="66">
        <f>CT348/CR348</f>
        <v>20.666666666666668</v>
      </c>
      <c r="CT348" s="67">
        <f>SUM(CT324:CT347)</f>
        <v>1240</v>
      </c>
      <c r="CU348" s="63">
        <f>SUM(CU324:CU347)</f>
        <v>1350</v>
      </c>
      <c r="CV348" s="66">
        <f>CW348/CU348</f>
        <v>32</v>
      </c>
      <c r="CW348" s="67">
        <f>SUM(CW324:CW347)</f>
        <v>43200</v>
      </c>
    </row>
    <row r="349" spans="1:103" ht="15.75" thickBot="1" x14ac:dyDescent="0.3">
      <c r="L349" s="88">
        <f>L348+O348+R348+V348</f>
        <v>8188.68</v>
      </c>
      <c r="M349" s="89">
        <f>N349/L349</f>
        <v>43.262025527923917</v>
      </c>
      <c r="N349" s="90">
        <f>N348+Q348+T348+X348</f>
        <v>354258.88320000004</v>
      </c>
      <c r="O349" s="99">
        <f>SUM(O324:O347)</f>
        <v>840</v>
      </c>
      <c r="P349" s="100">
        <f>Q349/O349</f>
        <v>63.83000000000002</v>
      </c>
      <c r="Q349" s="101">
        <f>SUM(Q324:Q347)</f>
        <v>53617.200000000019</v>
      </c>
      <c r="CF349" s="91">
        <f>CF348-CW348</f>
        <v>2700</v>
      </c>
    </row>
    <row r="350" spans="1:103" ht="15.75" thickBot="1" x14ac:dyDescent="0.3">
      <c r="AE350" s="104">
        <f>AE321+1</f>
        <v>44694</v>
      </c>
      <c r="AF350" s="105">
        <f>AE350</f>
        <v>44694</v>
      </c>
      <c r="BR350" s="102">
        <f>AE350</f>
        <v>44694</v>
      </c>
    </row>
    <row r="351" spans="1:103" s="1" customFormat="1" ht="14.25" thickBot="1" x14ac:dyDescent="0.3">
      <c r="A351" s="2">
        <f>B351</f>
        <v>44694</v>
      </c>
      <c r="B351" s="3">
        <f>B322+1</f>
        <v>44694</v>
      </c>
      <c r="C351" s="249" t="s">
        <v>0</v>
      </c>
      <c r="D351" s="250"/>
      <c r="E351" s="251"/>
      <c r="F351" s="4" t="s">
        <v>1</v>
      </c>
      <c r="G351" s="5" t="s">
        <v>2</v>
      </c>
      <c r="H351" s="201" t="s">
        <v>86</v>
      </c>
      <c r="I351" s="189" t="s">
        <v>88</v>
      </c>
      <c r="J351" s="204" t="s">
        <v>90</v>
      </c>
      <c r="K351" s="206" t="s">
        <v>84</v>
      </c>
      <c r="L351" s="252" t="s">
        <v>3</v>
      </c>
      <c r="M351" s="253"/>
      <c r="N351" s="253"/>
      <c r="O351" s="253"/>
      <c r="P351" s="253"/>
      <c r="Q351" s="253"/>
      <c r="R351" s="253"/>
      <c r="S351" s="253"/>
      <c r="T351" s="254"/>
      <c r="U351" s="6"/>
      <c r="V351" s="255" t="s">
        <v>4</v>
      </c>
      <c r="W351" s="256"/>
      <c r="X351" s="257"/>
      <c r="Y351" s="258" t="s">
        <v>5</v>
      </c>
      <c r="Z351" s="259"/>
      <c r="AA351" s="260"/>
      <c r="AB351" s="255" t="s">
        <v>6</v>
      </c>
      <c r="AC351" s="256"/>
      <c r="AD351" s="257"/>
      <c r="AE351" s="261" t="s">
        <v>7</v>
      </c>
      <c r="AF351" s="262"/>
      <c r="AG351" s="262"/>
      <c r="AH351" s="262"/>
      <c r="AI351" s="262"/>
      <c r="AJ351" s="262"/>
      <c r="AK351" s="262"/>
      <c r="AL351" s="262"/>
      <c r="AM351" s="262"/>
      <c r="AN351" s="262"/>
      <c r="AO351" s="262"/>
      <c r="AP351" s="262"/>
      <c r="AQ351" s="262"/>
      <c r="AR351" s="262"/>
      <c r="AS351" s="262"/>
      <c r="AT351" s="262"/>
      <c r="AU351" s="262"/>
      <c r="AV351" s="262"/>
      <c r="AW351" s="262"/>
      <c r="AX351" s="262"/>
      <c r="AY351" s="262"/>
      <c r="AZ351" s="262"/>
      <c r="BA351" s="262"/>
      <c r="BB351" s="262"/>
      <c r="BC351" s="262"/>
      <c r="BD351" s="262"/>
      <c r="BE351" s="262"/>
      <c r="BF351" s="262"/>
      <c r="BG351" s="262"/>
      <c r="BH351" s="262"/>
      <c r="BI351" s="262"/>
      <c r="BJ351" s="262"/>
      <c r="BK351" s="262"/>
      <c r="BL351" s="262"/>
      <c r="BM351" s="262"/>
      <c r="BN351" s="263"/>
      <c r="BO351" s="98"/>
      <c r="BP351" s="98"/>
      <c r="BQ351" s="98"/>
      <c r="BR351" s="246" t="s">
        <v>8</v>
      </c>
      <c r="BS351" s="247"/>
      <c r="BT351" s="248"/>
      <c r="BU351" s="243" t="s">
        <v>9</v>
      </c>
      <c r="BV351" s="244"/>
      <c r="BW351" s="245"/>
      <c r="BX351" s="243" t="s">
        <v>10</v>
      </c>
      <c r="BY351" s="244"/>
      <c r="BZ351" s="245"/>
      <c r="CA351" s="243" t="s">
        <v>11</v>
      </c>
      <c r="CB351" s="244"/>
      <c r="CC351" s="245"/>
      <c r="CD351" s="243" t="s">
        <v>69</v>
      </c>
      <c r="CE351" s="244"/>
      <c r="CF351" s="245"/>
      <c r="CG351" s="8"/>
      <c r="CH351" s="8">
        <f>CH322+1</f>
        <v>44694</v>
      </c>
      <c r="CI351" s="246" t="s">
        <v>12</v>
      </c>
      <c r="CJ351" s="247"/>
      <c r="CK351" s="248"/>
      <c r="CL351" s="240" t="s">
        <v>13</v>
      </c>
      <c r="CM351" s="241"/>
      <c r="CN351" s="242"/>
      <c r="CO351" s="240" t="s">
        <v>14</v>
      </c>
      <c r="CP351" s="241"/>
      <c r="CQ351" s="242"/>
      <c r="CR351" s="240" t="s">
        <v>15</v>
      </c>
      <c r="CS351" s="241"/>
      <c r="CT351" s="242"/>
      <c r="CU351" s="240" t="s">
        <v>71</v>
      </c>
      <c r="CV351" s="241"/>
      <c r="CW351" s="242"/>
      <c r="CX351" s="9">
        <f>CY351</f>
        <v>44694</v>
      </c>
      <c r="CY351" s="8">
        <f>CY322+1</f>
        <v>44694</v>
      </c>
    </row>
    <row r="352" spans="1:103" s="1" customFormat="1" ht="14.25" thickBot="1" x14ac:dyDescent="0.3">
      <c r="A352" s="10" t="s">
        <v>17</v>
      </c>
      <c r="B352" s="10" t="s">
        <v>16</v>
      </c>
      <c r="C352" s="11" t="s">
        <v>18</v>
      </c>
      <c r="D352" s="12" t="s">
        <v>19</v>
      </c>
      <c r="E352" s="174" t="s">
        <v>1</v>
      </c>
      <c r="F352" s="14" t="s">
        <v>20</v>
      </c>
      <c r="G352" s="15" t="s">
        <v>20</v>
      </c>
      <c r="H352" s="202" t="s">
        <v>87</v>
      </c>
      <c r="I352" s="203" t="s">
        <v>89</v>
      </c>
      <c r="J352" s="205" t="s">
        <v>91</v>
      </c>
      <c r="K352" s="207" t="s">
        <v>85</v>
      </c>
      <c r="L352" s="16" t="s">
        <v>21</v>
      </c>
      <c r="M352" s="17" t="s">
        <v>22</v>
      </c>
      <c r="N352" s="18" t="s">
        <v>23</v>
      </c>
      <c r="O352" s="19" t="s">
        <v>24</v>
      </c>
      <c r="P352" s="17" t="s">
        <v>22</v>
      </c>
      <c r="Q352" s="18" t="s">
        <v>23</v>
      </c>
      <c r="R352" s="19" t="s">
        <v>25</v>
      </c>
      <c r="S352" s="17" t="s">
        <v>22</v>
      </c>
      <c r="T352" s="18" t="s">
        <v>23</v>
      </c>
      <c r="U352" s="20" t="s">
        <v>16</v>
      </c>
      <c r="V352" s="21" t="s">
        <v>26</v>
      </c>
      <c r="W352" s="22" t="s">
        <v>22</v>
      </c>
      <c r="X352" s="22" t="s">
        <v>23</v>
      </c>
      <c r="Y352" s="23" t="s">
        <v>27</v>
      </c>
      <c r="Z352" s="23" t="s">
        <v>22</v>
      </c>
      <c r="AA352" s="23" t="s">
        <v>23</v>
      </c>
      <c r="AB352" s="22" t="s">
        <v>27</v>
      </c>
      <c r="AC352" s="22" t="s">
        <v>22</v>
      </c>
      <c r="AD352" s="22" t="s">
        <v>23</v>
      </c>
      <c r="AE352" s="187" t="s">
        <v>92</v>
      </c>
      <c r="AF352" s="188" t="s">
        <v>22</v>
      </c>
      <c r="AG352" s="26" t="s">
        <v>23</v>
      </c>
      <c r="AH352" s="187" t="s">
        <v>93</v>
      </c>
      <c r="AI352" s="188" t="s">
        <v>22</v>
      </c>
      <c r="AJ352" s="26" t="s">
        <v>23</v>
      </c>
      <c r="AK352" s="187"/>
      <c r="AL352" s="188" t="s">
        <v>22</v>
      </c>
      <c r="AM352" s="26" t="s">
        <v>23</v>
      </c>
      <c r="AN352" s="187"/>
      <c r="AO352" s="188" t="s">
        <v>22</v>
      </c>
      <c r="AP352" s="26" t="s">
        <v>23</v>
      </c>
      <c r="AQ352" s="187"/>
      <c r="AR352" s="188" t="s">
        <v>22</v>
      </c>
      <c r="AS352" s="26" t="s">
        <v>23</v>
      </c>
      <c r="AT352" s="187"/>
      <c r="AU352" s="188" t="s">
        <v>22</v>
      </c>
      <c r="AV352" s="26" t="s">
        <v>23</v>
      </c>
      <c r="AW352" s="120"/>
      <c r="AX352" s="25" t="s">
        <v>22</v>
      </c>
      <c r="AY352" s="26" t="s">
        <v>23</v>
      </c>
      <c r="AZ352" s="24"/>
      <c r="BA352" s="25" t="s">
        <v>22</v>
      </c>
      <c r="BB352" s="26" t="s">
        <v>23</v>
      </c>
      <c r="BC352" s="24"/>
      <c r="BD352" s="25" t="s">
        <v>22</v>
      </c>
      <c r="BE352" s="26" t="s">
        <v>23</v>
      </c>
      <c r="BF352" s="24"/>
      <c r="BG352" s="25" t="s">
        <v>22</v>
      </c>
      <c r="BH352" s="26" t="s">
        <v>23</v>
      </c>
      <c r="BI352" s="24"/>
      <c r="BJ352" s="25" t="s">
        <v>22</v>
      </c>
      <c r="BK352" s="26" t="s">
        <v>23</v>
      </c>
      <c r="BL352" s="24"/>
      <c r="BM352" s="25" t="s">
        <v>22</v>
      </c>
      <c r="BN352" s="26" t="s">
        <v>23</v>
      </c>
      <c r="BO352" s="24"/>
      <c r="BP352" s="25" t="s">
        <v>22</v>
      </c>
      <c r="BQ352" s="26" t="s">
        <v>23</v>
      </c>
      <c r="BR352" s="27" t="s">
        <v>27</v>
      </c>
      <c r="BS352" s="28" t="s">
        <v>22</v>
      </c>
      <c r="BT352" s="29" t="s">
        <v>23</v>
      </c>
      <c r="BU352" s="30" t="s">
        <v>28</v>
      </c>
      <c r="BV352" s="31" t="s">
        <v>22</v>
      </c>
      <c r="BW352" s="32" t="s">
        <v>23</v>
      </c>
      <c r="BX352" s="30" t="s">
        <v>29</v>
      </c>
      <c r="BY352" s="31" t="s">
        <v>22</v>
      </c>
      <c r="BZ352" s="32" t="s">
        <v>23</v>
      </c>
      <c r="CA352" s="30" t="s">
        <v>30</v>
      </c>
      <c r="CB352" s="31" t="s">
        <v>22</v>
      </c>
      <c r="CC352" s="32" t="s">
        <v>23</v>
      </c>
      <c r="CD352" s="30" t="s">
        <v>70</v>
      </c>
      <c r="CE352" s="31" t="s">
        <v>22</v>
      </c>
      <c r="CF352" s="32" t="s">
        <v>23</v>
      </c>
      <c r="CG352" s="33" t="s">
        <v>17</v>
      </c>
      <c r="CH352" s="33" t="s">
        <v>16</v>
      </c>
      <c r="CI352" s="157" t="s">
        <v>27</v>
      </c>
      <c r="CJ352" s="158" t="s">
        <v>22</v>
      </c>
      <c r="CK352" s="159" t="s">
        <v>23</v>
      </c>
      <c r="CL352" s="34" t="s">
        <v>28</v>
      </c>
      <c r="CM352" s="35" t="s">
        <v>22</v>
      </c>
      <c r="CN352" s="36" t="s">
        <v>23</v>
      </c>
      <c r="CO352" s="34" t="s">
        <v>29</v>
      </c>
      <c r="CP352" s="35" t="s">
        <v>22</v>
      </c>
      <c r="CQ352" s="36" t="s">
        <v>23</v>
      </c>
      <c r="CR352" s="34" t="s">
        <v>30</v>
      </c>
      <c r="CS352" s="35" t="s">
        <v>22</v>
      </c>
      <c r="CT352" s="36" t="s">
        <v>23</v>
      </c>
      <c r="CU352" s="34" t="s">
        <v>70</v>
      </c>
      <c r="CV352" s="35" t="s">
        <v>22</v>
      </c>
      <c r="CW352" s="36" t="s">
        <v>23</v>
      </c>
      <c r="CX352" s="33" t="s">
        <v>76</v>
      </c>
      <c r="CY352" s="33" t="s">
        <v>16</v>
      </c>
    </row>
    <row r="353" spans="1:103" s="1" customFormat="1" ht="14.25" thickBot="1" x14ac:dyDescent="0.3">
      <c r="A353" s="47" t="s">
        <v>32</v>
      </c>
      <c r="B353" s="47" t="s">
        <v>32</v>
      </c>
      <c r="C353" s="37">
        <v>243</v>
      </c>
      <c r="D353" s="94">
        <f>E353-C353</f>
        <v>143</v>
      </c>
      <c r="E353" s="92">
        <v>386</v>
      </c>
      <c r="F353" s="38">
        <f>SUM(O353,R353,V353)-H353-I353-J353-K353+L353</f>
        <v>388</v>
      </c>
      <c r="G353" s="38">
        <f>F353-E353-L353</f>
        <v>2</v>
      </c>
      <c r="H353" s="182"/>
      <c r="I353" s="182"/>
      <c r="J353" s="182"/>
      <c r="K353" s="182"/>
      <c r="L353" s="211"/>
      <c r="M353" s="39">
        <v>24.99</v>
      </c>
      <c r="N353" s="179">
        <f>M353*L353</f>
        <v>0</v>
      </c>
      <c r="O353" s="225">
        <v>35</v>
      </c>
      <c r="P353" s="226">
        <v>63.11</v>
      </c>
      <c r="Q353" s="227">
        <f>P353*O353</f>
        <v>2208.85</v>
      </c>
      <c r="R353" s="222">
        <v>28</v>
      </c>
      <c r="S353" s="39">
        <v>37.840000000000003</v>
      </c>
      <c r="T353" s="40">
        <f>S353*R353</f>
        <v>1059.52</v>
      </c>
      <c r="U353" s="41" t="s">
        <v>32</v>
      </c>
      <c r="V353" s="37">
        <f t="shared" ref="V353:V376" si="511">Y353-CI353</f>
        <v>325</v>
      </c>
      <c r="W353" s="39">
        <f>X353/V353</f>
        <v>54.355384615384615</v>
      </c>
      <c r="X353" s="40">
        <f t="shared" ref="X353:X376" si="512">AA353-CK353</f>
        <v>17665.5</v>
      </c>
      <c r="Y353" s="37">
        <f t="shared" ref="Y353:Y376" si="513">AB353+BR353</f>
        <v>325</v>
      </c>
      <c r="Z353" s="39">
        <f>AA353/Y353</f>
        <v>54.355384615384615</v>
      </c>
      <c r="AA353" s="40">
        <f t="shared" ref="AA353:AA376" si="514">AD353+BT353</f>
        <v>17665.5</v>
      </c>
      <c r="AB353" s="37">
        <f>SUM(AE353,AH353,AK353,AN353,AQ353,AT353,AW353,AZ353,BC353,BF353,BI353,BL353,BO353)</f>
        <v>100</v>
      </c>
      <c r="AC353" s="39">
        <f>AD353/AB353</f>
        <v>21.61</v>
      </c>
      <c r="AD353" s="40">
        <f>SUM(AG353,AJ353,AM353,AP353,AS353,AV353,AY353,BB353,BE353,BH353,BK353,BN353,BQ353)</f>
        <v>2161</v>
      </c>
      <c r="AE353" s="185">
        <v>100</v>
      </c>
      <c r="AF353" s="186">
        <v>21.61</v>
      </c>
      <c r="AG353" s="53">
        <f>AE353*AF353</f>
        <v>2161</v>
      </c>
      <c r="AH353" s="185"/>
      <c r="AI353" s="186"/>
      <c r="AJ353" s="53">
        <f>AH353*AI353</f>
        <v>0</v>
      </c>
      <c r="AK353" s="185"/>
      <c r="AL353" s="186"/>
      <c r="AM353" s="53"/>
      <c r="AN353" s="185"/>
      <c r="AO353" s="186"/>
      <c r="AP353" s="53"/>
      <c r="AQ353" s="185"/>
      <c r="AR353" s="186"/>
      <c r="AS353" s="53"/>
      <c r="AT353" s="185"/>
      <c r="AU353" s="186"/>
      <c r="AV353" s="53"/>
      <c r="AW353" s="43"/>
      <c r="AX353" s="42"/>
      <c r="AY353" s="53">
        <f t="shared" ref="AY353:AY376" si="515">AX353*AW353</f>
        <v>0</v>
      </c>
      <c r="AZ353" s="43"/>
      <c r="BA353" s="42"/>
      <c r="BB353" s="53">
        <f t="shared" ref="BB353:BB376" si="516">BA353*AZ353</f>
        <v>0</v>
      </c>
      <c r="BC353" s="43"/>
      <c r="BD353" s="42"/>
      <c r="BE353" s="53">
        <f t="shared" ref="BE353:BE376" si="517">BD353*BC353</f>
        <v>0</v>
      </c>
      <c r="BF353" s="43"/>
      <c r="BG353" s="42"/>
      <c r="BH353" s="53">
        <f t="shared" ref="BH353:BH376" si="518">BG353*BF353</f>
        <v>0</v>
      </c>
      <c r="BI353" s="43"/>
      <c r="BJ353" s="42"/>
      <c r="BK353" s="53">
        <f t="shared" ref="BK353:BK376" si="519">BJ353*BI353</f>
        <v>0</v>
      </c>
      <c r="BL353" s="43"/>
      <c r="BM353" s="42"/>
      <c r="BN353" s="53">
        <f t="shared" ref="BN353:BN376" si="520">BM353*BL353</f>
        <v>0</v>
      </c>
      <c r="BO353" s="43"/>
      <c r="BP353" s="42"/>
      <c r="BQ353" s="53">
        <f t="shared" ref="BQ353:BQ376" si="521">BP353*BO353</f>
        <v>0</v>
      </c>
      <c r="BR353" s="44">
        <f>SUM(BU353,BX353,CA353,CD353)</f>
        <v>225</v>
      </c>
      <c r="BS353" s="45">
        <f>BT353/BR353</f>
        <v>68.908888888888896</v>
      </c>
      <c r="BT353" s="46">
        <f>SUM(BW353,BZ353,CC353,CF353)</f>
        <v>15504.5</v>
      </c>
      <c r="BU353" s="37">
        <v>225</v>
      </c>
      <c r="BV353" s="39">
        <f>BW353/BU353</f>
        <v>68.908888888888896</v>
      </c>
      <c r="BW353" s="40">
        <v>15504.5</v>
      </c>
      <c r="BX353" s="37"/>
      <c r="BY353" s="39" t="e">
        <f>BZ353/BX353</f>
        <v>#DIV/0!</v>
      </c>
      <c r="BZ353" s="40"/>
      <c r="CA353" s="37"/>
      <c r="CB353" s="39" t="e">
        <f>CC353/CA353</f>
        <v>#DIV/0!</v>
      </c>
      <c r="CC353" s="40"/>
      <c r="CD353" s="37">
        <v>0</v>
      </c>
      <c r="CE353" s="39" t="e">
        <f>CF353/CD353</f>
        <v>#DIV/0!</v>
      </c>
      <c r="CF353" s="40"/>
      <c r="CG353" s="47" t="s">
        <v>32</v>
      </c>
      <c r="CH353" s="47" t="s">
        <v>32</v>
      </c>
      <c r="CI353" s="44">
        <f>SUM(CL353,CO353,CR353,CU353)</f>
        <v>0</v>
      </c>
      <c r="CJ353" s="45" t="e">
        <f>CK353/CI353</f>
        <v>#DIV/0!</v>
      </c>
      <c r="CK353" s="46">
        <f>SUM(CN353,CQ353,CT353,CW353)</f>
        <v>0</v>
      </c>
      <c r="CL353" s="37"/>
      <c r="CM353" s="39" t="e">
        <f>CN353/CL353</f>
        <v>#DIV/0!</v>
      </c>
      <c r="CN353" s="40"/>
      <c r="CO353" s="37"/>
      <c r="CP353" s="39" t="e">
        <f>CQ353/CO353</f>
        <v>#DIV/0!</v>
      </c>
      <c r="CQ353" s="40"/>
      <c r="CR353" s="37"/>
      <c r="CS353" s="39" t="e">
        <f>CT353/CR353</f>
        <v>#DIV/0!</v>
      </c>
      <c r="CT353" s="40"/>
      <c r="CU353" s="37">
        <v>0</v>
      </c>
      <c r="CV353" s="39" t="e">
        <f>CW353/CU353</f>
        <v>#DIV/0!</v>
      </c>
      <c r="CW353" s="40"/>
      <c r="CX353" s="47" t="s">
        <v>32</v>
      </c>
      <c r="CY353" s="47" t="s">
        <v>32</v>
      </c>
    </row>
    <row r="354" spans="1:103" s="1" customFormat="1" ht="14.25" thickBot="1" x14ac:dyDescent="0.3">
      <c r="A354" s="47" t="s">
        <v>31</v>
      </c>
      <c r="B354" s="47" t="s">
        <v>31</v>
      </c>
      <c r="C354" s="48">
        <v>243</v>
      </c>
      <c r="D354" s="95">
        <f t="shared" ref="D354:D376" si="522">E354-C354</f>
        <v>139</v>
      </c>
      <c r="E354" s="93">
        <v>382</v>
      </c>
      <c r="F354" s="38">
        <f t="shared" ref="F354:F376" si="523">SUM(O354,R354,V354)-H354-I354-J354-K354+L354</f>
        <v>384</v>
      </c>
      <c r="G354" s="49">
        <f t="shared" ref="G354:G376" si="524">F354-E354-L354</f>
        <v>2</v>
      </c>
      <c r="H354" s="183"/>
      <c r="I354" s="183"/>
      <c r="J354" s="183"/>
      <c r="K354" s="183"/>
      <c r="L354" s="212"/>
      <c r="M354" s="50">
        <v>24.99</v>
      </c>
      <c r="N354" s="53">
        <f t="shared" ref="N354:N376" si="525">M354*L354</f>
        <v>0</v>
      </c>
      <c r="O354" s="228">
        <v>35</v>
      </c>
      <c r="P354" s="229">
        <v>63.11</v>
      </c>
      <c r="Q354" s="230">
        <f t="shared" ref="Q354:Q376" si="526">P354*O354</f>
        <v>2208.85</v>
      </c>
      <c r="R354" s="223">
        <v>24</v>
      </c>
      <c r="S354" s="50">
        <v>37.840000000000003</v>
      </c>
      <c r="T354" s="51">
        <f t="shared" ref="T354:T376" si="527">S354*R354</f>
        <v>908.16000000000008</v>
      </c>
      <c r="U354" s="52" t="s">
        <v>31</v>
      </c>
      <c r="V354" s="48">
        <f t="shared" si="511"/>
        <v>325</v>
      </c>
      <c r="W354" s="50">
        <f t="shared" ref="W354:W376" si="528">X354/V354</f>
        <v>54.355384615384615</v>
      </c>
      <c r="X354" s="51">
        <f t="shared" si="512"/>
        <v>17665.5</v>
      </c>
      <c r="Y354" s="48">
        <f t="shared" si="513"/>
        <v>325</v>
      </c>
      <c r="Z354" s="50">
        <f t="shared" ref="Z354:Z358" si="529">AA354/Y354</f>
        <v>54.355384615384615</v>
      </c>
      <c r="AA354" s="51">
        <f t="shared" si="514"/>
        <v>17665.5</v>
      </c>
      <c r="AB354" s="48">
        <f t="shared" ref="AB354:AB376" si="530">SUM(AE354,AH354,AK354,AN354,AQ354,AT354,AW354,AZ354,BC354,BF354,BI354,BL354,BO354)</f>
        <v>100</v>
      </c>
      <c r="AC354" s="50">
        <f t="shared" ref="AC354:AC358" si="531">AD354/AB354</f>
        <v>21.61</v>
      </c>
      <c r="AD354" s="51">
        <f t="shared" ref="AD354:AD376" si="532">SUM(AG354,AJ354,AM354,AP354,AS354,AV354,AY354,BB354,BE354,BH354,BK354,BN354,BQ354)</f>
        <v>2161</v>
      </c>
      <c r="AE354" s="43">
        <v>100</v>
      </c>
      <c r="AF354" s="42">
        <v>21.61</v>
      </c>
      <c r="AG354" s="53">
        <f>AE354*AF354</f>
        <v>2161</v>
      </c>
      <c r="AH354" s="43"/>
      <c r="AI354" s="42"/>
      <c r="AJ354" s="53">
        <f>AH354*AI354</f>
        <v>0</v>
      </c>
      <c r="AK354" s="43"/>
      <c r="AL354" s="42"/>
      <c r="AM354" s="53"/>
      <c r="AN354" s="43"/>
      <c r="AO354" s="42"/>
      <c r="AP354" s="53"/>
      <c r="AQ354" s="43"/>
      <c r="AR354" s="42"/>
      <c r="AS354" s="53"/>
      <c r="AT354" s="43"/>
      <c r="AU354" s="42"/>
      <c r="AV354" s="53"/>
      <c r="AW354" s="43"/>
      <c r="AX354" s="42"/>
      <c r="AY354" s="53">
        <f t="shared" si="515"/>
        <v>0</v>
      </c>
      <c r="AZ354" s="43"/>
      <c r="BA354" s="42"/>
      <c r="BB354" s="53">
        <f t="shared" si="516"/>
        <v>0</v>
      </c>
      <c r="BC354" s="43"/>
      <c r="BD354" s="42"/>
      <c r="BE354" s="53">
        <f t="shared" si="517"/>
        <v>0</v>
      </c>
      <c r="BF354" s="43"/>
      <c r="BG354" s="42"/>
      <c r="BH354" s="53">
        <f t="shared" si="518"/>
        <v>0</v>
      </c>
      <c r="BI354" s="43"/>
      <c r="BJ354" s="42"/>
      <c r="BK354" s="53">
        <f t="shared" si="519"/>
        <v>0</v>
      </c>
      <c r="BL354" s="43"/>
      <c r="BM354" s="42"/>
      <c r="BN354" s="53">
        <f t="shared" si="520"/>
        <v>0</v>
      </c>
      <c r="BO354" s="43"/>
      <c r="BP354" s="42"/>
      <c r="BQ354" s="53">
        <f t="shared" si="521"/>
        <v>0</v>
      </c>
      <c r="BR354" s="54">
        <f t="shared" ref="BR354:BR376" si="533">SUM(BU354,BX354,CA354,CD354)</f>
        <v>225</v>
      </c>
      <c r="BS354" s="55">
        <f t="shared" ref="BS354:BS376" si="534">BT354/BR354</f>
        <v>68.908888888888896</v>
      </c>
      <c r="BT354" s="56">
        <f t="shared" ref="BT354:BT376" si="535">SUM(BW354,BZ354,CC354,CF354)</f>
        <v>15504.5</v>
      </c>
      <c r="BU354" s="48">
        <v>225</v>
      </c>
      <c r="BV354" s="50">
        <f t="shared" ref="BV354:BV376" si="536">BW354/BU354</f>
        <v>68.908888888888896</v>
      </c>
      <c r="BW354" s="51">
        <v>15504.5</v>
      </c>
      <c r="BX354" s="48"/>
      <c r="BY354" s="50" t="e">
        <f t="shared" ref="BY354:BY376" si="537">BZ354/BX354</f>
        <v>#DIV/0!</v>
      </c>
      <c r="BZ354" s="51"/>
      <c r="CA354" s="48"/>
      <c r="CB354" s="50" t="e">
        <f t="shared" ref="CB354:CB376" si="538">CC354/CA354</f>
        <v>#DIV/0!</v>
      </c>
      <c r="CC354" s="51"/>
      <c r="CD354" s="48">
        <v>0</v>
      </c>
      <c r="CE354" s="50" t="e">
        <f t="shared" ref="CE354:CE376" si="539">CF354/CD354</f>
        <v>#DIV/0!</v>
      </c>
      <c r="CF354" s="51"/>
      <c r="CG354" s="47" t="s">
        <v>31</v>
      </c>
      <c r="CH354" s="47" t="s">
        <v>31</v>
      </c>
      <c r="CI354" s="54">
        <f t="shared" ref="CI354:CI376" si="540">SUM(CL354,CO354,CR354,CU354)</f>
        <v>0</v>
      </c>
      <c r="CJ354" s="55" t="e">
        <f t="shared" ref="CJ354:CJ376" si="541">CK354/CI354</f>
        <v>#DIV/0!</v>
      </c>
      <c r="CK354" s="56">
        <f t="shared" ref="CK354:CK376" si="542">SUM(CN354,CQ354,CT354,CW354)</f>
        <v>0</v>
      </c>
      <c r="CL354" s="48"/>
      <c r="CM354" s="50" t="e">
        <f t="shared" ref="CM354:CM376" si="543">CN354/CL354</f>
        <v>#DIV/0!</v>
      </c>
      <c r="CN354" s="51"/>
      <c r="CO354" s="48"/>
      <c r="CP354" s="50" t="e">
        <f t="shared" ref="CP354:CP376" si="544">CQ354/CO354</f>
        <v>#DIV/0!</v>
      </c>
      <c r="CQ354" s="51"/>
      <c r="CR354" s="48"/>
      <c r="CS354" s="50" t="e">
        <f t="shared" ref="CS354:CS376" si="545">CT354/CR354</f>
        <v>#DIV/0!</v>
      </c>
      <c r="CT354" s="51"/>
      <c r="CU354" s="48">
        <v>0</v>
      </c>
      <c r="CV354" s="50" t="e">
        <f t="shared" ref="CV354:CV376" si="546">CW354/CU354</f>
        <v>#DIV/0!</v>
      </c>
      <c r="CW354" s="51"/>
      <c r="CX354" s="47" t="s">
        <v>31</v>
      </c>
      <c r="CY354" s="47" t="s">
        <v>31</v>
      </c>
    </row>
    <row r="355" spans="1:103" s="1" customFormat="1" ht="14.25" thickBot="1" x14ac:dyDescent="0.3">
      <c r="A355" s="47" t="s">
        <v>33</v>
      </c>
      <c r="B355" s="47" t="s">
        <v>33</v>
      </c>
      <c r="C355" s="48">
        <v>243</v>
      </c>
      <c r="D355" s="95">
        <f t="shared" si="522"/>
        <v>139</v>
      </c>
      <c r="E355" s="93">
        <v>382</v>
      </c>
      <c r="F355" s="38">
        <f t="shared" si="523"/>
        <v>384</v>
      </c>
      <c r="G355" s="49">
        <f t="shared" si="524"/>
        <v>2</v>
      </c>
      <c r="H355" s="183"/>
      <c r="I355" s="183"/>
      <c r="J355" s="183"/>
      <c r="K355" s="183"/>
      <c r="L355" s="212"/>
      <c r="M355" s="50">
        <v>24.99</v>
      </c>
      <c r="N355" s="53">
        <f t="shared" si="525"/>
        <v>0</v>
      </c>
      <c r="O355" s="228">
        <v>35</v>
      </c>
      <c r="P355" s="229">
        <v>63.11</v>
      </c>
      <c r="Q355" s="230">
        <f t="shared" si="526"/>
        <v>2208.85</v>
      </c>
      <c r="R355" s="223">
        <v>24</v>
      </c>
      <c r="S355" s="50">
        <v>37.840000000000003</v>
      </c>
      <c r="T355" s="51">
        <f t="shared" si="527"/>
        <v>908.16000000000008</v>
      </c>
      <c r="U355" s="52" t="s">
        <v>33</v>
      </c>
      <c r="V355" s="48">
        <f t="shared" si="511"/>
        <v>325</v>
      </c>
      <c r="W355" s="50">
        <f t="shared" si="528"/>
        <v>54.355384615384615</v>
      </c>
      <c r="X355" s="51">
        <f t="shared" si="512"/>
        <v>17665.5</v>
      </c>
      <c r="Y355" s="48">
        <f t="shared" si="513"/>
        <v>325</v>
      </c>
      <c r="Z355" s="50">
        <f t="shared" si="529"/>
        <v>54.355384615384615</v>
      </c>
      <c r="AA355" s="51">
        <f t="shared" si="514"/>
        <v>17665.5</v>
      </c>
      <c r="AB355" s="48">
        <f t="shared" si="530"/>
        <v>100</v>
      </c>
      <c r="AC355" s="50">
        <f t="shared" si="531"/>
        <v>21.61</v>
      </c>
      <c r="AD355" s="51">
        <f t="shared" si="532"/>
        <v>2161</v>
      </c>
      <c r="AE355" s="43">
        <v>100</v>
      </c>
      <c r="AF355" s="42">
        <v>21.61</v>
      </c>
      <c r="AG355" s="53">
        <f t="shared" ref="AG355:AG375" si="547">AE355*AF355</f>
        <v>2161</v>
      </c>
      <c r="AH355" s="43"/>
      <c r="AI355" s="42"/>
      <c r="AJ355" s="53">
        <f t="shared" ref="AJ355:AJ375" si="548">AH355*AI355</f>
        <v>0</v>
      </c>
      <c r="AK355" s="43"/>
      <c r="AL355" s="42"/>
      <c r="AM355" s="53"/>
      <c r="AN355" s="43"/>
      <c r="AO355" s="42"/>
      <c r="AP355" s="53"/>
      <c r="AQ355" s="43"/>
      <c r="AR355" s="42"/>
      <c r="AS355" s="53"/>
      <c r="AT355" s="43"/>
      <c r="AU355" s="42"/>
      <c r="AV355" s="53"/>
      <c r="AW355" s="43"/>
      <c r="AX355" s="42"/>
      <c r="AY355" s="53">
        <f t="shared" si="515"/>
        <v>0</v>
      </c>
      <c r="AZ355" s="43"/>
      <c r="BA355" s="42"/>
      <c r="BB355" s="53">
        <f t="shared" si="516"/>
        <v>0</v>
      </c>
      <c r="BC355" s="43"/>
      <c r="BD355" s="42"/>
      <c r="BE355" s="53">
        <f t="shared" si="517"/>
        <v>0</v>
      </c>
      <c r="BF355" s="43"/>
      <c r="BG355" s="42"/>
      <c r="BH355" s="53">
        <f t="shared" si="518"/>
        <v>0</v>
      </c>
      <c r="BI355" s="43"/>
      <c r="BJ355" s="42"/>
      <c r="BK355" s="53">
        <f t="shared" si="519"/>
        <v>0</v>
      </c>
      <c r="BL355" s="43"/>
      <c r="BM355" s="42"/>
      <c r="BN355" s="53">
        <f t="shared" si="520"/>
        <v>0</v>
      </c>
      <c r="BO355" s="43"/>
      <c r="BP355" s="42"/>
      <c r="BQ355" s="53">
        <f t="shared" si="521"/>
        <v>0</v>
      </c>
      <c r="BR355" s="54">
        <f t="shared" si="533"/>
        <v>225</v>
      </c>
      <c r="BS355" s="55">
        <f t="shared" si="534"/>
        <v>68.908888888888896</v>
      </c>
      <c r="BT355" s="56">
        <f t="shared" si="535"/>
        <v>15504.5</v>
      </c>
      <c r="BU355" s="48">
        <v>225</v>
      </c>
      <c r="BV355" s="50">
        <f t="shared" si="536"/>
        <v>68.908888888888896</v>
      </c>
      <c r="BW355" s="51">
        <v>15504.5</v>
      </c>
      <c r="BX355" s="48"/>
      <c r="BY355" s="50" t="e">
        <f t="shared" si="537"/>
        <v>#DIV/0!</v>
      </c>
      <c r="BZ355" s="51"/>
      <c r="CA355" s="48"/>
      <c r="CB355" s="50" t="e">
        <f t="shared" si="538"/>
        <v>#DIV/0!</v>
      </c>
      <c r="CC355" s="51"/>
      <c r="CD355" s="48">
        <v>0</v>
      </c>
      <c r="CE355" s="50" t="e">
        <f t="shared" si="539"/>
        <v>#DIV/0!</v>
      </c>
      <c r="CF355" s="51"/>
      <c r="CG355" s="47" t="s">
        <v>33</v>
      </c>
      <c r="CH355" s="47" t="s">
        <v>33</v>
      </c>
      <c r="CI355" s="54">
        <f t="shared" si="540"/>
        <v>0</v>
      </c>
      <c r="CJ355" s="55" t="e">
        <f t="shared" si="541"/>
        <v>#DIV/0!</v>
      </c>
      <c r="CK355" s="56">
        <f t="shared" si="542"/>
        <v>0</v>
      </c>
      <c r="CL355" s="48"/>
      <c r="CM355" s="50" t="e">
        <f t="shared" si="543"/>
        <v>#DIV/0!</v>
      </c>
      <c r="CN355" s="51"/>
      <c r="CO355" s="48"/>
      <c r="CP355" s="50" t="e">
        <f t="shared" si="544"/>
        <v>#DIV/0!</v>
      </c>
      <c r="CQ355" s="51"/>
      <c r="CR355" s="48"/>
      <c r="CS355" s="50" t="e">
        <f t="shared" si="545"/>
        <v>#DIV/0!</v>
      </c>
      <c r="CT355" s="51"/>
      <c r="CU355" s="48">
        <v>0</v>
      </c>
      <c r="CV355" s="50" t="e">
        <f t="shared" si="546"/>
        <v>#DIV/0!</v>
      </c>
      <c r="CW355" s="51"/>
      <c r="CX355" s="47" t="s">
        <v>33</v>
      </c>
      <c r="CY355" s="47" t="s">
        <v>33</v>
      </c>
    </row>
    <row r="356" spans="1:103" s="1" customFormat="1" ht="14.25" thickBot="1" x14ac:dyDescent="0.3">
      <c r="A356" s="47" t="s">
        <v>34</v>
      </c>
      <c r="B356" s="47" t="s">
        <v>34</v>
      </c>
      <c r="C356" s="48">
        <v>243</v>
      </c>
      <c r="D356" s="95">
        <f t="shared" si="522"/>
        <v>138</v>
      </c>
      <c r="E356" s="93">
        <v>381</v>
      </c>
      <c r="F356" s="38">
        <f t="shared" si="523"/>
        <v>384</v>
      </c>
      <c r="G356" s="49">
        <f t="shared" si="524"/>
        <v>3</v>
      </c>
      <c r="H356" s="183"/>
      <c r="I356" s="183"/>
      <c r="J356" s="183"/>
      <c r="K356" s="183"/>
      <c r="L356" s="212"/>
      <c r="M356" s="50">
        <v>24.99</v>
      </c>
      <c r="N356" s="53">
        <f t="shared" si="525"/>
        <v>0</v>
      </c>
      <c r="O356" s="228">
        <v>35</v>
      </c>
      <c r="P356" s="229">
        <v>63.11</v>
      </c>
      <c r="Q356" s="230">
        <f t="shared" si="526"/>
        <v>2208.85</v>
      </c>
      <c r="R356" s="223">
        <v>24</v>
      </c>
      <c r="S356" s="50">
        <v>37.840000000000003</v>
      </c>
      <c r="T356" s="51">
        <f t="shared" si="527"/>
        <v>908.16000000000008</v>
      </c>
      <c r="U356" s="52" t="s">
        <v>34</v>
      </c>
      <c r="V356" s="48">
        <f t="shared" si="511"/>
        <v>325</v>
      </c>
      <c r="W356" s="50">
        <f t="shared" si="528"/>
        <v>54.355384615384615</v>
      </c>
      <c r="X356" s="51">
        <f t="shared" si="512"/>
        <v>17665.5</v>
      </c>
      <c r="Y356" s="48">
        <f t="shared" si="513"/>
        <v>325</v>
      </c>
      <c r="Z356" s="50">
        <f t="shared" si="529"/>
        <v>54.355384615384615</v>
      </c>
      <c r="AA356" s="51">
        <f t="shared" si="514"/>
        <v>17665.5</v>
      </c>
      <c r="AB356" s="48">
        <f t="shared" si="530"/>
        <v>100</v>
      </c>
      <c r="AC356" s="50">
        <f t="shared" si="531"/>
        <v>21.61</v>
      </c>
      <c r="AD356" s="51">
        <f t="shared" si="532"/>
        <v>2161</v>
      </c>
      <c r="AE356" s="43">
        <v>100</v>
      </c>
      <c r="AF356" s="42">
        <v>21.61</v>
      </c>
      <c r="AG356" s="53">
        <f t="shared" si="547"/>
        <v>2161</v>
      </c>
      <c r="AH356" s="43"/>
      <c r="AI356" s="42"/>
      <c r="AJ356" s="53">
        <f t="shared" si="548"/>
        <v>0</v>
      </c>
      <c r="AK356" s="43"/>
      <c r="AL356" s="42"/>
      <c r="AM356" s="53"/>
      <c r="AN356" s="43"/>
      <c r="AO356" s="42"/>
      <c r="AP356" s="53"/>
      <c r="AQ356" s="43"/>
      <c r="AR356" s="42"/>
      <c r="AS356" s="53"/>
      <c r="AT356" s="43"/>
      <c r="AU356" s="42"/>
      <c r="AV356" s="53"/>
      <c r="AW356" s="43"/>
      <c r="AX356" s="42"/>
      <c r="AY356" s="53">
        <f t="shared" si="515"/>
        <v>0</v>
      </c>
      <c r="AZ356" s="43"/>
      <c r="BA356" s="42"/>
      <c r="BB356" s="53">
        <f t="shared" si="516"/>
        <v>0</v>
      </c>
      <c r="BC356" s="43"/>
      <c r="BD356" s="42"/>
      <c r="BE356" s="53">
        <f t="shared" si="517"/>
        <v>0</v>
      </c>
      <c r="BF356" s="43"/>
      <c r="BG356" s="42"/>
      <c r="BH356" s="53">
        <f t="shared" si="518"/>
        <v>0</v>
      </c>
      <c r="BI356" s="43"/>
      <c r="BJ356" s="42"/>
      <c r="BK356" s="53">
        <f t="shared" si="519"/>
        <v>0</v>
      </c>
      <c r="BL356" s="43"/>
      <c r="BM356" s="42"/>
      <c r="BN356" s="53">
        <f t="shared" si="520"/>
        <v>0</v>
      </c>
      <c r="BO356" s="43"/>
      <c r="BP356" s="42"/>
      <c r="BQ356" s="53">
        <f t="shared" si="521"/>
        <v>0</v>
      </c>
      <c r="BR356" s="54">
        <f t="shared" si="533"/>
        <v>225</v>
      </c>
      <c r="BS356" s="55">
        <f t="shared" si="534"/>
        <v>68.908888888888896</v>
      </c>
      <c r="BT356" s="56">
        <f t="shared" si="535"/>
        <v>15504.5</v>
      </c>
      <c r="BU356" s="48">
        <v>225</v>
      </c>
      <c r="BV356" s="50">
        <f t="shared" si="536"/>
        <v>68.908888888888896</v>
      </c>
      <c r="BW356" s="51">
        <v>15504.5</v>
      </c>
      <c r="BX356" s="48"/>
      <c r="BY356" s="50" t="e">
        <f t="shared" si="537"/>
        <v>#DIV/0!</v>
      </c>
      <c r="BZ356" s="51"/>
      <c r="CA356" s="48"/>
      <c r="CB356" s="50" t="e">
        <f t="shared" si="538"/>
        <v>#DIV/0!</v>
      </c>
      <c r="CC356" s="51"/>
      <c r="CD356" s="48">
        <v>0</v>
      </c>
      <c r="CE356" s="50" t="e">
        <f t="shared" si="539"/>
        <v>#DIV/0!</v>
      </c>
      <c r="CF356" s="51"/>
      <c r="CG356" s="47" t="s">
        <v>34</v>
      </c>
      <c r="CH356" s="47" t="s">
        <v>34</v>
      </c>
      <c r="CI356" s="54">
        <f t="shared" si="540"/>
        <v>0</v>
      </c>
      <c r="CJ356" s="55" t="e">
        <f t="shared" si="541"/>
        <v>#DIV/0!</v>
      </c>
      <c r="CK356" s="56">
        <f t="shared" si="542"/>
        <v>0</v>
      </c>
      <c r="CL356" s="48"/>
      <c r="CM356" s="50" t="e">
        <f t="shared" si="543"/>
        <v>#DIV/0!</v>
      </c>
      <c r="CN356" s="51"/>
      <c r="CO356" s="48"/>
      <c r="CP356" s="50" t="e">
        <f t="shared" si="544"/>
        <v>#DIV/0!</v>
      </c>
      <c r="CQ356" s="51"/>
      <c r="CR356" s="48"/>
      <c r="CS356" s="50" t="e">
        <f t="shared" si="545"/>
        <v>#DIV/0!</v>
      </c>
      <c r="CT356" s="51"/>
      <c r="CU356" s="48">
        <v>0</v>
      </c>
      <c r="CV356" s="50" t="e">
        <f t="shared" si="546"/>
        <v>#DIV/0!</v>
      </c>
      <c r="CW356" s="51"/>
      <c r="CX356" s="47" t="s">
        <v>34</v>
      </c>
      <c r="CY356" s="47" t="s">
        <v>34</v>
      </c>
    </row>
    <row r="357" spans="1:103" s="1" customFormat="1" ht="14.25" thickBot="1" x14ac:dyDescent="0.3">
      <c r="A357" s="47" t="s">
        <v>35</v>
      </c>
      <c r="B357" s="47" t="s">
        <v>35</v>
      </c>
      <c r="C357" s="48">
        <v>243</v>
      </c>
      <c r="D357" s="95">
        <f t="shared" si="522"/>
        <v>136</v>
      </c>
      <c r="E357" s="93">
        <v>379</v>
      </c>
      <c r="F357" s="38">
        <f t="shared" si="523"/>
        <v>384</v>
      </c>
      <c r="G357" s="49">
        <f t="shared" si="524"/>
        <v>5</v>
      </c>
      <c r="H357" s="183"/>
      <c r="I357" s="183"/>
      <c r="J357" s="183"/>
      <c r="K357" s="183"/>
      <c r="L357" s="212"/>
      <c r="M357" s="50">
        <v>24.99</v>
      </c>
      <c r="N357" s="53">
        <f t="shared" si="525"/>
        <v>0</v>
      </c>
      <c r="O357" s="228">
        <v>35</v>
      </c>
      <c r="P357" s="229">
        <v>63.11</v>
      </c>
      <c r="Q357" s="230">
        <f t="shared" si="526"/>
        <v>2208.85</v>
      </c>
      <c r="R357" s="223">
        <v>24</v>
      </c>
      <c r="S357" s="50">
        <v>37.840000000000003</v>
      </c>
      <c r="T357" s="51">
        <f t="shared" si="527"/>
        <v>908.16000000000008</v>
      </c>
      <c r="U357" s="52" t="s">
        <v>35</v>
      </c>
      <c r="V357" s="48">
        <f t="shared" si="511"/>
        <v>325</v>
      </c>
      <c r="W357" s="50">
        <f t="shared" si="528"/>
        <v>54.355384615384615</v>
      </c>
      <c r="X357" s="51">
        <f t="shared" si="512"/>
        <v>17665.5</v>
      </c>
      <c r="Y357" s="48">
        <f t="shared" si="513"/>
        <v>325</v>
      </c>
      <c r="Z357" s="50">
        <f t="shared" si="529"/>
        <v>54.355384615384615</v>
      </c>
      <c r="AA357" s="51">
        <f t="shared" si="514"/>
        <v>17665.5</v>
      </c>
      <c r="AB357" s="48">
        <f t="shared" si="530"/>
        <v>100</v>
      </c>
      <c r="AC357" s="50">
        <f t="shared" si="531"/>
        <v>21.61</v>
      </c>
      <c r="AD357" s="51">
        <f t="shared" si="532"/>
        <v>2161</v>
      </c>
      <c r="AE357" s="43">
        <v>100</v>
      </c>
      <c r="AF357" s="42">
        <v>21.61</v>
      </c>
      <c r="AG357" s="53">
        <f t="shared" si="547"/>
        <v>2161</v>
      </c>
      <c r="AH357" s="43"/>
      <c r="AI357" s="42"/>
      <c r="AJ357" s="53">
        <f t="shared" si="548"/>
        <v>0</v>
      </c>
      <c r="AK357" s="43"/>
      <c r="AL357" s="42"/>
      <c r="AM357" s="53"/>
      <c r="AN357" s="43"/>
      <c r="AO357" s="42"/>
      <c r="AP357" s="53"/>
      <c r="AQ357" s="43"/>
      <c r="AR357" s="42"/>
      <c r="AS357" s="53"/>
      <c r="AT357" s="43"/>
      <c r="AU357" s="42"/>
      <c r="AV357" s="53"/>
      <c r="AW357" s="43"/>
      <c r="AX357" s="42"/>
      <c r="AY357" s="53">
        <f t="shared" si="515"/>
        <v>0</v>
      </c>
      <c r="AZ357" s="43"/>
      <c r="BA357" s="42"/>
      <c r="BB357" s="53">
        <f t="shared" si="516"/>
        <v>0</v>
      </c>
      <c r="BC357" s="43"/>
      <c r="BD357" s="42"/>
      <c r="BE357" s="53">
        <f t="shared" si="517"/>
        <v>0</v>
      </c>
      <c r="BF357" s="43"/>
      <c r="BG357" s="42"/>
      <c r="BH357" s="53">
        <f t="shared" si="518"/>
        <v>0</v>
      </c>
      <c r="BI357" s="43"/>
      <c r="BJ357" s="42"/>
      <c r="BK357" s="53">
        <f t="shared" si="519"/>
        <v>0</v>
      </c>
      <c r="BL357" s="43"/>
      <c r="BM357" s="42"/>
      <c r="BN357" s="53">
        <f t="shared" si="520"/>
        <v>0</v>
      </c>
      <c r="BO357" s="43"/>
      <c r="BP357" s="42"/>
      <c r="BQ357" s="53">
        <f t="shared" si="521"/>
        <v>0</v>
      </c>
      <c r="BR357" s="54">
        <f t="shared" si="533"/>
        <v>225</v>
      </c>
      <c r="BS357" s="55">
        <f t="shared" si="534"/>
        <v>68.908888888888896</v>
      </c>
      <c r="BT357" s="56">
        <f t="shared" si="535"/>
        <v>15504.5</v>
      </c>
      <c r="BU357" s="48">
        <v>225</v>
      </c>
      <c r="BV357" s="50">
        <f t="shared" si="536"/>
        <v>68.908888888888896</v>
      </c>
      <c r="BW357" s="51">
        <v>15504.5</v>
      </c>
      <c r="BX357" s="48"/>
      <c r="BY357" s="50" t="e">
        <f t="shared" si="537"/>
        <v>#DIV/0!</v>
      </c>
      <c r="BZ357" s="51"/>
      <c r="CA357" s="48"/>
      <c r="CB357" s="50" t="e">
        <f t="shared" si="538"/>
        <v>#DIV/0!</v>
      </c>
      <c r="CC357" s="51"/>
      <c r="CD357" s="48">
        <v>0</v>
      </c>
      <c r="CE357" s="50" t="e">
        <f t="shared" si="539"/>
        <v>#DIV/0!</v>
      </c>
      <c r="CF357" s="51"/>
      <c r="CG357" s="47" t="s">
        <v>35</v>
      </c>
      <c r="CH357" s="47" t="s">
        <v>35</v>
      </c>
      <c r="CI357" s="54">
        <f t="shared" si="540"/>
        <v>0</v>
      </c>
      <c r="CJ357" s="55" t="e">
        <f t="shared" si="541"/>
        <v>#DIV/0!</v>
      </c>
      <c r="CK357" s="56">
        <f t="shared" si="542"/>
        <v>0</v>
      </c>
      <c r="CL357" s="48"/>
      <c r="CM357" s="50" t="e">
        <f t="shared" si="543"/>
        <v>#DIV/0!</v>
      </c>
      <c r="CN357" s="51"/>
      <c r="CO357" s="48"/>
      <c r="CP357" s="50" t="e">
        <f t="shared" si="544"/>
        <v>#DIV/0!</v>
      </c>
      <c r="CQ357" s="51"/>
      <c r="CR357" s="48"/>
      <c r="CS357" s="50" t="e">
        <f t="shared" si="545"/>
        <v>#DIV/0!</v>
      </c>
      <c r="CT357" s="51"/>
      <c r="CU357" s="48">
        <v>0</v>
      </c>
      <c r="CV357" s="50" t="e">
        <f t="shared" si="546"/>
        <v>#DIV/0!</v>
      </c>
      <c r="CW357" s="51"/>
      <c r="CX357" s="47" t="s">
        <v>35</v>
      </c>
      <c r="CY357" s="47" t="s">
        <v>35</v>
      </c>
    </row>
    <row r="358" spans="1:103" s="1" customFormat="1" ht="14.25" thickBot="1" x14ac:dyDescent="0.3">
      <c r="A358" s="47" t="s">
        <v>36</v>
      </c>
      <c r="B358" s="47" t="s">
        <v>36</v>
      </c>
      <c r="C358" s="48">
        <v>243</v>
      </c>
      <c r="D358" s="95">
        <f t="shared" si="522"/>
        <v>130</v>
      </c>
      <c r="E358" s="93">
        <v>373</v>
      </c>
      <c r="F358" s="38">
        <f t="shared" si="523"/>
        <v>384.43</v>
      </c>
      <c r="G358" s="49">
        <f t="shared" si="524"/>
        <v>11.000000000000007</v>
      </c>
      <c r="H358" s="183"/>
      <c r="I358" s="183"/>
      <c r="J358" s="183"/>
      <c r="K358" s="183"/>
      <c r="L358" s="224">
        <v>0.43</v>
      </c>
      <c r="M358" s="50">
        <v>24.99</v>
      </c>
      <c r="N358" s="53">
        <f t="shared" si="525"/>
        <v>10.745699999999999</v>
      </c>
      <c r="O358" s="228">
        <v>35</v>
      </c>
      <c r="P358" s="229">
        <v>63.11</v>
      </c>
      <c r="Q358" s="230">
        <f t="shared" si="526"/>
        <v>2208.85</v>
      </c>
      <c r="R358" s="223">
        <v>24</v>
      </c>
      <c r="S358" s="50">
        <v>37.840000000000003</v>
      </c>
      <c r="T358" s="51">
        <f t="shared" si="527"/>
        <v>908.16000000000008</v>
      </c>
      <c r="U358" s="52" t="s">
        <v>36</v>
      </c>
      <c r="V358" s="48">
        <f t="shared" si="511"/>
        <v>325</v>
      </c>
      <c r="W358" s="50">
        <f t="shared" si="528"/>
        <v>54.355384615384615</v>
      </c>
      <c r="X358" s="51">
        <f t="shared" si="512"/>
        <v>17665.5</v>
      </c>
      <c r="Y358" s="48">
        <f t="shared" si="513"/>
        <v>325</v>
      </c>
      <c r="Z358" s="50">
        <f t="shared" si="529"/>
        <v>54.355384615384615</v>
      </c>
      <c r="AA358" s="51">
        <f t="shared" si="514"/>
        <v>17665.5</v>
      </c>
      <c r="AB358" s="48">
        <f t="shared" si="530"/>
        <v>100</v>
      </c>
      <c r="AC358" s="50">
        <f t="shared" si="531"/>
        <v>21.61</v>
      </c>
      <c r="AD358" s="51">
        <f t="shared" si="532"/>
        <v>2161</v>
      </c>
      <c r="AE358" s="43">
        <v>100</v>
      </c>
      <c r="AF358" s="42">
        <v>21.61</v>
      </c>
      <c r="AG358" s="53">
        <f t="shared" si="547"/>
        <v>2161</v>
      </c>
      <c r="AH358" s="43"/>
      <c r="AI358" s="42"/>
      <c r="AJ358" s="53">
        <f t="shared" si="548"/>
        <v>0</v>
      </c>
      <c r="AK358" s="43"/>
      <c r="AL358" s="42"/>
      <c r="AM358" s="53"/>
      <c r="AN358" s="43"/>
      <c r="AO358" s="42"/>
      <c r="AP358" s="53"/>
      <c r="AQ358" s="43"/>
      <c r="AR358" s="42"/>
      <c r="AS358" s="53"/>
      <c r="AT358" s="43"/>
      <c r="AU358" s="42"/>
      <c r="AV358" s="53"/>
      <c r="AW358" s="43"/>
      <c r="AX358" s="42"/>
      <c r="AY358" s="53">
        <f t="shared" si="515"/>
        <v>0</v>
      </c>
      <c r="AZ358" s="43"/>
      <c r="BA358" s="42"/>
      <c r="BB358" s="53">
        <f t="shared" si="516"/>
        <v>0</v>
      </c>
      <c r="BC358" s="43"/>
      <c r="BD358" s="42"/>
      <c r="BE358" s="53">
        <f t="shared" si="517"/>
        <v>0</v>
      </c>
      <c r="BF358" s="43"/>
      <c r="BG358" s="42"/>
      <c r="BH358" s="53">
        <f t="shared" si="518"/>
        <v>0</v>
      </c>
      <c r="BI358" s="43"/>
      <c r="BJ358" s="42"/>
      <c r="BK358" s="53">
        <f t="shared" si="519"/>
        <v>0</v>
      </c>
      <c r="BL358" s="43"/>
      <c r="BM358" s="42"/>
      <c r="BN358" s="53">
        <f t="shared" si="520"/>
        <v>0</v>
      </c>
      <c r="BO358" s="43"/>
      <c r="BP358" s="42"/>
      <c r="BQ358" s="53">
        <f t="shared" si="521"/>
        <v>0</v>
      </c>
      <c r="BR358" s="54">
        <f t="shared" si="533"/>
        <v>225</v>
      </c>
      <c r="BS358" s="55">
        <f t="shared" si="534"/>
        <v>68.908888888888896</v>
      </c>
      <c r="BT358" s="56">
        <f t="shared" si="535"/>
        <v>15504.5</v>
      </c>
      <c r="BU358" s="48">
        <v>225</v>
      </c>
      <c r="BV358" s="50">
        <f t="shared" si="536"/>
        <v>68.908888888888896</v>
      </c>
      <c r="BW358" s="51">
        <v>15504.5</v>
      </c>
      <c r="BX358" s="48"/>
      <c r="BY358" s="50" t="e">
        <f t="shared" si="537"/>
        <v>#DIV/0!</v>
      </c>
      <c r="BZ358" s="51"/>
      <c r="CA358" s="48"/>
      <c r="CB358" s="50" t="e">
        <f t="shared" si="538"/>
        <v>#DIV/0!</v>
      </c>
      <c r="CC358" s="51"/>
      <c r="CD358" s="48">
        <v>0</v>
      </c>
      <c r="CE358" s="50" t="e">
        <f t="shared" si="539"/>
        <v>#DIV/0!</v>
      </c>
      <c r="CF358" s="51"/>
      <c r="CG358" s="47" t="s">
        <v>36</v>
      </c>
      <c r="CH358" s="47" t="s">
        <v>36</v>
      </c>
      <c r="CI358" s="54">
        <f t="shared" si="540"/>
        <v>0</v>
      </c>
      <c r="CJ358" s="55" t="e">
        <f t="shared" si="541"/>
        <v>#DIV/0!</v>
      </c>
      <c r="CK358" s="56">
        <f t="shared" si="542"/>
        <v>0</v>
      </c>
      <c r="CL358" s="48"/>
      <c r="CM358" s="50" t="e">
        <f t="shared" si="543"/>
        <v>#DIV/0!</v>
      </c>
      <c r="CN358" s="51"/>
      <c r="CO358" s="48"/>
      <c r="CP358" s="50" t="e">
        <f t="shared" si="544"/>
        <v>#DIV/0!</v>
      </c>
      <c r="CQ358" s="51"/>
      <c r="CR358" s="48"/>
      <c r="CS358" s="50" t="e">
        <f t="shared" si="545"/>
        <v>#DIV/0!</v>
      </c>
      <c r="CT358" s="51"/>
      <c r="CU358" s="48">
        <v>0</v>
      </c>
      <c r="CV358" s="50" t="e">
        <f t="shared" si="546"/>
        <v>#DIV/0!</v>
      </c>
      <c r="CW358" s="51"/>
      <c r="CX358" s="47" t="s">
        <v>36</v>
      </c>
      <c r="CY358" s="47" t="s">
        <v>36</v>
      </c>
    </row>
    <row r="359" spans="1:103" s="1" customFormat="1" ht="14.25" thickBot="1" x14ac:dyDescent="0.3">
      <c r="A359" s="47" t="s">
        <v>37</v>
      </c>
      <c r="B359" s="47" t="s">
        <v>37</v>
      </c>
      <c r="C359" s="48">
        <v>0</v>
      </c>
      <c r="D359" s="95">
        <f t="shared" si="522"/>
        <v>133</v>
      </c>
      <c r="E359" s="93">
        <v>133</v>
      </c>
      <c r="F359" s="38">
        <f t="shared" si="523"/>
        <v>142.38999999999999</v>
      </c>
      <c r="G359" s="49">
        <f t="shared" si="524"/>
        <v>-3.0000000000000142</v>
      </c>
      <c r="H359" s="183"/>
      <c r="I359" s="183">
        <v>-1</v>
      </c>
      <c r="J359" s="183"/>
      <c r="K359" s="183">
        <v>6</v>
      </c>
      <c r="L359" s="224">
        <v>12.39</v>
      </c>
      <c r="M359" s="50">
        <v>24.99</v>
      </c>
      <c r="N359" s="53">
        <f t="shared" si="525"/>
        <v>309.62610000000001</v>
      </c>
      <c r="O359" s="228">
        <v>35</v>
      </c>
      <c r="P359" s="229">
        <v>63.11</v>
      </c>
      <c r="Q359" s="230">
        <f t="shared" si="526"/>
        <v>2208.85</v>
      </c>
      <c r="R359" s="223">
        <v>55</v>
      </c>
      <c r="S359" s="50">
        <v>37.840000000000003</v>
      </c>
      <c r="T359" s="51">
        <f t="shared" si="527"/>
        <v>2081.2000000000003</v>
      </c>
      <c r="U359" s="52" t="s">
        <v>37</v>
      </c>
      <c r="V359" s="48">
        <f t="shared" si="511"/>
        <v>45</v>
      </c>
      <c r="W359" s="50">
        <f t="shared" si="528"/>
        <v>21.916666666666668</v>
      </c>
      <c r="X359" s="51">
        <f t="shared" si="512"/>
        <v>986.25</v>
      </c>
      <c r="Y359" s="48">
        <f t="shared" si="513"/>
        <v>75</v>
      </c>
      <c r="Z359" s="50">
        <f>AA359/Y359</f>
        <v>25.15</v>
      </c>
      <c r="AA359" s="51">
        <f t="shared" si="514"/>
        <v>1886.25</v>
      </c>
      <c r="AB359" s="48">
        <f t="shared" si="530"/>
        <v>75</v>
      </c>
      <c r="AC359" s="50">
        <f>AD359/AB359</f>
        <v>25.15</v>
      </c>
      <c r="AD359" s="51">
        <f t="shared" si="532"/>
        <v>1886.25</v>
      </c>
      <c r="AE359" s="43"/>
      <c r="AF359" s="42"/>
      <c r="AG359" s="53">
        <f t="shared" si="547"/>
        <v>0</v>
      </c>
      <c r="AH359" s="43">
        <v>75</v>
      </c>
      <c r="AI359" s="42">
        <v>25.15</v>
      </c>
      <c r="AJ359" s="53">
        <f t="shared" si="548"/>
        <v>1886.25</v>
      </c>
      <c r="AK359" s="43"/>
      <c r="AL359" s="42"/>
      <c r="AM359" s="53"/>
      <c r="AN359" s="43"/>
      <c r="AO359" s="42"/>
      <c r="AP359" s="53"/>
      <c r="AQ359" s="43"/>
      <c r="AR359" s="42"/>
      <c r="AS359" s="53"/>
      <c r="AT359" s="43"/>
      <c r="AU359" s="42"/>
      <c r="AV359" s="53"/>
      <c r="AW359" s="43"/>
      <c r="AX359" s="42"/>
      <c r="AY359" s="53">
        <f t="shared" si="515"/>
        <v>0</v>
      </c>
      <c r="AZ359" s="43"/>
      <c r="BA359" s="42"/>
      <c r="BB359" s="53">
        <f t="shared" si="516"/>
        <v>0</v>
      </c>
      <c r="BC359" s="43"/>
      <c r="BD359" s="42"/>
      <c r="BE359" s="53">
        <f t="shared" si="517"/>
        <v>0</v>
      </c>
      <c r="BF359" s="43"/>
      <c r="BG359" s="42"/>
      <c r="BH359" s="53">
        <f t="shared" si="518"/>
        <v>0</v>
      </c>
      <c r="BI359" s="43"/>
      <c r="BJ359" s="42"/>
      <c r="BK359" s="53">
        <f t="shared" si="519"/>
        <v>0</v>
      </c>
      <c r="BL359" s="43"/>
      <c r="BM359" s="42"/>
      <c r="BN359" s="53">
        <f t="shared" si="520"/>
        <v>0</v>
      </c>
      <c r="BO359" s="43"/>
      <c r="BP359" s="42"/>
      <c r="BQ359" s="53">
        <f t="shared" si="521"/>
        <v>0</v>
      </c>
      <c r="BR359" s="54">
        <f t="shared" si="533"/>
        <v>0</v>
      </c>
      <c r="BS359" s="55" t="e">
        <f t="shared" si="534"/>
        <v>#DIV/0!</v>
      </c>
      <c r="BT359" s="56">
        <f t="shared" si="535"/>
        <v>0</v>
      </c>
      <c r="BU359" s="48">
        <v>0</v>
      </c>
      <c r="BV359" s="50" t="e">
        <f t="shared" si="536"/>
        <v>#DIV/0!</v>
      </c>
      <c r="BW359" s="51">
        <v>0</v>
      </c>
      <c r="BX359" s="48"/>
      <c r="BY359" s="50" t="e">
        <f t="shared" si="537"/>
        <v>#DIV/0!</v>
      </c>
      <c r="BZ359" s="51"/>
      <c r="CA359" s="48"/>
      <c r="CB359" s="50" t="e">
        <f t="shared" si="538"/>
        <v>#DIV/0!</v>
      </c>
      <c r="CC359" s="51"/>
      <c r="CD359" s="48">
        <v>0</v>
      </c>
      <c r="CE359" s="50" t="e">
        <f t="shared" si="539"/>
        <v>#DIV/0!</v>
      </c>
      <c r="CF359" s="51"/>
      <c r="CG359" s="47" t="s">
        <v>37</v>
      </c>
      <c r="CH359" s="47" t="s">
        <v>37</v>
      </c>
      <c r="CI359" s="54">
        <f t="shared" si="540"/>
        <v>30</v>
      </c>
      <c r="CJ359" s="55">
        <f t="shared" si="541"/>
        <v>30</v>
      </c>
      <c r="CK359" s="56">
        <f t="shared" si="542"/>
        <v>900</v>
      </c>
      <c r="CL359" s="48"/>
      <c r="CM359" s="50" t="e">
        <f t="shared" si="543"/>
        <v>#DIV/0!</v>
      </c>
      <c r="CN359" s="51"/>
      <c r="CO359" s="48">
        <v>30</v>
      </c>
      <c r="CP359" s="50">
        <f t="shared" si="544"/>
        <v>30</v>
      </c>
      <c r="CQ359" s="51">
        <v>900</v>
      </c>
      <c r="CR359" s="48"/>
      <c r="CS359" s="50" t="e">
        <f t="shared" si="545"/>
        <v>#DIV/0!</v>
      </c>
      <c r="CT359" s="51"/>
      <c r="CU359" s="48">
        <v>0</v>
      </c>
      <c r="CV359" s="50" t="e">
        <f t="shared" si="546"/>
        <v>#DIV/0!</v>
      </c>
      <c r="CW359" s="51"/>
      <c r="CX359" s="47" t="s">
        <v>37</v>
      </c>
      <c r="CY359" s="47" t="s">
        <v>37</v>
      </c>
    </row>
    <row r="360" spans="1:103" s="1" customFormat="1" ht="14.25" thickBot="1" x14ac:dyDescent="0.3">
      <c r="A360" s="47" t="s">
        <v>38</v>
      </c>
      <c r="B360" s="47" t="s">
        <v>38</v>
      </c>
      <c r="C360" s="48">
        <v>0</v>
      </c>
      <c r="D360" s="95">
        <f t="shared" si="522"/>
        <v>131</v>
      </c>
      <c r="E360" s="93">
        <v>131</v>
      </c>
      <c r="F360" s="38">
        <f t="shared" si="523"/>
        <v>140.28</v>
      </c>
      <c r="G360" s="49">
        <f t="shared" si="524"/>
        <v>-17</v>
      </c>
      <c r="H360" s="183"/>
      <c r="I360" s="183"/>
      <c r="J360" s="183"/>
      <c r="K360" s="183">
        <v>6</v>
      </c>
      <c r="L360" s="224">
        <v>26.28</v>
      </c>
      <c r="M360" s="50">
        <v>24.99</v>
      </c>
      <c r="N360" s="53">
        <f t="shared" si="525"/>
        <v>656.73720000000003</v>
      </c>
      <c r="O360" s="228">
        <v>35</v>
      </c>
      <c r="P360" s="229">
        <v>63.11</v>
      </c>
      <c r="Q360" s="230">
        <f t="shared" si="526"/>
        <v>2208.85</v>
      </c>
      <c r="R360" s="223">
        <v>45</v>
      </c>
      <c r="S360" s="50">
        <v>37.840000000000003</v>
      </c>
      <c r="T360" s="51">
        <f t="shared" si="527"/>
        <v>1702.8000000000002</v>
      </c>
      <c r="U360" s="52" t="s">
        <v>38</v>
      </c>
      <c r="V360" s="48">
        <f t="shared" si="511"/>
        <v>40</v>
      </c>
      <c r="W360" s="50">
        <f t="shared" si="528"/>
        <v>20.90625</v>
      </c>
      <c r="X360" s="51">
        <f t="shared" si="512"/>
        <v>836.25</v>
      </c>
      <c r="Y360" s="48">
        <f t="shared" si="513"/>
        <v>75</v>
      </c>
      <c r="Z360" s="50">
        <f t="shared" ref="Z360:Z376" si="549">AA360/Y360</f>
        <v>25.15</v>
      </c>
      <c r="AA360" s="51">
        <f t="shared" si="514"/>
        <v>1886.25</v>
      </c>
      <c r="AB360" s="48">
        <f t="shared" si="530"/>
        <v>75</v>
      </c>
      <c r="AC360" s="50">
        <f t="shared" ref="AC360:AC376" si="550">AD360/AB360</f>
        <v>25.15</v>
      </c>
      <c r="AD360" s="51">
        <f t="shared" si="532"/>
        <v>1886.25</v>
      </c>
      <c r="AE360" s="43"/>
      <c r="AF360" s="42"/>
      <c r="AG360" s="53">
        <f t="shared" si="547"/>
        <v>0</v>
      </c>
      <c r="AH360" s="43">
        <v>75</v>
      </c>
      <c r="AI360" s="42">
        <v>25.15</v>
      </c>
      <c r="AJ360" s="53">
        <f t="shared" si="548"/>
        <v>1886.25</v>
      </c>
      <c r="AK360" s="43"/>
      <c r="AL360" s="42"/>
      <c r="AM360" s="53"/>
      <c r="AN360" s="43"/>
      <c r="AO360" s="42"/>
      <c r="AP360" s="53"/>
      <c r="AQ360" s="43"/>
      <c r="AR360" s="42"/>
      <c r="AS360" s="53"/>
      <c r="AT360" s="43"/>
      <c r="AU360" s="42"/>
      <c r="AV360" s="53"/>
      <c r="AW360" s="43"/>
      <c r="AX360" s="42"/>
      <c r="AY360" s="53">
        <f t="shared" si="515"/>
        <v>0</v>
      </c>
      <c r="AZ360" s="43"/>
      <c r="BA360" s="42"/>
      <c r="BB360" s="53">
        <f t="shared" si="516"/>
        <v>0</v>
      </c>
      <c r="BC360" s="43"/>
      <c r="BD360" s="42"/>
      <c r="BE360" s="53">
        <f t="shared" si="517"/>
        <v>0</v>
      </c>
      <c r="BF360" s="43"/>
      <c r="BG360" s="42"/>
      <c r="BH360" s="53">
        <f t="shared" si="518"/>
        <v>0</v>
      </c>
      <c r="BI360" s="43"/>
      <c r="BJ360" s="42"/>
      <c r="BK360" s="53">
        <f t="shared" si="519"/>
        <v>0</v>
      </c>
      <c r="BL360" s="43"/>
      <c r="BM360" s="42"/>
      <c r="BN360" s="53">
        <f t="shared" si="520"/>
        <v>0</v>
      </c>
      <c r="BO360" s="43"/>
      <c r="BP360" s="42"/>
      <c r="BQ360" s="53">
        <f t="shared" si="521"/>
        <v>0</v>
      </c>
      <c r="BR360" s="54">
        <f t="shared" si="533"/>
        <v>0</v>
      </c>
      <c r="BS360" s="55" t="e">
        <f t="shared" si="534"/>
        <v>#DIV/0!</v>
      </c>
      <c r="BT360" s="56">
        <f t="shared" si="535"/>
        <v>0</v>
      </c>
      <c r="BU360" s="48">
        <v>0</v>
      </c>
      <c r="BV360" s="50" t="e">
        <f t="shared" si="536"/>
        <v>#DIV/0!</v>
      </c>
      <c r="BW360" s="51">
        <v>0</v>
      </c>
      <c r="BX360" s="48"/>
      <c r="BY360" s="50" t="e">
        <f t="shared" si="537"/>
        <v>#DIV/0!</v>
      </c>
      <c r="BZ360" s="51"/>
      <c r="CA360" s="48"/>
      <c r="CB360" s="50" t="e">
        <f t="shared" si="538"/>
        <v>#DIV/0!</v>
      </c>
      <c r="CC360" s="51"/>
      <c r="CD360" s="48">
        <v>0</v>
      </c>
      <c r="CE360" s="50" t="e">
        <f t="shared" si="539"/>
        <v>#DIV/0!</v>
      </c>
      <c r="CF360" s="51"/>
      <c r="CG360" s="47" t="s">
        <v>38</v>
      </c>
      <c r="CH360" s="47" t="s">
        <v>38</v>
      </c>
      <c r="CI360" s="54">
        <f t="shared" si="540"/>
        <v>35</v>
      </c>
      <c r="CJ360" s="55">
        <f t="shared" si="541"/>
        <v>30</v>
      </c>
      <c r="CK360" s="56">
        <f t="shared" si="542"/>
        <v>1050</v>
      </c>
      <c r="CL360" s="48"/>
      <c r="CM360" s="50" t="e">
        <f t="shared" si="543"/>
        <v>#DIV/0!</v>
      </c>
      <c r="CN360" s="51"/>
      <c r="CO360" s="48">
        <v>35</v>
      </c>
      <c r="CP360" s="50">
        <f t="shared" si="544"/>
        <v>30</v>
      </c>
      <c r="CQ360" s="51">
        <v>1050</v>
      </c>
      <c r="CR360" s="48"/>
      <c r="CS360" s="50" t="e">
        <f t="shared" si="545"/>
        <v>#DIV/0!</v>
      </c>
      <c r="CT360" s="51"/>
      <c r="CU360" s="48">
        <v>0</v>
      </c>
      <c r="CV360" s="50" t="e">
        <f t="shared" si="546"/>
        <v>#DIV/0!</v>
      </c>
      <c r="CW360" s="51"/>
      <c r="CX360" s="47" t="s">
        <v>38</v>
      </c>
      <c r="CY360" s="47" t="s">
        <v>38</v>
      </c>
    </row>
    <row r="361" spans="1:103" s="1" customFormat="1" ht="14.25" thickBot="1" x14ac:dyDescent="0.3">
      <c r="A361" s="47" t="s">
        <v>39</v>
      </c>
      <c r="B361" s="47" t="s">
        <v>39</v>
      </c>
      <c r="C361" s="48">
        <v>292</v>
      </c>
      <c r="D361" s="95">
        <f t="shared" si="522"/>
        <v>92</v>
      </c>
      <c r="E361" s="93">
        <v>384</v>
      </c>
      <c r="F361" s="38">
        <f t="shared" si="523"/>
        <v>434.89</v>
      </c>
      <c r="G361" s="49">
        <f t="shared" si="524"/>
        <v>20.999999999999986</v>
      </c>
      <c r="H361" s="183"/>
      <c r="I361" s="183"/>
      <c r="J361" s="183"/>
      <c r="K361" s="183">
        <v>6</v>
      </c>
      <c r="L361" s="224">
        <v>29.89</v>
      </c>
      <c r="M361" s="50">
        <v>24.99</v>
      </c>
      <c r="N361" s="53">
        <f t="shared" si="525"/>
        <v>746.9511</v>
      </c>
      <c r="O361" s="228">
        <v>35</v>
      </c>
      <c r="P361" s="229">
        <v>63.11</v>
      </c>
      <c r="Q361" s="230">
        <f t="shared" si="526"/>
        <v>2208.85</v>
      </c>
      <c r="R361" s="223">
        <v>1</v>
      </c>
      <c r="S361" s="50">
        <v>37.840000000000003</v>
      </c>
      <c r="T361" s="51">
        <f t="shared" si="527"/>
        <v>37.840000000000003</v>
      </c>
      <c r="U361" s="52" t="s">
        <v>39</v>
      </c>
      <c r="V361" s="48">
        <f t="shared" si="511"/>
        <v>375</v>
      </c>
      <c r="W361" s="50">
        <f t="shared" si="528"/>
        <v>36.886000000000003</v>
      </c>
      <c r="X361" s="51">
        <f t="shared" si="512"/>
        <v>13832.25</v>
      </c>
      <c r="Y361" s="48">
        <f t="shared" si="513"/>
        <v>574</v>
      </c>
      <c r="Z361" s="50">
        <f t="shared" si="549"/>
        <v>35.19207317073171</v>
      </c>
      <c r="AA361" s="51">
        <f t="shared" si="514"/>
        <v>20200.25</v>
      </c>
      <c r="AB361" s="48">
        <f t="shared" si="530"/>
        <v>75</v>
      </c>
      <c r="AC361" s="50">
        <f t="shared" si="550"/>
        <v>25.15</v>
      </c>
      <c r="AD361" s="51">
        <f t="shared" si="532"/>
        <v>1886.25</v>
      </c>
      <c r="AE361" s="43"/>
      <c r="AF361" s="42"/>
      <c r="AG361" s="53">
        <f t="shared" si="547"/>
        <v>0</v>
      </c>
      <c r="AH361" s="43">
        <v>75</v>
      </c>
      <c r="AI361" s="42">
        <v>25.15</v>
      </c>
      <c r="AJ361" s="53">
        <f t="shared" si="548"/>
        <v>1886.25</v>
      </c>
      <c r="AK361" s="43"/>
      <c r="AL361" s="42"/>
      <c r="AM361" s="53"/>
      <c r="AN361" s="43"/>
      <c r="AO361" s="42"/>
      <c r="AP361" s="53"/>
      <c r="AQ361" s="43"/>
      <c r="AR361" s="42"/>
      <c r="AS361" s="53"/>
      <c r="AT361" s="43"/>
      <c r="AU361" s="42"/>
      <c r="AV361" s="53"/>
      <c r="AW361" s="43"/>
      <c r="AX361" s="42"/>
      <c r="AY361" s="53">
        <f t="shared" si="515"/>
        <v>0</v>
      </c>
      <c r="AZ361" s="43"/>
      <c r="BA361" s="42"/>
      <c r="BB361" s="53">
        <f t="shared" si="516"/>
        <v>0</v>
      </c>
      <c r="BC361" s="43"/>
      <c r="BD361" s="42"/>
      <c r="BE361" s="53">
        <f t="shared" si="517"/>
        <v>0</v>
      </c>
      <c r="BF361" s="43"/>
      <c r="BG361" s="42"/>
      <c r="BH361" s="53">
        <f t="shared" si="518"/>
        <v>0</v>
      </c>
      <c r="BI361" s="43"/>
      <c r="BJ361" s="42"/>
      <c r="BK361" s="53">
        <f t="shared" si="519"/>
        <v>0</v>
      </c>
      <c r="BL361" s="43"/>
      <c r="BM361" s="42"/>
      <c r="BN361" s="53">
        <f t="shared" si="520"/>
        <v>0</v>
      </c>
      <c r="BO361" s="43"/>
      <c r="BP361" s="42"/>
      <c r="BQ361" s="53">
        <f t="shared" si="521"/>
        <v>0</v>
      </c>
      <c r="BR361" s="54">
        <f t="shared" si="533"/>
        <v>499</v>
      </c>
      <c r="BS361" s="55">
        <f t="shared" si="534"/>
        <v>36.701402805611224</v>
      </c>
      <c r="BT361" s="56">
        <f t="shared" si="535"/>
        <v>18314</v>
      </c>
      <c r="BU361" s="48">
        <v>300</v>
      </c>
      <c r="BV361" s="50">
        <f t="shared" si="536"/>
        <v>37.166666666666664</v>
      </c>
      <c r="BW361" s="51">
        <v>11150</v>
      </c>
      <c r="BX361" s="48"/>
      <c r="BY361" s="50" t="e">
        <f t="shared" si="537"/>
        <v>#DIV/0!</v>
      </c>
      <c r="BZ361" s="51"/>
      <c r="CA361" s="48"/>
      <c r="CB361" s="50" t="e">
        <f t="shared" si="538"/>
        <v>#DIV/0!</v>
      </c>
      <c r="CC361" s="51"/>
      <c r="CD361" s="48">
        <v>199</v>
      </c>
      <c r="CE361" s="50">
        <f t="shared" si="539"/>
        <v>36</v>
      </c>
      <c r="CF361" s="51">
        <v>7164</v>
      </c>
      <c r="CG361" s="47" t="s">
        <v>39</v>
      </c>
      <c r="CH361" s="47" t="s">
        <v>39</v>
      </c>
      <c r="CI361" s="54">
        <f t="shared" si="540"/>
        <v>199</v>
      </c>
      <c r="CJ361" s="55">
        <f t="shared" si="541"/>
        <v>32</v>
      </c>
      <c r="CK361" s="56">
        <f t="shared" si="542"/>
        <v>6368</v>
      </c>
      <c r="CL361" s="48"/>
      <c r="CM361" s="50" t="e">
        <f t="shared" si="543"/>
        <v>#DIV/0!</v>
      </c>
      <c r="CN361" s="51"/>
      <c r="CO361" s="48"/>
      <c r="CP361" s="50" t="e">
        <f t="shared" si="544"/>
        <v>#DIV/0!</v>
      </c>
      <c r="CQ361" s="51"/>
      <c r="CR361" s="48"/>
      <c r="CS361" s="50" t="e">
        <f t="shared" si="545"/>
        <v>#DIV/0!</v>
      </c>
      <c r="CT361" s="51"/>
      <c r="CU361" s="48">
        <v>199</v>
      </c>
      <c r="CV361" s="50">
        <f t="shared" si="546"/>
        <v>32</v>
      </c>
      <c r="CW361" s="51">
        <v>6368</v>
      </c>
      <c r="CX361" s="47" t="s">
        <v>39</v>
      </c>
      <c r="CY361" s="47" t="s">
        <v>39</v>
      </c>
    </row>
    <row r="362" spans="1:103" s="1" customFormat="1" ht="14.25" thickBot="1" x14ac:dyDescent="0.3">
      <c r="A362" s="47" t="s">
        <v>40</v>
      </c>
      <c r="B362" s="47" t="s">
        <v>40</v>
      </c>
      <c r="C362" s="48">
        <v>292</v>
      </c>
      <c r="D362" s="95">
        <f t="shared" si="522"/>
        <v>109</v>
      </c>
      <c r="E362" s="93">
        <v>401</v>
      </c>
      <c r="F362" s="38">
        <f t="shared" si="523"/>
        <v>435.94</v>
      </c>
      <c r="G362" s="49">
        <f t="shared" si="524"/>
        <v>3.9999999999999964</v>
      </c>
      <c r="H362" s="183"/>
      <c r="I362" s="183"/>
      <c r="J362" s="183"/>
      <c r="K362" s="183">
        <v>6</v>
      </c>
      <c r="L362" s="224">
        <v>30.94</v>
      </c>
      <c r="M362" s="50">
        <v>24.99</v>
      </c>
      <c r="N362" s="53">
        <f t="shared" si="525"/>
        <v>773.19060000000002</v>
      </c>
      <c r="O362" s="228">
        <v>35</v>
      </c>
      <c r="P362" s="229">
        <v>63.11</v>
      </c>
      <c r="Q362" s="230">
        <f t="shared" si="526"/>
        <v>2208.85</v>
      </c>
      <c r="R362" s="223">
        <v>1</v>
      </c>
      <c r="S362" s="50">
        <v>37.840000000000003</v>
      </c>
      <c r="T362" s="51">
        <f t="shared" si="527"/>
        <v>37.840000000000003</v>
      </c>
      <c r="U362" s="52" t="s">
        <v>40</v>
      </c>
      <c r="V362" s="48">
        <f t="shared" si="511"/>
        <v>375</v>
      </c>
      <c r="W362" s="50">
        <f t="shared" si="528"/>
        <v>36.886000000000003</v>
      </c>
      <c r="X362" s="51">
        <f t="shared" si="512"/>
        <v>13832.25</v>
      </c>
      <c r="Y362" s="48">
        <f t="shared" si="513"/>
        <v>574</v>
      </c>
      <c r="Z362" s="50">
        <f t="shared" si="549"/>
        <v>35.19207317073171</v>
      </c>
      <c r="AA362" s="51">
        <f t="shared" si="514"/>
        <v>20200.25</v>
      </c>
      <c r="AB362" s="48">
        <f t="shared" si="530"/>
        <v>75</v>
      </c>
      <c r="AC362" s="50">
        <f t="shared" si="550"/>
        <v>25.15</v>
      </c>
      <c r="AD362" s="51">
        <f t="shared" si="532"/>
        <v>1886.25</v>
      </c>
      <c r="AE362" s="43"/>
      <c r="AF362" s="42"/>
      <c r="AG362" s="53">
        <f t="shared" si="547"/>
        <v>0</v>
      </c>
      <c r="AH362" s="43">
        <v>75</v>
      </c>
      <c r="AI362" s="42">
        <v>25.15</v>
      </c>
      <c r="AJ362" s="53">
        <f t="shared" si="548"/>
        <v>1886.25</v>
      </c>
      <c r="AK362" s="43"/>
      <c r="AL362" s="42"/>
      <c r="AM362" s="53"/>
      <c r="AN362" s="43"/>
      <c r="AO362" s="42"/>
      <c r="AP362" s="53"/>
      <c r="AQ362" s="43"/>
      <c r="AR362" s="42"/>
      <c r="AS362" s="53"/>
      <c r="AT362" s="43"/>
      <c r="AU362" s="42"/>
      <c r="AV362" s="53"/>
      <c r="AW362" s="43"/>
      <c r="AX362" s="42"/>
      <c r="AY362" s="53">
        <f t="shared" si="515"/>
        <v>0</v>
      </c>
      <c r="AZ362" s="43"/>
      <c r="BA362" s="42"/>
      <c r="BB362" s="53">
        <f t="shared" si="516"/>
        <v>0</v>
      </c>
      <c r="BC362" s="43"/>
      <c r="BD362" s="42"/>
      <c r="BE362" s="53">
        <f t="shared" si="517"/>
        <v>0</v>
      </c>
      <c r="BF362" s="43"/>
      <c r="BG362" s="42"/>
      <c r="BH362" s="53">
        <f t="shared" si="518"/>
        <v>0</v>
      </c>
      <c r="BI362" s="43"/>
      <c r="BJ362" s="42"/>
      <c r="BK362" s="53">
        <f t="shared" si="519"/>
        <v>0</v>
      </c>
      <c r="BL362" s="43"/>
      <c r="BM362" s="42"/>
      <c r="BN362" s="53">
        <f t="shared" si="520"/>
        <v>0</v>
      </c>
      <c r="BO362" s="43"/>
      <c r="BP362" s="42"/>
      <c r="BQ362" s="53">
        <f t="shared" si="521"/>
        <v>0</v>
      </c>
      <c r="BR362" s="54">
        <f t="shared" si="533"/>
        <v>499</v>
      </c>
      <c r="BS362" s="55">
        <f t="shared" si="534"/>
        <v>36.701402805611224</v>
      </c>
      <c r="BT362" s="56">
        <f t="shared" si="535"/>
        <v>18314</v>
      </c>
      <c r="BU362" s="48">
        <v>300</v>
      </c>
      <c r="BV362" s="50">
        <f t="shared" si="536"/>
        <v>37.166666666666664</v>
      </c>
      <c r="BW362" s="51">
        <v>11150</v>
      </c>
      <c r="BX362" s="48"/>
      <c r="BY362" s="50" t="e">
        <f t="shared" si="537"/>
        <v>#DIV/0!</v>
      </c>
      <c r="BZ362" s="51"/>
      <c r="CA362" s="48"/>
      <c r="CB362" s="50" t="e">
        <f t="shared" si="538"/>
        <v>#DIV/0!</v>
      </c>
      <c r="CC362" s="51"/>
      <c r="CD362" s="48">
        <v>199</v>
      </c>
      <c r="CE362" s="50">
        <f t="shared" si="539"/>
        <v>36</v>
      </c>
      <c r="CF362" s="51">
        <v>7164</v>
      </c>
      <c r="CG362" s="47" t="s">
        <v>40</v>
      </c>
      <c r="CH362" s="47" t="s">
        <v>40</v>
      </c>
      <c r="CI362" s="54">
        <f t="shared" si="540"/>
        <v>199</v>
      </c>
      <c r="CJ362" s="55">
        <f t="shared" si="541"/>
        <v>32</v>
      </c>
      <c r="CK362" s="56">
        <f t="shared" si="542"/>
        <v>6368</v>
      </c>
      <c r="CL362" s="48"/>
      <c r="CM362" s="50" t="e">
        <f t="shared" si="543"/>
        <v>#DIV/0!</v>
      </c>
      <c r="CN362" s="51"/>
      <c r="CO362" s="48"/>
      <c r="CP362" s="50" t="e">
        <f t="shared" si="544"/>
        <v>#DIV/0!</v>
      </c>
      <c r="CQ362" s="51"/>
      <c r="CR362" s="48"/>
      <c r="CS362" s="50" t="e">
        <f t="shared" si="545"/>
        <v>#DIV/0!</v>
      </c>
      <c r="CT362" s="51"/>
      <c r="CU362" s="48">
        <v>199</v>
      </c>
      <c r="CV362" s="50">
        <f t="shared" si="546"/>
        <v>32</v>
      </c>
      <c r="CW362" s="51">
        <v>6368</v>
      </c>
      <c r="CX362" s="47" t="s">
        <v>40</v>
      </c>
      <c r="CY362" s="47" t="s">
        <v>40</v>
      </c>
    </row>
    <row r="363" spans="1:103" s="1" customFormat="1" ht="14.25" thickBot="1" x14ac:dyDescent="0.3">
      <c r="A363" s="47" t="s">
        <v>41</v>
      </c>
      <c r="B363" s="47" t="s">
        <v>41</v>
      </c>
      <c r="C363" s="48">
        <v>292</v>
      </c>
      <c r="D363" s="95">
        <f t="shared" si="522"/>
        <v>111</v>
      </c>
      <c r="E363" s="93">
        <v>403</v>
      </c>
      <c r="F363" s="38">
        <f t="shared" si="523"/>
        <v>436.15</v>
      </c>
      <c r="G363" s="49">
        <f t="shared" si="524"/>
        <v>1.9999999999999787</v>
      </c>
      <c r="H363" s="183"/>
      <c r="I363" s="183"/>
      <c r="J363" s="183"/>
      <c r="K363" s="183">
        <v>6</v>
      </c>
      <c r="L363" s="224">
        <v>31.15</v>
      </c>
      <c r="M363" s="50">
        <v>24.99</v>
      </c>
      <c r="N363" s="53">
        <f t="shared" si="525"/>
        <v>778.43849999999986</v>
      </c>
      <c r="O363" s="228">
        <v>35</v>
      </c>
      <c r="P363" s="229">
        <v>63.11</v>
      </c>
      <c r="Q363" s="230">
        <f t="shared" si="526"/>
        <v>2208.85</v>
      </c>
      <c r="R363" s="223">
        <v>1</v>
      </c>
      <c r="S363" s="50">
        <v>37.840000000000003</v>
      </c>
      <c r="T363" s="51">
        <f t="shared" si="527"/>
        <v>37.840000000000003</v>
      </c>
      <c r="U363" s="52" t="s">
        <v>41</v>
      </c>
      <c r="V363" s="48">
        <f t="shared" si="511"/>
        <v>375</v>
      </c>
      <c r="W363" s="50">
        <f t="shared" si="528"/>
        <v>36.886000000000003</v>
      </c>
      <c r="X363" s="51">
        <f t="shared" si="512"/>
        <v>13832.25</v>
      </c>
      <c r="Y363" s="48">
        <f t="shared" si="513"/>
        <v>574</v>
      </c>
      <c r="Z363" s="50">
        <f t="shared" si="549"/>
        <v>35.19207317073171</v>
      </c>
      <c r="AA363" s="51">
        <f t="shared" si="514"/>
        <v>20200.25</v>
      </c>
      <c r="AB363" s="48">
        <f t="shared" si="530"/>
        <v>75</v>
      </c>
      <c r="AC363" s="50">
        <f t="shared" si="550"/>
        <v>25.15</v>
      </c>
      <c r="AD363" s="51">
        <f t="shared" si="532"/>
        <v>1886.25</v>
      </c>
      <c r="AE363" s="43"/>
      <c r="AF363" s="42"/>
      <c r="AG363" s="53">
        <f t="shared" si="547"/>
        <v>0</v>
      </c>
      <c r="AH363" s="43">
        <v>75</v>
      </c>
      <c r="AI363" s="42">
        <v>25.15</v>
      </c>
      <c r="AJ363" s="53">
        <f t="shared" si="548"/>
        <v>1886.25</v>
      </c>
      <c r="AK363" s="43"/>
      <c r="AL363" s="42"/>
      <c r="AM363" s="53"/>
      <c r="AN363" s="43"/>
      <c r="AO363" s="42"/>
      <c r="AP363" s="53"/>
      <c r="AQ363" s="43"/>
      <c r="AR363" s="42"/>
      <c r="AS363" s="53"/>
      <c r="AT363" s="43"/>
      <c r="AU363" s="42"/>
      <c r="AV363" s="53"/>
      <c r="AW363" s="43"/>
      <c r="AX363" s="42"/>
      <c r="AY363" s="53">
        <f t="shared" si="515"/>
        <v>0</v>
      </c>
      <c r="AZ363" s="43"/>
      <c r="BA363" s="42"/>
      <c r="BB363" s="53">
        <f t="shared" si="516"/>
        <v>0</v>
      </c>
      <c r="BC363" s="43"/>
      <c r="BD363" s="42"/>
      <c r="BE363" s="53">
        <f t="shared" si="517"/>
        <v>0</v>
      </c>
      <c r="BF363" s="43"/>
      <c r="BG363" s="42"/>
      <c r="BH363" s="53">
        <f t="shared" si="518"/>
        <v>0</v>
      </c>
      <c r="BI363" s="43"/>
      <c r="BJ363" s="42"/>
      <c r="BK363" s="53">
        <f t="shared" si="519"/>
        <v>0</v>
      </c>
      <c r="BL363" s="43"/>
      <c r="BM363" s="42"/>
      <c r="BN363" s="53">
        <f t="shared" si="520"/>
        <v>0</v>
      </c>
      <c r="BO363" s="43"/>
      <c r="BP363" s="42"/>
      <c r="BQ363" s="53">
        <f t="shared" si="521"/>
        <v>0</v>
      </c>
      <c r="BR363" s="54">
        <f t="shared" si="533"/>
        <v>499</v>
      </c>
      <c r="BS363" s="55">
        <f t="shared" si="534"/>
        <v>36.701402805611224</v>
      </c>
      <c r="BT363" s="56">
        <f t="shared" si="535"/>
        <v>18314</v>
      </c>
      <c r="BU363" s="48">
        <v>300</v>
      </c>
      <c r="BV363" s="50">
        <f t="shared" si="536"/>
        <v>37.166666666666664</v>
      </c>
      <c r="BW363" s="51">
        <v>11150</v>
      </c>
      <c r="BX363" s="48"/>
      <c r="BY363" s="50" t="e">
        <f t="shared" si="537"/>
        <v>#DIV/0!</v>
      </c>
      <c r="BZ363" s="51"/>
      <c r="CA363" s="48"/>
      <c r="CB363" s="50" t="e">
        <f t="shared" si="538"/>
        <v>#DIV/0!</v>
      </c>
      <c r="CC363" s="51"/>
      <c r="CD363" s="48">
        <v>199</v>
      </c>
      <c r="CE363" s="50">
        <f t="shared" si="539"/>
        <v>36</v>
      </c>
      <c r="CF363" s="51">
        <v>7164</v>
      </c>
      <c r="CG363" s="47" t="s">
        <v>41</v>
      </c>
      <c r="CH363" s="47" t="s">
        <v>41</v>
      </c>
      <c r="CI363" s="54">
        <f t="shared" si="540"/>
        <v>199</v>
      </c>
      <c r="CJ363" s="55">
        <f t="shared" si="541"/>
        <v>32</v>
      </c>
      <c r="CK363" s="56">
        <f t="shared" si="542"/>
        <v>6368</v>
      </c>
      <c r="CL363" s="48"/>
      <c r="CM363" s="50" t="e">
        <f t="shared" si="543"/>
        <v>#DIV/0!</v>
      </c>
      <c r="CN363" s="51"/>
      <c r="CO363" s="48"/>
      <c r="CP363" s="50" t="e">
        <f t="shared" si="544"/>
        <v>#DIV/0!</v>
      </c>
      <c r="CQ363" s="51"/>
      <c r="CR363" s="48"/>
      <c r="CS363" s="50" t="e">
        <f t="shared" si="545"/>
        <v>#DIV/0!</v>
      </c>
      <c r="CT363" s="51"/>
      <c r="CU363" s="48">
        <v>199</v>
      </c>
      <c r="CV363" s="50">
        <f t="shared" si="546"/>
        <v>32</v>
      </c>
      <c r="CW363" s="51">
        <v>6368</v>
      </c>
      <c r="CX363" s="47" t="s">
        <v>41</v>
      </c>
      <c r="CY363" s="47" t="s">
        <v>41</v>
      </c>
    </row>
    <row r="364" spans="1:103" s="1" customFormat="1" ht="14.25" thickBot="1" x14ac:dyDescent="0.3">
      <c r="A364" s="47" t="s">
        <v>42</v>
      </c>
      <c r="B364" s="47" t="s">
        <v>42</v>
      </c>
      <c r="C364" s="48">
        <v>292</v>
      </c>
      <c r="D364" s="95">
        <f t="shared" si="522"/>
        <v>111</v>
      </c>
      <c r="E364" s="93">
        <v>403</v>
      </c>
      <c r="F364" s="38">
        <f t="shared" si="523"/>
        <v>437.29</v>
      </c>
      <c r="G364" s="49">
        <f t="shared" si="524"/>
        <v>3.0000000000000213</v>
      </c>
      <c r="H364" s="183"/>
      <c r="I364" s="183"/>
      <c r="J364" s="183"/>
      <c r="K364" s="183">
        <v>6</v>
      </c>
      <c r="L364" s="224">
        <v>31.29</v>
      </c>
      <c r="M364" s="50">
        <v>24.99</v>
      </c>
      <c r="N364" s="53">
        <f t="shared" si="525"/>
        <v>781.93709999999987</v>
      </c>
      <c r="O364" s="228">
        <v>35</v>
      </c>
      <c r="P364" s="229">
        <v>63.11</v>
      </c>
      <c r="Q364" s="230">
        <f t="shared" si="526"/>
        <v>2208.85</v>
      </c>
      <c r="R364" s="223">
        <v>2</v>
      </c>
      <c r="S364" s="50">
        <v>37.840000000000003</v>
      </c>
      <c r="T364" s="51">
        <f t="shared" si="527"/>
        <v>75.680000000000007</v>
      </c>
      <c r="U364" s="52" t="s">
        <v>42</v>
      </c>
      <c r="V364" s="48">
        <f t="shared" si="511"/>
        <v>375</v>
      </c>
      <c r="W364" s="50">
        <f t="shared" si="528"/>
        <v>36.886000000000003</v>
      </c>
      <c r="X364" s="51">
        <f t="shared" si="512"/>
        <v>13832.25</v>
      </c>
      <c r="Y364" s="48">
        <f t="shared" si="513"/>
        <v>574</v>
      </c>
      <c r="Z364" s="50">
        <f t="shared" si="549"/>
        <v>35.19207317073171</v>
      </c>
      <c r="AA364" s="51">
        <f t="shared" si="514"/>
        <v>20200.25</v>
      </c>
      <c r="AB364" s="48">
        <f t="shared" si="530"/>
        <v>75</v>
      </c>
      <c r="AC364" s="50">
        <f t="shared" si="550"/>
        <v>25.15</v>
      </c>
      <c r="AD364" s="51">
        <f t="shared" si="532"/>
        <v>1886.25</v>
      </c>
      <c r="AE364" s="43"/>
      <c r="AF364" s="42"/>
      <c r="AG364" s="53">
        <f t="shared" si="547"/>
        <v>0</v>
      </c>
      <c r="AH364" s="43">
        <v>75</v>
      </c>
      <c r="AI364" s="42">
        <v>25.15</v>
      </c>
      <c r="AJ364" s="53">
        <f t="shared" si="548"/>
        <v>1886.25</v>
      </c>
      <c r="AK364" s="43"/>
      <c r="AL364" s="42"/>
      <c r="AM364" s="53"/>
      <c r="AN364" s="43"/>
      <c r="AO364" s="42"/>
      <c r="AP364" s="53"/>
      <c r="AQ364" s="43"/>
      <c r="AR364" s="42"/>
      <c r="AS364" s="53"/>
      <c r="AT364" s="43"/>
      <c r="AU364" s="42"/>
      <c r="AV364" s="53"/>
      <c r="AW364" s="43"/>
      <c r="AX364" s="42"/>
      <c r="AY364" s="53">
        <f t="shared" si="515"/>
        <v>0</v>
      </c>
      <c r="AZ364" s="43"/>
      <c r="BA364" s="42"/>
      <c r="BB364" s="53">
        <f t="shared" si="516"/>
        <v>0</v>
      </c>
      <c r="BC364" s="43"/>
      <c r="BD364" s="42"/>
      <c r="BE364" s="53">
        <f t="shared" si="517"/>
        <v>0</v>
      </c>
      <c r="BF364" s="43"/>
      <c r="BG364" s="42"/>
      <c r="BH364" s="53">
        <f t="shared" si="518"/>
        <v>0</v>
      </c>
      <c r="BI364" s="43"/>
      <c r="BJ364" s="42"/>
      <c r="BK364" s="53">
        <f t="shared" si="519"/>
        <v>0</v>
      </c>
      <c r="BL364" s="43"/>
      <c r="BM364" s="42"/>
      <c r="BN364" s="53">
        <f t="shared" si="520"/>
        <v>0</v>
      </c>
      <c r="BO364" s="43"/>
      <c r="BP364" s="42"/>
      <c r="BQ364" s="53">
        <f t="shared" si="521"/>
        <v>0</v>
      </c>
      <c r="BR364" s="54">
        <f t="shared" si="533"/>
        <v>499</v>
      </c>
      <c r="BS364" s="55">
        <f t="shared" si="534"/>
        <v>36.701402805611224</v>
      </c>
      <c r="BT364" s="56">
        <f t="shared" si="535"/>
        <v>18314</v>
      </c>
      <c r="BU364" s="48">
        <v>300</v>
      </c>
      <c r="BV364" s="50">
        <f t="shared" si="536"/>
        <v>37.166666666666664</v>
      </c>
      <c r="BW364" s="51">
        <v>11150</v>
      </c>
      <c r="BX364" s="48"/>
      <c r="BY364" s="50" t="e">
        <f t="shared" si="537"/>
        <v>#DIV/0!</v>
      </c>
      <c r="BZ364" s="51"/>
      <c r="CA364" s="48"/>
      <c r="CB364" s="50" t="e">
        <f t="shared" si="538"/>
        <v>#DIV/0!</v>
      </c>
      <c r="CC364" s="51"/>
      <c r="CD364" s="48">
        <v>199</v>
      </c>
      <c r="CE364" s="50">
        <f t="shared" si="539"/>
        <v>36</v>
      </c>
      <c r="CF364" s="51">
        <v>7164</v>
      </c>
      <c r="CG364" s="47" t="s">
        <v>42</v>
      </c>
      <c r="CH364" s="47" t="s">
        <v>42</v>
      </c>
      <c r="CI364" s="54">
        <f t="shared" si="540"/>
        <v>199</v>
      </c>
      <c r="CJ364" s="55">
        <f t="shared" si="541"/>
        <v>32</v>
      </c>
      <c r="CK364" s="56">
        <f t="shared" si="542"/>
        <v>6368</v>
      </c>
      <c r="CL364" s="48"/>
      <c r="CM364" s="50" t="e">
        <f t="shared" si="543"/>
        <v>#DIV/0!</v>
      </c>
      <c r="CN364" s="51"/>
      <c r="CO364" s="48"/>
      <c r="CP364" s="50" t="e">
        <f t="shared" si="544"/>
        <v>#DIV/0!</v>
      </c>
      <c r="CQ364" s="51"/>
      <c r="CR364" s="48"/>
      <c r="CS364" s="50" t="e">
        <f t="shared" si="545"/>
        <v>#DIV/0!</v>
      </c>
      <c r="CT364" s="51"/>
      <c r="CU364" s="48">
        <v>199</v>
      </c>
      <c r="CV364" s="50">
        <f t="shared" si="546"/>
        <v>32</v>
      </c>
      <c r="CW364" s="51">
        <v>6368</v>
      </c>
      <c r="CX364" s="47" t="s">
        <v>42</v>
      </c>
      <c r="CY364" s="47" t="s">
        <v>42</v>
      </c>
    </row>
    <row r="365" spans="1:103" s="1" customFormat="1" ht="14.25" thickBot="1" x14ac:dyDescent="0.3">
      <c r="A365" s="47" t="s">
        <v>43</v>
      </c>
      <c r="B365" s="47" t="s">
        <v>43</v>
      </c>
      <c r="C365" s="48">
        <v>292</v>
      </c>
      <c r="D365" s="95">
        <f t="shared" si="522"/>
        <v>113</v>
      </c>
      <c r="E365" s="93">
        <v>405</v>
      </c>
      <c r="F365" s="38">
        <f t="shared" si="523"/>
        <v>435.47</v>
      </c>
      <c r="G365" s="49">
        <f t="shared" si="524"/>
        <v>-0.99999999999997158</v>
      </c>
      <c r="H365" s="183"/>
      <c r="I365" s="183"/>
      <c r="J365" s="183"/>
      <c r="K365" s="183">
        <v>6</v>
      </c>
      <c r="L365" s="224">
        <v>31.47</v>
      </c>
      <c r="M365" s="50">
        <v>24.99</v>
      </c>
      <c r="N365" s="53">
        <f t="shared" si="525"/>
        <v>786.43529999999987</v>
      </c>
      <c r="O365" s="228">
        <v>35</v>
      </c>
      <c r="P365" s="229">
        <v>63.11</v>
      </c>
      <c r="Q365" s="230">
        <f t="shared" si="526"/>
        <v>2208.85</v>
      </c>
      <c r="R365" s="223">
        <v>0</v>
      </c>
      <c r="S365" s="50">
        <v>37.840000000000003</v>
      </c>
      <c r="T365" s="51">
        <f t="shared" si="527"/>
        <v>0</v>
      </c>
      <c r="U365" s="52" t="s">
        <v>43</v>
      </c>
      <c r="V365" s="48">
        <f t="shared" si="511"/>
        <v>375</v>
      </c>
      <c r="W365" s="50">
        <f t="shared" si="528"/>
        <v>36.886000000000003</v>
      </c>
      <c r="X365" s="51">
        <f t="shared" si="512"/>
        <v>13832.25</v>
      </c>
      <c r="Y365" s="48">
        <f t="shared" si="513"/>
        <v>574</v>
      </c>
      <c r="Z365" s="50">
        <f t="shared" si="549"/>
        <v>35.19207317073171</v>
      </c>
      <c r="AA365" s="51">
        <f t="shared" si="514"/>
        <v>20200.25</v>
      </c>
      <c r="AB365" s="48">
        <f t="shared" si="530"/>
        <v>75</v>
      </c>
      <c r="AC365" s="50">
        <f t="shared" si="550"/>
        <v>25.15</v>
      </c>
      <c r="AD365" s="51">
        <f t="shared" si="532"/>
        <v>1886.25</v>
      </c>
      <c r="AE365" s="43"/>
      <c r="AF365" s="42"/>
      <c r="AG365" s="53">
        <f t="shared" si="547"/>
        <v>0</v>
      </c>
      <c r="AH365" s="43">
        <v>75</v>
      </c>
      <c r="AI365" s="42">
        <v>25.15</v>
      </c>
      <c r="AJ365" s="53">
        <f t="shared" si="548"/>
        <v>1886.25</v>
      </c>
      <c r="AK365" s="43"/>
      <c r="AL365" s="42"/>
      <c r="AM365" s="53"/>
      <c r="AN365" s="43"/>
      <c r="AO365" s="42"/>
      <c r="AP365" s="53"/>
      <c r="AQ365" s="43"/>
      <c r="AR365" s="42"/>
      <c r="AS365" s="53"/>
      <c r="AT365" s="43"/>
      <c r="AU365" s="42"/>
      <c r="AV365" s="53"/>
      <c r="AW365" s="43"/>
      <c r="AX365" s="42"/>
      <c r="AY365" s="53">
        <f t="shared" si="515"/>
        <v>0</v>
      </c>
      <c r="AZ365" s="43"/>
      <c r="BA365" s="42"/>
      <c r="BB365" s="53">
        <f t="shared" si="516"/>
        <v>0</v>
      </c>
      <c r="BC365" s="43"/>
      <c r="BD365" s="42"/>
      <c r="BE365" s="53">
        <f t="shared" si="517"/>
        <v>0</v>
      </c>
      <c r="BF365" s="43"/>
      <c r="BG365" s="42"/>
      <c r="BH365" s="53">
        <f t="shared" si="518"/>
        <v>0</v>
      </c>
      <c r="BI365" s="43"/>
      <c r="BJ365" s="42"/>
      <c r="BK365" s="53">
        <f t="shared" si="519"/>
        <v>0</v>
      </c>
      <c r="BL365" s="43"/>
      <c r="BM365" s="42"/>
      <c r="BN365" s="53">
        <f t="shared" si="520"/>
        <v>0</v>
      </c>
      <c r="BO365" s="43"/>
      <c r="BP365" s="42"/>
      <c r="BQ365" s="53">
        <f t="shared" si="521"/>
        <v>0</v>
      </c>
      <c r="BR365" s="54">
        <f t="shared" si="533"/>
        <v>499</v>
      </c>
      <c r="BS365" s="55">
        <f t="shared" si="534"/>
        <v>36.701402805611224</v>
      </c>
      <c r="BT365" s="56">
        <f t="shared" si="535"/>
        <v>18314</v>
      </c>
      <c r="BU365" s="48">
        <v>300</v>
      </c>
      <c r="BV365" s="50">
        <f t="shared" si="536"/>
        <v>37.166666666666664</v>
      </c>
      <c r="BW365" s="51">
        <v>11150</v>
      </c>
      <c r="BX365" s="48"/>
      <c r="BY365" s="50" t="e">
        <f t="shared" si="537"/>
        <v>#DIV/0!</v>
      </c>
      <c r="BZ365" s="51"/>
      <c r="CA365" s="48"/>
      <c r="CB365" s="50" t="e">
        <f t="shared" si="538"/>
        <v>#DIV/0!</v>
      </c>
      <c r="CC365" s="51"/>
      <c r="CD365" s="48">
        <v>199</v>
      </c>
      <c r="CE365" s="50">
        <f t="shared" si="539"/>
        <v>36</v>
      </c>
      <c r="CF365" s="51">
        <v>7164</v>
      </c>
      <c r="CG365" s="47" t="s">
        <v>43</v>
      </c>
      <c r="CH365" s="47" t="s">
        <v>43</v>
      </c>
      <c r="CI365" s="54">
        <f t="shared" si="540"/>
        <v>199</v>
      </c>
      <c r="CJ365" s="55">
        <f t="shared" si="541"/>
        <v>32</v>
      </c>
      <c r="CK365" s="56">
        <f t="shared" si="542"/>
        <v>6368</v>
      </c>
      <c r="CL365" s="48"/>
      <c r="CM365" s="50" t="e">
        <f t="shared" si="543"/>
        <v>#DIV/0!</v>
      </c>
      <c r="CN365" s="51"/>
      <c r="CO365" s="48"/>
      <c r="CP365" s="50" t="e">
        <f t="shared" si="544"/>
        <v>#DIV/0!</v>
      </c>
      <c r="CQ365" s="51"/>
      <c r="CR365" s="48"/>
      <c r="CS365" s="50" t="e">
        <f t="shared" si="545"/>
        <v>#DIV/0!</v>
      </c>
      <c r="CT365" s="51"/>
      <c r="CU365" s="48">
        <v>199</v>
      </c>
      <c r="CV365" s="50">
        <f t="shared" si="546"/>
        <v>32</v>
      </c>
      <c r="CW365" s="51">
        <v>6368</v>
      </c>
      <c r="CX365" s="47" t="s">
        <v>43</v>
      </c>
      <c r="CY365" s="47" t="s">
        <v>43</v>
      </c>
    </row>
    <row r="366" spans="1:103" s="1" customFormat="1" ht="14.25" thickBot="1" x14ac:dyDescent="0.3">
      <c r="A366" s="47" t="s">
        <v>44</v>
      </c>
      <c r="B366" s="47" t="s">
        <v>44</v>
      </c>
      <c r="C366" s="48">
        <v>292</v>
      </c>
      <c r="D366" s="95">
        <f t="shared" si="522"/>
        <v>112</v>
      </c>
      <c r="E366" s="93">
        <v>404</v>
      </c>
      <c r="F366" s="38">
        <f t="shared" si="523"/>
        <v>443.27</v>
      </c>
      <c r="G366" s="49">
        <f t="shared" si="524"/>
        <v>7.9999999999999822</v>
      </c>
      <c r="H366" s="183"/>
      <c r="I366" s="183"/>
      <c r="J366" s="183"/>
      <c r="K366" s="183">
        <v>6</v>
      </c>
      <c r="L366" s="224">
        <v>31.27</v>
      </c>
      <c r="M366" s="50">
        <v>24.99</v>
      </c>
      <c r="N366" s="53">
        <f t="shared" si="525"/>
        <v>781.43729999999994</v>
      </c>
      <c r="O366" s="228">
        <v>35</v>
      </c>
      <c r="P366" s="229">
        <v>63.11</v>
      </c>
      <c r="Q366" s="230">
        <f t="shared" si="526"/>
        <v>2208.85</v>
      </c>
      <c r="R366" s="223">
        <v>8</v>
      </c>
      <c r="S366" s="50">
        <v>37.840000000000003</v>
      </c>
      <c r="T366" s="51">
        <f t="shared" si="527"/>
        <v>302.72000000000003</v>
      </c>
      <c r="U366" s="52" t="s">
        <v>44</v>
      </c>
      <c r="V366" s="48">
        <f t="shared" si="511"/>
        <v>375</v>
      </c>
      <c r="W366" s="50">
        <f t="shared" si="528"/>
        <v>36.886000000000003</v>
      </c>
      <c r="X366" s="51">
        <f t="shared" si="512"/>
        <v>13832.25</v>
      </c>
      <c r="Y366" s="48">
        <f t="shared" si="513"/>
        <v>574</v>
      </c>
      <c r="Z366" s="50">
        <f t="shared" si="549"/>
        <v>35.19207317073171</v>
      </c>
      <c r="AA366" s="51">
        <f t="shared" si="514"/>
        <v>20200.25</v>
      </c>
      <c r="AB366" s="48">
        <f t="shared" si="530"/>
        <v>75</v>
      </c>
      <c r="AC366" s="50">
        <f t="shared" si="550"/>
        <v>25.15</v>
      </c>
      <c r="AD366" s="51">
        <f t="shared" si="532"/>
        <v>1886.25</v>
      </c>
      <c r="AE366" s="43"/>
      <c r="AF366" s="42"/>
      <c r="AG366" s="53">
        <f t="shared" si="547"/>
        <v>0</v>
      </c>
      <c r="AH366" s="43">
        <v>75</v>
      </c>
      <c r="AI366" s="42">
        <v>25.15</v>
      </c>
      <c r="AJ366" s="53">
        <f t="shared" si="548"/>
        <v>1886.25</v>
      </c>
      <c r="AK366" s="43"/>
      <c r="AL366" s="42"/>
      <c r="AM366" s="53"/>
      <c r="AN366" s="43"/>
      <c r="AO366" s="42"/>
      <c r="AP366" s="53"/>
      <c r="AQ366" s="43"/>
      <c r="AR366" s="42"/>
      <c r="AS366" s="53"/>
      <c r="AT366" s="43"/>
      <c r="AU366" s="42"/>
      <c r="AV366" s="53"/>
      <c r="AW366" s="43"/>
      <c r="AX366" s="42"/>
      <c r="AY366" s="53">
        <f t="shared" si="515"/>
        <v>0</v>
      </c>
      <c r="AZ366" s="43"/>
      <c r="BA366" s="42"/>
      <c r="BB366" s="53">
        <f t="shared" si="516"/>
        <v>0</v>
      </c>
      <c r="BC366" s="43"/>
      <c r="BD366" s="42"/>
      <c r="BE366" s="53">
        <f t="shared" si="517"/>
        <v>0</v>
      </c>
      <c r="BF366" s="43"/>
      <c r="BG366" s="42"/>
      <c r="BH366" s="53">
        <f t="shared" si="518"/>
        <v>0</v>
      </c>
      <c r="BI366" s="43"/>
      <c r="BJ366" s="42"/>
      <c r="BK366" s="53">
        <f t="shared" si="519"/>
        <v>0</v>
      </c>
      <c r="BL366" s="43"/>
      <c r="BM366" s="42"/>
      <c r="BN366" s="53">
        <f t="shared" si="520"/>
        <v>0</v>
      </c>
      <c r="BO366" s="43"/>
      <c r="BP366" s="42"/>
      <c r="BQ366" s="53">
        <f t="shared" si="521"/>
        <v>0</v>
      </c>
      <c r="BR366" s="54">
        <f t="shared" si="533"/>
        <v>499</v>
      </c>
      <c r="BS366" s="55">
        <f t="shared" si="534"/>
        <v>36.701402805611224</v>
      </c>
      <c r="BT366" s="56">
        <f t="shared" si="535"/>
        <v>18314</v>
      </c>
      <c r="BU366" s="48">
        <v>300</v>
      </c>
      <c r="BV366" s="50">
        <f t="shared" si="536"/>
        <v>37.166666666666664</v>
      </c>
      <c r="BW366" s="51">
        <v>11150</v>
      </c>
      <c r="BX366" s="48"/>
      <c r="BY366" s="50" t="e">
        <f t="shared" si="537"/>
        <v>#DIV/0!</v>
      </c>
      <c r="BZ366" s="51"/>
      <c r="CA366" s="48"/>
      <c r="CB366" s="50" t="e">
        <f t="shared" si="538"/>
        <v>#DIV/0!</v>
      </c>
      <c r="CC366" s="51"/>
      <c r="CD366" s="48">
        <v>199</v>
      </c>
      <c r="CE366" s="50">
        <f t="shared" si="539"/>
        <v>36</v>
      </c>
      <c r="CF366" s="51">
        <v>7164</v>
      </c>
      <c r="CG366" s="47" t="s">
        <v>44</v>
      </c>
      <c r="CH366" s="47" t="s">
        <v>44</v>
      </c>
      <c r="CI366" s="54">
        <f t="shared" si="540"/>
        <v>199</v>
      </c>
      <c r="CJ366" s="55">
        <f t="shared" si="541"/>
        <v>32</v>
      </c>
      <c r="CK366" s="56">
        <f t="shared" si="542"/>
        <v>6368</v>
      </c>
      <c r="CL366" s="48"/>
      <c r="CM366" s="50" t="e">
        <f t="shared" si="543"/>
        <v>#DIV/0!</v>
      </c>
      <c r="CN366" s="51"/>
      <c r="CO366" s="48"/>
      <c r="CP366" s="50" t="e">
        <f t="shared" si="544"/>
        <v>#DIV/0!</v>
      </c>
      <c r="CQ366" s="51"/>
      <c r="CR366" s="48"/>
      <c r="CS366" s="50" t="e">
        <f t="shared" si="545"/>
        <v>#DIV/0!</v>
      </c>
      <c r="CT366" s="51"/>
      <c r="CU366" s="48">
        <v>199</v>
      </c>
      <c r="CV366" s="50">
        <f t="shared" si="546"/>
        <v>32</v>
      </c>
      <c r="CW366" s="51">
        <v>6368</v>
      </c>
      <c r="CX366" s="47" t="s">
        <v>44</v>
      </c>
      <c r="CY366" s="47" t="s">
        <v>44</v>
      </c>
    </row>
    <row r="367" spans="1:103" s="1" customFormat="1" ht="14.25" thickBot="1" x14ac:dyDescent="0.3">
      <c r="A367" s="47" t="s">
        <v>45</v>
      </c>
      <c r="B367" s="47" t="s">
        <v>45</v>
      </c>
      <c r="C367" s="48">
        <v>292</v>
      </c>
      <c r="D367" s="95">
        <f t="shared" si="522"/>
        <v>112</v>
      </c>
      <c r="E367" s="93">
        <v>404</v>
      </c>
      <c r="F367" s="38">
        <f t="shared" si="523"/>
        <v>443.45</v>
      </c>
      <c r="G367" s="49">
        <f t="shared" si="524"/>
        <v>7.9999999999999893</v>
      </c>
      <c r="H367" s="183"/>
      <c r="I367" s="183"/>
      <c r="J367" s="183"/>
      <c r="K367" s="183">
        <v>6</v>
      </c>
      <c r="L367" s="224">
        <v>31.45</v>
      </c>
      <c r="M367" s="50">
        <v>24.99</v>
      </c>
      <c r="N367" s="53">
        <f t="shared" si="525"/>
        <v>785.93549999999993</v>
      </c>
      <c r="O367" s="228">
        <v>35</v>
      </c>
      <c r="P367" s="229">
        <v>63.11</v>
      </c>
      <c r="Q367" s="230">
        <f t="shared" si="526"/>
        <v>2208.85</v>
      </c>
      <c r="R367" s="223">
        <v>8</v>
      </c>
      <c r="S367" s="50">
        <v>37.840000000000003</v>
      </c>
      <c r="T367" s="51">
        <f t="shared" si="527"/>
        <v>302.72000000000003</v>
      </c>
      <c r="U367" s="52" t="s">
        <v>45</v>
      </c>
      <c r="V367" s="48">
        <f t="shared" si="511"/>
        <v>375</v>
      </c>
      <c r="W367" s="50">
        <f t="shared" si="528"/>
        <v>36.886000000000003</v>
      </c>
      <c r="X367" s="51">
        <f t="shared" si="512"/>
        <v>13832.25</v>
      </c>
      <c r="Y367" s="48">
        <f t="shared" si="513"/>
        <v>574</v>
      </c>
      <c r="Z367" s="50">
        <f t="shared" si="549"/>
        <v>35.19207317073171</v>
      </c>
      <c r="AA367" s="51">
        <f t="shared" si="514"/>
        <v>20200.25</v>
      </c>
      <c r="AB367" s="48">
        <f t="shared" si="530"/>
        <v>75</v>
      </c>
      <c r="AC367" s="50">
        <f t="shared" si="550"/>
        <v>25.15</v>
      </c>
      <c r="AD367" s="51">
        <f t="shared" si="532"/>
        <v>1886.25</v>
      </c>
      <c r="AE367" s="43"/>
      <c r="AF367" s="42"/>
      <c r="AG367" s="53">
        <f t="shared" si="547"/>
        <v>0</v>
      </c>
      <c r="AH367" s="43">
        <v>75</v>
      </c>
      <c r="AI367" s="42">
        <v>25.15</v>
      </c>
      <c r="AJ367" s="53">
        <f t="shared" si="548"/>
        <v>1886.25</v>
      </c>
      <c r="AK367" s="43"/>
      <c r="AL367" s="42"/>
      <c r="AM367" s="53"/>
      <c r="AN367" s="43"/>
      <c r="AO367" s="42"/>
      <c r="AP367" s="53"/>
      <c r="AQ367" s="43"/>
      <c r="AR367" s="42"/>
      <c r="AS367" s="53"/>
      <c r="AT367" s="43"/>
      <c r="AU367" s="42"/>
      <c r="AV367" s="53"/>
      <c r="AW367" s="43"/>
      <c r="AX367" s="42"/>
      <c r="AY367" s="53">
        <f t="shared" si="515"/>
        <v>0</v>
      </c>
      <c r="AZ367" s="43"/>
      <c r="BA367" s="42"/>
      <c r="BB367" s="53">
        <f t="shared" si="516"/>
        <v>0</v>
      </c>
      <c r="BC367" s="43"/>
      <c r="BD367" s="42"/>
      <c r="BE367" s="53">
        <f t="shared" si="517"/>
        <v>0</v>
      </c>
      <c r="BF367" s="43"/>
      <c r="BG367" s="42"/>
      <c r="BH367" s="53">
        <f t="shared" si="518"/>
        <v>0</v>
      </c>
      <c r="BI367" s="43"/>
      <c r="BJ367" s="42"/>
      <c r="BK367" s="53">
        <f t="shared" si="519"/>
        <v>0</v>
      </c>
      <c r="BL367" s="43"/>
      <c r="BM367" s="42"/>
      <c r="BN367" s="53">
        <f t="shared" si="520"/>
        <v>0</v>
      </c>
      <c r="BO367" s="43"/>
      <c r="BP367" s="42"/>
      <c r="BQ367" s="53">
        <f t="shared" si="521"/>
        <v>0</v>
      </c>
      <c r="BR367" s="54">
        <f t="shared" si="533"/>
        <v>499</v>
      </c>
      <c r="BS367" s="55">
        <f t="shared" si="534"/>
        <v>36.701402805611224</v>
      </c>
      <c r="BT367" s="56">
        <f t="shared" si="535"/>
        <v>18314</v>
      </c>
      <c r="BU367" s="48">
        <v>300</v>
      </c>
      <c r="BV367" s="50">
        <f t="shared" si="536"/>
        <v>37.166666666666664</v>
      </c>
      <c r="BW367" s="51">
        <v>11150</v>
      </c>
      <c r="BX367" s="48"/>
      <c r="BY367" s="50" t="e">
        <f t="shared" si="537"/>
        <v>#DIV/0!</v>
      </c>
      <c r="BZ367" s="51"/>
      <c r="CA367" s="48"/>
      <c r="CB367" s="50" t="e">
        <f t="shared" si="538"/>
        <v>#DIV/0!</v>
      </c>
      <c r="CC367" s="51"/>
      <c r="CD367" s="48">
        <v>199</v>
      </c>
      <c r="CE367" s="50">
        <f t="shared" si="539"/>
        <v>36</v>
      </c>
      <c r="CF367" s="51">
        <v>7164</v>
      </c>
      <c r="CG367" s="47" t="s">
        <v>45</v>
      </c>
      <c r="CH367" s="47" t="s">
        <v>45</v>
      </c>
      <c r="CI367" s="54">
        <f t="shared" si="540"/>
        <v>199</v>
      </c>
      <c r="CJ367" s="55">
        <f t="shared" si="541"/>
        <v>32</v>
      </c>
      <c r="CK367" s="56">
        <f t="shared" si="542"/>
        <v>6368</v>
      </c>
      <c r="CL367" s="48"/>
      <c r="CM367" s="50" t="e">
        <f t="shared" si="543"/>
        <v>#DIV/0!</v>
      </c>
      <c r="CN367" s="51"/>
      <c r="CO367" s="48"/>
      <c r="CP367" s="50" t="e">
        <f t="shared" si="544"/>
        <v>#DIV/0!</v>
      </c>
      <c r="CQ367" s="51"/>
      <c r="CR367" s="48"/>
      <c r="CS367" s="50" t="e">
        <f t="shared" si="545"/>
        <v>#DIV/0!</v>
      </c>
      <c r="CT367" s="51"/>
      <c r="CU367" s="48">
        <v>199</v>
      </c>
      <c r="CV367" s="50">
        <f t="shared" si="546"/>
        <v>32</v>
      </c>
      <c r="CW367" s="51">
        <v>6368</v>
      </c>
      <c r="CX367" s="47" t="s">
        <v>45</v>
      </c>
      <c r="CY367" s="47" t="s">
        <v>45</v>
      </c>
    </row>
    <row r="368" spans="1:103" s="1" customFormat="1" ht="14.25" thickBot="1" x14ac:dyDescent="0.3">
      <c r="A368" s="47" t="s">
        <v>46</v>
      </c>
      <c r="B368" s="47" t="s">
        <v>46</v>
      </c>
      <c r="C368" s="48">
        <v>292</v>
      </c>
      <c r="D368" s="95">
        <f t="shared" si="522"/>
        <v>114</v>
      </c>
      <c r="E368" s="93">
        <v>406</v>
      </c>
      <c r="F368" s="38">
        <f t="shared" si="523"/>
        <v>443.13</v>
      </c>
      <c r="G368" s="49">
        <f t="shared" si="524"/>
        <v>5.9999999999999964</v>
      </c>
      <c r="H368" s="183"/>
      <c r="I368" s="183"/>
      <c r="J368" s="183"/>
      <c r="K368" s="183">
        <v>6</v>
      </c>
      <c r="L368" s="224">
        <v>31.13</v>
      </c>
      <c r="M368" s="50">
        <v>24.99</v>
      </c>
      <c r="N368" s="53">
        <f t="shared" si="525"/>
        <v>777.93869999999993</v>
      </c>
      <c r="O368" s="228">
        <v>35</v>
      </c>
      <c r="P368" s="229">
        <v>63.11</v>
      </c>
      <c r="Q368" s="230">
        <f t="shared" si="526"/>
        <v>2208.85</v>
      </c>
      <c r="R368" s="223">
        <v>8</v>
      </c>
      <c r="S368" s="50">
        <v>37.840000000000003</v>
      </c>
      <c r="T368" s="51">
        <f t="shared" si="527"/>
        <v>302.72000000000003</v>
      </c>
      <c r="U368" s="52" t="s">
        <v>46</v>
      </c>
      <c r="V368" s="48">
        <f t="shared" si="511"/>
        <v>375</v>
      </c>
      <c r="W368" s="50">
        <f t="shared" si="528"/>
        <v>36.886000000000003</v>
      </c>
      <c r="X368" s="51">
        <f t="shared" si="512"/>
        <v>13832.25</v>
      </c>
      <c r="Y368" s="48">
        <f t="shared" si="513"/>
        <v>574</v>
      </c>
      <c r="Z368" s="50">
        <f t="shared" si="549"/>
        <v>35.19207317073171</v>
      </c>
      <c r="AA368" s="51">
        <f t="shared" si="514"/>
        <v>20200.25</v>
      </c>
      <c r="AB368" s="48">
        <f t="shared" si="530"/>
        <v>75</v>
      </c>
      <c r="AC368" s="50">
        <f t="shared" si="550"/>
        <v>25.15</v>
      </c>
      <c r="AD368" s="51">
        <f t="shared" si="532"/>
        <v>1886.25</v>
      </c>
      <c r="AE368" s="43"/>
      <c r="AF368" s="42"/>
      <c r="AG368" s="53">
        <f t="shared" si="547"/>
        <v>0</v>
      </c>
      <c r="AH368" s="43">
        <v>75</v>
      </c>
      <c r="AI368" s="42">
        <v>25.15</v>
      </c>
      <c r="AJ368" s="53">
        <f t="shared" si="548"/>
        <v>1886.25</v>
      </c>
      <c r="AK368" s="43"/>
      <c r="AL368" s="42"/>
      <c r="AM368" s="53"/>
      <c r="AN368" s="43"/>
      <c r="AO368" s="42"/>
      <c r="AP368" s="53"/>
      <c r="AQ368" s="43"/>
      <c r="AR368" s="42"/>
      <c r="AS368" s="53"/>
      <c r="AT368" s="43"/>
      <c r="AU368" s="42"/>
      <c r="AV368" s="53"/>
      <c r="AW368" s="43"/>
      <c r="AX368" s="42"/>
      <c r="AY368" s="53">
        <f t="shared" si="515"/>
        <v>0</v>
      </c>
      <c r="AZ368" s="43"/>
      <c r="BA368" s="42"/>
      <c r="BB368" s="53">
        <f t="shared" si="516"/>
        <v>0</v>
      </c>
      <c r="BC368" s="43"/>
      <c r="BD368" s="42"/>
      <c r="BE368" s="53">
        <f t="shared" si="517"/>
        <v>0</v>
      </c>
      <c r="BF368" s="43"/>
      <c r="BG368" s="42"/>
      <c r="BH368" s="53">
        <f t="shared" si="518"/>
        <v>0</v>
      </c>
      <c r="BI368" s="43"/>
      <c r="BJ368" s="42"/>
      <c r="BK368" s="53">
        <f t="shared" si="519"/>
        <v>0</v>
      </c>
      <c r="BL368" s="43"/>
      <c r="BM368" s="42"/>
      <c r="BN368" s="53">
        <f t="shared" si="520"/>
        <v>0</v>
      </c>
      <c r="BO368" s="43"/>
      <c r="BP368" s="42"/>
      <c r="BQ368" s="53">
        <f t="shared" si="521"/>
        <v>0</v>
      </c>
      <c r="BR368" s="54">
        <f t="shared" si="533"/>
        <v>499</v>
      </c>
      <c r="BS368" s="55">
        <f t="shared" si="534"/>
        <v>36.701402805611224</v>
      </c>
      <c r="BT368" s="56">
        <f t="shared" si="535"/>
        <v>18314</v>
      </c>
      <c r="BU368" s="48">
        <v>300</v>
      </c>
      <c r="BV368" s="50">
        <f t="shared" si="536"/>
        <v>37.166666666666664</v>
      </c>
      <c r="BW368" s="51">
        <v>11150</v>
      </c>
      <c r="BX368" s="48"/>
      <c r="BY368" s="50" t="e">
        <f t="shared" si="537"/>
        <v>#DIV/0!</v>
      </c>
      <c r="BZ368" s="51"/>
      <c r="CA368" s="48"/>
      <c r="CB368" s="50" t="e">
        <f t="shared" si="538"/>
        <v>#DIV/0!</v>
      </c>
      <c r="CC368" s="51"/>
      <c r="CD368" s="48">
        <v>199</v>
      </c>
      <c r="CE368" s="50">
        <f t="shared" si="539"/>
        <v>36</v>
      </c>
      <c r="CF368" s="51">
        <v>7164</v>
      </c>
      <c r="CG368" s="47" t="s">
        <v>46</v>
      </c>
      <c r="CH368" s="47" t="s">
        <v>46</v>
      </c>
      <c r="CI368" s="54">
        <f t="shared" si="540"/>
        <v>199</v>
      </c>
      <c r="CJ368" s="55">
        <f t="shared" si="541"/>
        <v>32</v>
      </c>
      <c r="CK368" s="56">
        <f t="shared" si="542"/>
        <v>6368</v>
      </c>
      <c r="CL368" s="48"/>
      <c r="CM368" s="50" t="e">
        <f t="shared" si="543"/>
        <v>#DIV/0!</v>
      </c>
      <c r="CN368" s="51"/>
      <c r="CO368" s="48"/>
      <c r="CP368" s="50" t="e">
        <f t="shared" si="544"/>
        <v>#DIV/0!</v>
      </c>
      <c r="CQ368" s="51"/>
      <c r="CR368" s="48"/>
      <c r="CS368" s="50" t="e">
        <f t="shared" si="545"/>
        <v>#DIV/0!</v>
      </c>
      <c r="CT368" s="51"/>
      <c r="CU368" s="48">
        <v>199</v>
      </c>
      <c r="CV368" s="50">
        <f t="shared" si="546"/>
        <v>32</v>
      </c>
      <c r="CW368" s="51">
        <v>6368</v>
      </c>
      <c r="CX368" s="47" t="s">
        <v>46</v>
      </c>
      <c r="CY368" s="47" t="s">
        <v>46</v>
      </c>
    </row>
    <row r="369" spans="1:103" s="1" customFormat="1" ht="14.25" thickBot="1" x14ac:dyDescent="0.3">
      <c r="A369" s="47" t="s">
        <v>47</v>
      </c>
      <c r="B369" s="47" t="s">
        <v>47</v>
      </c>
      <c r="C369" s="48">
        <v>292</v>
      </c>
      <c r="D369" s="95">
        <f t="shared" si="522"/>
        <v>104</v>
      </c>
      <c r="E369" s="93">
        <v>396</v>
      </c>
      <c r="F369" s="38">
        <f t="shared" si="523"/>
        <v>438.97</v>
      </c>
      <c r="G369" s="49">
        <f t="shared" si="524"/>
        <v>13.000000000000028</v>
      </c>
      <c r="H369" s="183"/>
      <c r="I369" s="183"/>
      <c r="J369" s="183"/>
      <c r="K369" s="183">
        <v>6</v>
      </c>
      <c r="L369" s="224">
        <v>29.97</v>
      </c>
      <c r="M369" s="50">
        <v>24.99</v>
      </c>
      <c r="N369" s="53">
        <f t="shared" si="525"/>
        <v>748.95029999999997</v>
      </c>
      <c r="O369" s="228">
        <v>35</v>
      </c>
      <c r="P369" s="229">
        <v>63.11</v>
      </c>
      <c r="Q369" s="230">
        <f t="shared" si="526"/>
        <v>2208.85</v>
      </c>
      <c r="R369" s="223">
        <v>55</v>
      </c>
      <c r="S369" s="50">
        <v>37.840000000000003</v>
      </c>
      <c r="T369" s="51">
        <f t="shared" si="527"/>
        <v>2081.2000000000003</v>
      </c>
      <c r="U369" s="52" t="s">
        <v>47</v>
      </c>
      <c r="V369" s="48">
        <f t="shared" si="511"/>
        <v>325</v>
      </c>
      <c r="W369" s="50">
        <f t="shared" si="528"/>
        <v>39.945384615384619</v>
      </c>
      <c r="X369" s="51">
        <f t="shared" si="512"/>
        <v>12982.25</v>
      </c>
      <c r="Y369" s="48">
        <f t="shared" si="513"/>
        <v>474</v>
      </c>
      <c r="Z369" s="50">
        <f t="shared" si="549"/>
        <v>37.447784810126585</v>
      </c>
      <c r="AA369" s="51">
        <f t="shared" si="514"/>
        <v>17750.25</v>
      </c>
      <c r="AB369" s="48">
        <f t="shared" si="530"/>
        <v>75</v>
      </c>
      <c r="AC369" s="50">
        <f t="shared" si="550"/>
        <v>25.15</v>
      </c>
      <c r="AD369" s="51">
        <f t="shared" si="532"/>
        <v>1886.25</v>
      </c>
      <c r="AE369" s="43"/>
      <c r="AF369" s="42"/>
      <c r="AG369" s="53">
        <f t="shared" si="547"/>
        <v>0</v>
      </c>
      <c r="AH369" s="43">
        <v>75</v>
      </c>
      <c r="AI369" s="42">
        <v>25.15</v>
      </c>
      <c r="AJ369" s="53">
        <f t="shared" si="548"/>
        <v>1886.25</v>
      </c>
      <c r="AK369" s="43"/>
      <c r="AL369" s="42"/>
      <c r="AM369" s="53"/>
      <c r="AN369" s="43"/>
      <c r="AO369" s="42"/>
      <c r="AP369" s="53"/>
      <c r="AQ369" s="43"/>
      <c r="AR369" s="42"/>
      <c r="AS369" s="53"/>
      <c r="AT369" s="43"/>
      <c r="AU369" s="42"/>
      <c r="AV369" s="53"/>
      <c r="AW369" s="43"/>
      <c r="AX369" s="42"/>
      <c r="AY369" s="53">
        <f t="shared" si="515"/>
        <v>0</v>
      </c>
      <c r="AZ369" s="43"/>
      <c r="BA369" s="42"/>
      <c r="BB369" s="53">
        <f t="shared" si="516"/>
        <v>0</v>
      </c>
      <c r="BC369" s="43"/>
      <c r="BD369" s="42"/>
      <c r="BE369" s="53">
        <f t="shared" si="517"/>
        <v>0</v>
      </c>
      <c r="BF369" s="43"/>
      <c r="BG369" s="42"/>
      <c r="BH369" s="53">
        <f t="shared" si="518"/>
        <v>0</v>
      </c>
      <c r="BI369" s="43"/>
      <c r="BJ369" s="42"/>
      <c r="BK369" s="53">
        <f t="shared" si="519"/>
        <v>0</v>
      </c>
      <c r="BL369" s="43"/>
      <c r="BM369" s="42"/>
      <c r="BN369" s="53">
        <f t="shared" si="520"/>
        <v>0</v>
      </c>
      <c r="BO369" s="43"/>
      <c r="BP369" s="42"/>
      <c r="BQ369" s="53">
        <f t="shared" si="521"/>
        <v>0</v>
      </c>
      <c r="BR369" s="54">
        <f t="shared" si="533"/>
        <v>399</v>
      </c>
      <c r="BS369" s="55">
        <f t="shared" si="534"/>
        <v>39.7593984962406</v>
      </c>
      <c r="BT369" s="56">
        <f t="shared" si="535"/>
        <v>15864</v>
      </c>
      <c r="BU369" s="48">
        <v>250</v>
      </c>
      <c r="BV369" s="50">
        <f t="shared" si="536"/>
        <v>42</v>
      </c>
      <c r="BW369" s="51">
        <v>10500</v>
      </c>
      <c r="BX369" s="48"/>
      <c r="BY369" s="50" t="e">
        <f t="shared" si="537"/>
        <v>#DIV/0!</v>
      </c>
      <c r="BZ369" s="51"/>
      <c r="CA369" s="48"/>
      <c r="CB369" s="50" t="e">
        <f t="shared" si="538"/>
        <v>#DIV/0!</v>
      </c>
      <c r="CC369" s="51"/>
      <c r="CD369" s="48">
        <v>149</v>
      </c>
      <c r="CE369" s="50">
        <f t="shared" si="539"/>
        <v>36</v>
      </c>
      <c r="CF369" s="51">
        <v>5364</v>
      </c>
      <c r="CG369" s="47" t="s">
        <v>47</v>
      </c>
      <c r="CH369" s="47" t="s">
        <v>47</v>
      </c>
      <c r="CI369" s="54">
        <f t="shared" si="540"/>
        <v>149</v>
      </c>
      <c r="CJ369" s="55">
        <f t="shared" si="541"/>
        <v>32</v>
      </c>
      <c r="CK369" s="56">
        <f t="shared" si="542"/>
        <v>4768</v>
      </c>
      <c r="CL369" s="48"/>
      <c r="CM369" s="50" t="e">
        <f t="shared" si="543"/>
        <v>#DIV/0!</v>
      </c>
      <c r="CN369" s="51"/>
      <c r="CO369" s="48"/>
      <c r="CP369" s="50" t="e">
        <f t="shared" si="544"/>
        <v>#DIV/0!</v>
      </c>
      <c r="CQ369" s="51"/>
      <c r="CR369" s="48"/>
      <c r="CS369" s="50" t="e">
        <f t="shared" si="545"/>
        <v>#DIV/0!</v>
      </c>
      <c r="CT369" s="51"/>
      <c r="CU369" s="48">
        <v>149</v>
      </c>
      <c r="CV369" s="50">
        <f t="shared" si="546"/>
        <v>32</v>
      </c>
      <c r="CW369" s="51">
        <v>4768</v>
      </c>
      <c r="CX369" s="47" t="s">
        <v>47</v>
      </c>
      <c r="CY369" s="47" t="s">
        <v>47</v>
      </c>
    </row>
    <row r="370" spans="1:103" s="1" customFormat="1" ht="14.25" thickBot="1" x14ac:dyDescent="0.3">
      <c r="A370" s="47" t="s">
        <v>48</v>
      </c>
      <c r="B370" s="47" t="s">
        <v>48</v>
      </c>
      <c r="C370" s="48">
        <v>0</v>
      </c>
      <c r="D370" s="95">
        <f t="shared" si="522"/>
        <v>130</v>
      </c>
      <c r="E370" s="93">
        <v>130</v>
      </c>
      <c r="F370" s="38">
        <f t="shared" si="523"/>
        <v>154.88999999999999</v>
      </c>
      <c r="G370" s="49">
        <f t="shared" si="524"/>
        <v>-1.0000000000000142</v>
      </c>
      <c r="H370" s="183"/>
      <c r="I370" s="183"/>
      <c r="J370" s="183"/>
      <c r="K370" s="183">
        <v>6</v>
      </c>
      <c r="L370" s="224">
        <v>25.89</v>
      </c>
      <c r="M370" s="50">
        <v>24.99</v>
      </c>
      <c r="N370" s="53">
        <f t="shared" si="525"/>
        <v>646.99109999999996</v>
      </c>
      <c r="O370" s="228">
        <v>35</v>
      </c>
      <c r="P370" s="229">
        <v>63.11</v>
      </c>
      <c r="Q370" s="230">
        <f t="shared" si="526"/>
        <v>2208.85</v>
      </c>
      <c r="R370" s="223">
        <v>45</v>
      </c>
      <c r="S370" s="50">
        <v>37.840000000000003</v>
      </c>
      <c r="T370" s="51">
        <f t="shared" si="527"/>
        <v>1702.8000000000002</v>
      </c>
      <c r="U370" s="52" t="s">
        <v>48</v>
      </c>
      <c r="V370" s="48">
        <f t="shared" si="511"/>
        <v>55</v>
      </c>
      <c r="W370" s="50">
        <f t="shared" si="528"/>
        <v>12.477272727272727</v>
      </c>
      <c r="X370" s="51">
        <f t="shared" si="512"/>
        <v>686.25</v>
      </c>
      <c r="Y370" s="48">
        <f t="shared" si="513"/>
        <v>75</v>
      </c>
      <c r="Z370" s="50">
        <f t="shared" si="549"/>
        <v>25.15</v>
      </c>
      <c r="AA370" s="51">
        <f t="shared" si="514"/>
        <v>1886.25</v>
      </c>
      <c r="AB370" s="48">
        <f t="shared" si="530"/>
        <v>75</v>
      </c>
      <c r="AC370" s="50">
        <f t="shared" si="550"/>
        <v>25.15</v>
      </c>
      <c r="AD370" s="51">
        <f t="shared" si="532"/>
        <v>1886.25</v>
      </c>
      <c r="AE370" s="43"/>
      <c r="AF370" s="42"/>
      <c r="AG370" s="53">
        <f t="shared" si="547"/>
        <v>0</v>
      </c>
      <c r="AH370" s="43">
        <v>75</v>
      </c>
      <c r="AI370" s="42">
        <v>25.15</v>
      </c>
      <c r="AJ370" s="53">
        <f t="shared" si="548"/>
        <v>1886.25</v>
      </c>
      <c r="AK370" s="43"/>
      <c r="AL370" s="42"/>
      <c r="AM370" s="53"/>
      <c r="AN370" s="43"/>
      <c r="AO370" s="42"/>
      <c r="AP370" s="53"/>
      <c r="AQ370" s="43"/>
      <c r="AR370" s="42"/>
      <c r="AS370" s="53"/>
      <c r="AT370" s="43"/>
      <c r="AU370" s="42"/>
      <c r="AV370" s="53"/>
      <c r="AW370" s="43"/>
      <c r="AX370" s="42"/>
      <c r="AY370" s="53">
        <f t="shared" si="515"/>
        <v>0</v>
      </c>
      <c r="AZ370" s="43"/>
      <c r="BA370" s="42"/>
      <c r="BB370" s="53">
        <f t="shared" si="516"/>
        <v>0</v>
      </c>
      <c r="BC370" s="43"/>
      <c r="BD370" s="42"/>
      <c r="BE370" s="53">
        <f t="shared" si="517"/>
        <v>0</v>
      </c>
      <c r="BF370" s="43"/>
      <c r="BG370" s="42"/>
      <c r="BH370" s="53">
        <f t="shared" si="518"/>
        <v>0</v>
      </c>
      <c r="BI370" s="43"/>
      <c r="BJ370" s="42"/>
      <c r="BK370" s="53">
        <f t="shared" si="519"/>
        <v>0</v>
      </c>
      <c r="BL370" s="43"/>
      <c r="BM370" s="42"/>
      <c r="BN370" s="53">
        <f t="shared" si="520"/>
        <v>0</v>
      </c>
      <c r="BO370" s="43"/>
      <c r="BP370" s="42"/>
      <c r="BQ370" s="53">
        <f t="shared" si="521"/>
        <v>0</v>
      </c>
      <c r="BR370" s="54">
        <f t="shared" si="533"/>
        <v>0</v>
      </c>
      <c r="BS370" s="55" t="e">
        <f t="shared" si="534"/>
        <v>#DIV/0!</v>
      </c>
      <c r="BT370" s="56">
        <f t="shared" si="535"/>
        <v>0</v>
      </c>
      <c r="BU370" s="48">
        <v>0</v>
      </c>
      <c r="BV370" s="50" t="e">
        <f t="shared" si="536"/>
        <v>#DIV/0!</v>
      </c>
      <c r="BW370" s="51">
        <v>0</v>
      </c>
      <c r="BX370" s="48"/>
      <c r="BY370" s="50" t="e">
        <f t="shared" si="537"/>
        <v>#DIV/0!</v>
      </c>
      <c r="BZ370" s="51"/>
      <c r="CA370" s="48"/>
      <c r="CB370" s="50" t="e">
        <f t="shared" si="538"/>
        <v>#DIV/0!</v>
      </c>
      <c r="CC370" s="51"/>
      <c r="CD370" s="48">
        <v>0</v>
      </c>
      <c r="CE370" s="50" t="e">
        <f t="shared" si="539"/>
        <v>#DIV/0!</v>
      </c>
      <c r="CF370" s="51"/>
      <c r="CG370" s="47" t="s">
        <v>48</v>
      </c>
      <c r="CH370" s="47" t="s">
        <v>48</v>
      </c>
      <c r="CI370" s="54">
        <f t="shared" si="540"/>
        <v>20</v>
      </c>
      <c r="CJ370" s="55">
        <f t="shared" si="541"/>
        <v>60</v>
      </c>
      <c r="CK370" s="56">
        <f t="shared" si="542"/>
        <v>1200</v>
      </c>
      <c r="CL370" s="48"/>
      <c r="CM370" s="50" t="e">
        <f t="shared" si="543"/>
        <v>#DIV/0!</v>
      </c>
      <c r="CN370" s="51"/>
      <c r="CO370" s="48"/>
      <c r="CP370" s="50" t="e">
        <f t="shared" si="544"/>
        <v>#DIV/0!</v>
      </c>
      <c r="CQ370" s="51"/>
      <c r="CR370" s="48">
        <v>20</v>
      </c>
      <c r="CS370" s="50">
        <f t="shared" si="545"/>
        <v>60</v>
      </c>
      <c r="CT370" s="51">
        <v>1200</v>
      </c>
      <c r="CU370" s="48">
        <v>0</v>
      </c>
      <c r="CV370" s="50" t="e">
        <f t="shared" si="546"/>
        <v>#DIV/0!</v>
      </c>
      <c r="CW370" s="51"/>
      <c r="CX370" s="47" t="s">
        <v>48</v>
      </c>
      <c r="CY370" s="47" t="s">
        <v>48</v>
      </c>
    </row>
    <row r="371" spans="1:103" s="1" customFormat="1" ht="14.25" thickBot="1" x14ac:dyDescent="0.3">
      <c r="A371" s="47" t="s">
        <v>49</v>
      </c>
      <c r="B371" s="47" t="s">
        <v>49</v>
      </c>
      <c r="C371" s="48">
        <v>0</v>
      </c>
      <c r="D371" s="95">
        <f t="shared" si="522"/>
        <v>139</v>
      </c>
      <c r="E371" s="93">
        <v>139</v>
      </c>
      <c r="F371" s="38">
        <f t="shared" si="523"/>
        <v>150.38</v>
      </c>
      <c r="G371" s="49">
        <f t="shared" si="524"/>
        <v>0</v>
      </c>
      <c r="H371" s="183"/>
      <c r="I371" s="183"/>
      <c r="J371" s="183"/>
      <c r="K371" s="183">
        <v>6</v>
      </c>
      <c r="L371" s="224">
        <v>11.38</v>
      </c>
      <c r="M371" s="50">
        <v>24.99</v>
      </c>
      <c r="N371" s="53">
        <f t="shared" si="525"/>
        <v>284.38619999999997</v>
      </c>
      <c r="O371" s="228">
        <v>35</v>
      </c>
      <c r="P371" s="229">
        <v>63.11</v>
      </c>
      <c r="Q371" s="230">
        <f t="shared" si="526"/>
        <v>2208.85</v>
      </c>
      <c r="R371" s="223">
        <v>55</v>
      </c>
      <c r="S371" s="50">
        <v>37.840000000000003</v>
      </c>
      <c r="T371" s="51">
        <f t="shared" si="527"/>
        <v>2081.2000000000003</v>
      </c>
      <c r="U371" s="52" t="s">
        <v>49</v>
      </c>
      <c r="V371" s="48">
        <f t="shared" si="511"/>
        <v>55</v>
      </c>
      <c r="W371" s="50">
        <f t="shared" si="528"/>
        <v>-0.25</v>
      </c>
      <c r="X371" s="51">
        <f t="shared" si="512"/>
        <v>-13.75</v>
      </c>
      <c r="Y371" s="48">
        <f t="shared" si="513"/>
        <v>75</v>
      </c>
      <c r="Z371" s="50">
        <f t="shared" si="549"/>
        <v>25.15</v>
      </c>
      <c r="AA371" s="51">
        <f t="shared" si="514"/>
        <v>1886.25</v>
      </c>
      <c r="AB371" s="48">
        <f t="shared" si="530"/>
        <v>75</v>
      </c>
      <c r="AC371" s="50">
        <f t="shared" si="550"/>
        <v>25.15</v>
      </c>
      <c r="AD371" s="51">
        <f t="shared" si="532"/>
        <v>1886.25</v>
      </c>
      <c r="AE371" s="43"/>
      <c r="AF371" s="42"/>
      <c r="AG371" s="53">
        <f t="shared" si="547"/>
        <v>0</v>
      </c>
      <c r="AH371" s="43">
        <v>75</v>
      </c>
      <c r="AI371" s="42">
        <v>25.15</v>
      </c>
      <c r="AJ371" s="53">
        <f t="shared" si="548"/>
        <v>1886.25</v>
      </c>
      <c r="AK371" s="43"/>
      <c r="AL371" s="42"/>
      <c r="AM371" s="53"/>
      <c r="AN371" s="43"/>
      <c r="AO371" s="42"/>
      <c r="AP371" s="53"/>
      <c r="AQ371" s="43"/>
      <c r="AR371" s="42"/>
      <c r="AS371" s="53"/>
      <c r="AT371" s="43"/>
      <c r="AU371" s="42"/>
      <c r="AV371" s="53"/>
      <c r="AW371" s="43"/>
      <c r="AX371" s="42"/>
      <c r="AY371" s="53">
        <f t="shared" si="515"/>
        <v>0</v>
      </c>
      <c r="AZ371" s="43"/>
      <c r="BA371" s="42"/>
      <c r="BB371" s="53">
        <f t="shared" si="516"/>
        <v>0</v>
      </c>
      <c r="BC371" s="43"/>
      <c r="BD371" s="42"/>
      <c r="BE371" s="53">
        <f t="shared" si="517"/>
        <v>0</v>
      </c>
      <c r="BF371" s="43"/>
      <c r="BG371" s="42"/>
      <c r="BH371" s="53">
        <f t="shared" si="518"/>
        <v>0</v>
      </c>
      <c r="BI371" s="43"/>
      <c r="BJ371" s="42"/>
      <c r="BK371" s="53">
        <f t="shared" si="519"/>
        <v>0</v>
      </c>
      <c r="BL371" s="43"/>
      <c r="BM371" s="42"/>
      <c r="BN371" s="53">
        <f t="shared" si="520"/>
        <v>0</v>
      </c>
      <c r="BO371" s="43"/>
      <c r="BP371" s="42"/>
      <c r="BQ371" s="53">
        <f t="shared" si="521"/>
        <v>0</v>
      </c>
      <c r="BR371" s="54">
        <f t="shared" si="533"/>
        <v>0</v>
      </c>
      <c r="BS371" s="55" t="e">
        <f t="shared" si="534"/>
        <v>#DIV/0!</v>
      </c>
      <c r="BT371" s="56">
        <f t="shared" si="535"/>
        <v>0</v>
      </c>
      <c r="BU371" s="48">
        <v>0</v>
      </c>
      <c r="BV371" s="50" t="e">
        <f t="shared" si="536"/>
        <v>#DIV/0!</v>
      </c>
      <c r="BW371" s="51">
        <v>0</v>
      </c>
      <c r="BX371" s="48"/>
      <c r="BY371" s="50" t="e">
        <f t="shared" si="537"/>
        <v>#DIV/0!</v>
      </c>
      <c r="BZ371" s="51"/>
      <c r="CA371" s="48"/>
      <c r="CB371" s="50" t="e">
        <f t="shared" si="538"/>
        <v>#DIV/0!</v>
      </c>
      <c r="CC371" s="51"/>
      <c r="CD371" s="48">
        <v>0</v>
      </c>
      <c r="CE371" s="50" t="e">
        <f t="shared" si="539"/>
        <v>#DIV/0!</v>
      </c>
      <c r="CF371" s="51"/>
      <c r="CG371" s="47" t="s">
        <v>49</v>
      </c>
      <c r="CH371" s="47" t="s">
        <v>49</v>
      </c>
      <c r="CI371" s="54">
        <f t="shared" si="540"/>
        <v>20</v>
      </c>
      <c r="CJ371" s="55">
        <f t="shared" si="541"/>
        <v>95</v>
      </c>
      <c r="CK371" s="56">
        <f t="shared" si="542"/>
        <v>1900</v>
      </c>
      <c r="CL371" s="48"/>
      <c r="CM371" s="50" t="e">
        <f t="shared" si="543"/>
        <v>#DIV/0!</v>
      </c>
      <c r="CN371" s="51"/>
      <c r="CO371" s="48"/>
      <c r="CP371" s="50" t="e">
        <f t="shared" si="544"/>
        <v>#DIV/0!</v>
      </c>
      <c r="CQ371" s="51"/>
      <c r="CR371" s="48">
        <v>20</v>
      </c>
      <c r="CS371" s="50">
        <f t="shared" si="545"/>
        <v>95</v>
      </c>
      <c r="CT371" s="51">
        <v>1900</v>
      </c>
      <c r="CU371" s="48">
        <v>0</v>
      </c>
      <c r="CV371" s="50" t="e">
        <f t="shared" si="546"/>
        <v>#DIV/0!</v>
      </c>
      <c r="CW371" s="51"/>
      <c r="CX371" s="47" t="s">
        <v>49</v>
      </c>
      <c r="CY371" s="47" t="s">
        <v>49</v>
      </c>
    </row>
    <row r="372" spans="1:103" s="1" customFormat="1" ht="14.25" thickBot="1" x14ac:dyDescent="0.3">
      <c r="A372" s="47" t="s">
        <v>50</v>
      </c>
      <c r="B372" s="47" t="s">
        <v>50</v>
      </c>
      <c r="C372" s="48">
        <v>0</v>
      </c>
      <c r="D372" s="95">
        <f t="shared" si="522"/>
        <v>154</v>
      </c>
      <c r="E372" s="93">
        <v>154</v>
      </c>
      <c r="F372" s="38">
        <f t="shared" si="523"/>
        <v>159.38</v>
      </c>
      <c r="G372" s="49">
        <f t="shared" si="524"/>
        <v>4.9999999999999956</v>
      </c>
      <c r="H372" s="183"/>
      <c r="I372" s="183"/>
      <c r="J372" s="183"/>
      <c r="K372" s="183">
        <v>6</v>
      </c>
      <c r="L372" s="224">
        <v>0.38</v>
      </c>
      <c r="M372" s="50">
        <v>24.99</v>
      </c>
      <c r="N372" s="53">
        <f t="shared" si="525"/>
        <v>9.4962</v>
      </c>
      <c r="O372" s="228">
        <v>35</v>
      </c>
      <c r="P372" s="229">
        <v>63.11</v>
      </c>
      <c r="Q372" s="230">
        <f t="shared" si="526"/>
        <v>2208.85</v>
      </c>
      <c r="R372" s="223">
        <v>55</v>
      </c>
      <c r="S372" s="50">
        <v>37.840000000000003</v>
      </c>
      <c r="T372" s="51">
        <f t="shared" si="527"/>
        <v>2081.2000000000003</v>
      </c>
      <c r="U372" s="52" t="s">
        <v>50</v>
      </c>
      <c r="V372" s="48">
        <f t="shared" si="511"/>
        <v>75</v>
      </c>
      <c r="W372" s="50">
        <f t="shared" si="528"/>
        <v>25.15</v>
      </c>
      <c r="X372" s="51">
        <f t="shared" si="512"/>
        <v>1886.25</v>
      </c>
      <c r="Y372" s="48">
        <f t="shared" si="513"/>
        <v>75</v>
      </c>
      <c r="Z372" s="50">
        <f t="shared" si="549"/>
        <v>25.15</v>
      </c>
      <c r="AA372" s="51">
        <f t="shared" si="514"/>
        <v>1886.25</v>
      </c>
      <c r="AB372" s="48">
        <f t="shared" si="530"/>
        <v>75</v>
      </c>
      <c r="AC372" s="50">
        <f t="shared" si="550"/>
        <v>25.15</v>
      </c>
      <c r="AD372" s="51">
        <f t="shared" si="532"/>
        <v>1886.25</v>
      </c>
      <c r="AE372" s="43"/>
      <c r="AF372" s="42"/>
      <c r="AG372" s="53">
        <f t="shared" si="547"/>
        <v>0</v>
      </c>
      <c r="AH372" s="43">
        <v>75</v>
      </c>
      <c r="AI372" s="42">
        <v>25.15</v>
      </c>
      <c r="AJ372" s="53">
        <f t="shared" si="548"/>
        <v>1886.25</v>
      </c>
      <c r="AK372" s="43"/>
      <c r="AL372" s="42"/>
      <c r="AM372" s="53"/>
      <c r="AN372" s="43"/>
      <c r="AO372" s="42"/>
      <c r="AP372" s="53"/>
      <c r="AQ372" s="43"/>
      <c r="AR372" s="42"/>
      <c r="AS372" s="53"/>
      <c r="AT372" s="43"/>
      <c r="AU372" s="42"/>
      <c r="AV372" s="53"/>
      <c r="AW372" s="43"/>
      <c r="AX372" s="42"/>
      <c r="AY372" s="53">
        <f t="shared" si="515"/>
        <v>0</v>
      </c>
      <c r="AZ372" s="43"/>
      <c r="BA372" s="42"/>
      <c r="BB372" s="53">
        <f t="shared" si="516"/>
        <v>0</v>
      </c>
      <c r="BC372" s="43"/>
      <c r="BD372" s="42"/>
      <c r="BE372" s="53">
        <f t="shared" si="517"/>
        <v>0</v>
      </c>
      <c r="BF372" s="43"/>
      <c r="BG372" s="42"/>
      <c r="BH372" s="53">
        <f t="shared" si="518"/>
        <v>0</v>
      </c>
      <c r="BI372" s="43"/>
      <c r="BJ372" s="42"/>
      <c r="BK372" s="53">
        <f t="shared" si="519"/>
        <v>0</v>
      </c>
      <c r="BL372" s="43"/>
      <c r="BM372" s="42"/>
      <c r="BN372" s="53">
        <f t="shared" si="520"/>
        <v>0</v>
      </c>
      <c r="BO372" s="43"/>
      <c r="BP372" s="42"/>
      <c r="BQ372" s="53">
        <f t="shared" si="521"/>
        <v>0</v>
      </c>
      <c r="BR372" s="54">
        <f t="shared" si="533"/>
        <v>0</v>
      </c>
      <c r="BS372" s="55" t="e">
        <f t="shared" si="534"/>
        <v>#DIV/0!</v>
      </c>
      <c r="BT372" s="56">
        <f t="shared" si="535"/>
        <v>0</v>
      </c>
      <c r="BU372" s="48">
        <v>0</v>
      </c>
      <c r="BV372" s="50" t="e">
        <f t="shared" si="536"/>
        <v>#DIV/0!</v>
      </c>
      <c r="BW372" s="51">
        <v>0</v>
      </c>
      <c r="BX372" s="48"/>
      <c r="BY372" s="50" t="e">
        <f t="shared" si="537"/>
        <v>#DIV/0!</v>
      </c>
      <c r="BZ372" s="51"/>
      <c r="CA372" s="48"/>
      <c r="CB372" s="50" t="e">
        <f t="shared" si="538"/>
        <v>#DIV/0!</v>
      </c>
      <c r="CC372" s="51"/>
      <c r="CD372" s="48">
        <v>0</v>
      </c>
      <c r="CE372" s="50" t="e">
        <f t="shared" si="539"/>
        <v>#DIV/0!</v>
      </c>
      <c r="CF372" s="51"/>
      <c r="CG372" s="47" t="s">
        <v>50</v>
      </c>
      <c r="CH372" s="47" t="s">
        <v>50</v>
      </c>
      <c r="CI372" s="54">
        <f t="shared" si="540"/>
        <v>0</v>
      </c>
      <c r="CJ372" s="55" t="e">
        <f t="shared" si="541"/>
        <v>#DIV/0!</v>
      </c>
      <c r="CK372" s="56">
        <f t="shared" si="542"/>
        <v>0</v>
      </c>
      <c r="CL372" s="48"/>
      <c r="CM372" s="50" t="e">
        <f t="shared" si="543"/>
        <v>#DIV/0!</v>
      </c>
      <c r="CN372" s="51"/>
      <c r="CO372" s="48"/>
      <c r="CP372" s="50" t="e">
        <f t="shared" si="544"/>
        <v>#DIV/0!</v>
      </c>
      <c r="CQ372" s="51"/>
      <c r="CR372" s="48"/>
      <c r="CS372" s="50" t="e">
        <f t="shared" si="545"/>
        <v>#DIV/0!</v>
      </c>
      <c r="CT372" s="51"/>
      <c r="CU372" s="48">
        <v>0</v>
      </c>
      <c r="CV372" s="50" t="e">
        <f t="shared" si="546"/>
        <v>#DIV/0!</v>
      </c>
      <c r="CW372" s="51"/>
      <c r="CX372" s="47" t="s">
        <v>50</v>
      </c>
      <c r="CY372" s="47" t="s">
        <v>50</v>
      </c>
    </row>
    <row r="373" spans="1:103" s="1" customFormat="1" ht="14.25" thickBot="1" x14ac:dyDescent="0.3">
      <c r="A373" s="47" t="s">
        <v>51</v>
      </c>
      <c r="B373" s="47" t="s">
        <v>51</v>
      </c>
      <c r="C373" s="48">
        <v>0</v>
      </c>
      <c r="D373" s="95">
        <f t="shared" si="522"/>
        <v>154</v>
      </c>
      <c r="E373" s="93">
        <v>154</v>
      </c>
      <c r="F373" s="38">
        <f t="shared" si="523"/>
        <v>159</v>
      </c>
      <c r="G373" s="49">
        <f t="shared" si="524"/>
        <v>5</v>
      </c>
      <c r="H373" s="183"/>
      <c r="I373" s="183"/>
      <c r="J373" s="183"/>
      <c r="K373" s="183">
        <v>6</v>
      </c>
      <c r="L373" s="212"/>
      <c r="M373" s="50">
        <v>24.99</v>
      </c>
      <c r="N373" s="53">
        <f t="shared" si="525"/>
        <v>0</v>
      </c>
      <c r="O373" s="228">
        <v>35</v>
      </c>
      <c r="P373" s="229">
        <v>63.11</v>
      </c>
      <c r="Q373" s="230">
        <f t="shared" si="526"/>
        <v>2208.85</v>
      </c>
      <c r="R373" s="223">
        <v>55</v>
      </c>
      <c r="S373" s="50">
        <v>37.840000000000003</v>
      </c>
      <c r="T373" s="51">
        <f t="shared" si="527"/>
        <v>2081.2000000000003</v>
      </c>
      <c r="U373" s="52" t="s">
        <v>51</v>
      </c>
      <c r="V373" s="48">
        <f t="shared" si="511"/>
        <v>75</v>
      </c>
      <c r="W373" s="50">
        <f t="shared" si="528"/>
        <v>25.15</v>
      </c>
      <c r="X373" s="51">
        <f t="shared" si="512"/>
        <v>1886.25</v>
      </c>
      <c r="Y373" s="48">
        <f t="shared" si="513"/>
        <v>75</v>
      </c>
      <c r="Z373" s="50">
        <f t="shared" si="549"/>
        <v>25.15</v>
      </c>
      <c r="AA373" s="51">
        <f t="shared" si="514"/>
        <v>1886.25</v>
      </c>
      <c r="AB373" s="48">
        <f t="shared" si="530"/>
        <v>75</v>
      </c>
      <c r="AC373" s="50">
        <f t="shared" si="550"/>
        <v>25.15</v>
      </c>
      <c r="AD373" s="51">
        <f t="shared" si="532"/>
        <v>1886.25</v>
      </c>
      <c r="AE373" s="43"/>
      <c r="AF373" s="42"/>
      <c r="AG373" s="53">
        <f t="shared" si="547"/>
        <v>0</v>
      </c>
      <c r="AH373" s="43">
        <v>75</v>
      </c>
      <c r="AI373" s="42">
        <v>25.15</v>
      </c>
      <c r="AJ373" s="53">
        <f t="shared" si="548"/>
        <v>1886.25</v>
      </c>
      <c r="AK373" s="43"/>
      <c r="AL373" s="42"/>
      <c r="AM373" s="53"/>
      <c r="AN373" s="43"/>
      <c r="AO373" s="42"/>
      <c r="AP373" s="53"/>
      <c r="AQ373" s="43"/>
      <c r="AR373" s="42"/>
      <c r="AS373" s="53"/>
      <c r="AT373" s="43"/>
      <c r="AU373" s="42"/>
      <c r="AV373" s="53"/>
      <c r="AW373" s="43"/>
      <c r="AX373" s="42"/>
      <c r="AY373" s="53">
        <f t="shared" si="515"/>
        <v>0</v>
      </c>
      <c r="AZ373" s="43"/>
      <c r="BA373" s="42"/>
      <c r="BB373" s="53">
        <f t="shared" si="516"/>
        <v>0</v>
      </c>
      <c r="BC373" s="43"/>
      <c r="BD373" s="42"/>
      <c r="BE373" s="53">
        <f t="shared" si="517"/>
        <v>0</v>
      </c>
      <c r="BF373" s="43"/>
      <c r="BG373" s="42"/>
      <c r="BH373" s="53">
        <f t="shared" si="518"/>
        <v>0</v>
      </c>
      <c r="BI373" s="43"/>
      <c r="BJ373" s="42"/>
      <c r="BK373" s="53">
        <f t="shared" si="519"/>
        <v>0</v>
      </c>
      <c r="BL373" s="43"/>
      <c r="BM373" s="42"/>
      <c r="BN373" s="53">
        <f t="shared" si="520"/>
        <v>0</v>
      </c>
      <c r="BO373" s="43"/>
      <c r="BP373" s="42"/>
      <c r="BQ373" s="53">
        <f t="shared" si="521"/>
        <v>0</v>
      </c>
      <c r="BR373" s="54">
        <f t="shared" si="533"/>
        <v>0</v>
      </c>
      <c r="BS373" s="55" t="e">
        <f t="shared" si="534"/>
        <v>#DIV/0!</v>
      </c>
      <c r="BT373" s="56">
        <f t="shared" si="535"/>
        <v>0</v>
      </c>
      <c r="BU373" s="48">
        <v>0</v>
      </c>
      <c r="BV373" s="50" t="e">
        <f t="shared" si="536"/>
        <v>#DIV/0!</v>
      </c>
      <c r="BW373" s="51">
        <v>0</v>
      </c>
      <c r="BX373" s="48"/>
      <c r="BY373" s="50" t="e">
        <f t="shared" si="537"/>
        <v>#DIV/0!</v>
      </c>
      <c r="BZ373" s="51"/>
      <c r="CA373" s="48"/>
      <c r="CB373" s="50" t="e">
        <f t="shared" si="538"/>
        <v>#DIV/0!</v>
      </c>
      <c r="CC373" s="51"/>
      <c r="CD373" s="48">
        <v>0</v>
      </c>
      <c r="CE373" s="50" t="e">
        <f t="shared" si="539"/>
        <v>#DIV/0!</v>
      </c>
      <c r="CF373" s="51"/>
      <c r="CG373" s="47" t="s">
        <v>51</v>
      </c>
      <c r="CH373" s="47" t="s">
        <v>51</v>
      </c>
      <c r="CI373" s="54">
        <f t="shared" si="540"/>
        <v>0</v>
      </c>
      <c r="CJ373" s="55" t="e">
        <f t="shared" si="541"/>
        <v>#DIV/0!</v>
      </c>
      <c r="CK373" s="56">
        <f t="shared" si="542"/>
        <v>0</v>
      </c>
      <c r="CL373" s="48"/>
      <c r="CM373" s="50" t="e">
        <f t="shared" si="543"/>
        <v>#DIV/0!</v>
      </c>
      <c r="CN373" s="51"/>
      <c r="CO373" s="48"/>
      <c r="CP373" s="50" t="e">
        <f t="shared" si="544"/>
        <v>#DIV/0!</v>
      </c>
      <c r="CQ373" s="51"/>
      <c r="CR373" s="48"/>
      <c r="CS373" s="50" t="e">
        <f t="shared" si="545"/>
        <v>#DIV/0!</v>
      </c>
      <c r="CT373" s="51"/>
      <c r="CU373" s="48">
        <v>0</v>
      </c>
      <c r="CV373" s="50" t="e">
        <f t="shared" si="546"/>
        <v>#DIV/0!</v>
      </c>
      <c r="CW373" s="51"/>
      <c r="CX373" s="47" t="s">
        <v>51</v>
      </c>
      <c r="CY373" s="47" t="s">
        <v>51</v>
      </c>
    </row>
    <row r="374" spans="1:103" s="1" customFormat="1" ht="14.25" thickBot="1" x14ac:dyDescent="0.3">
      <c r="A374" s="47" t="s">
        <v>52</v>
      </c>
      <c r="B374" s="47" t="s">
        <v>52</v>
      </c>
      <c r="C374" s="48">
        <v>0</v>
      </c>
      <c r="D374" s="95">
        <f t="shared" si="522"/>
        <v>167</v>
      </c>
      <c r="E374" s="93">
        <v>167</v>
      </c>
      <c r="F374" s="38">
        <f t="shared" si="523"/>
        <v>159</v>
      </c>
      <c r="G374" s="49">
        <f t="shared" si="524"/>
        <v>-8</v>
      </c>
      <c r="H374" s="183"/>
      <c r="I374" s="183"/>
      <c r="J374" s="183"/>
      <c r="K374" s="183">
        <v>6</v>
      </c>
      <c r="L374" s="212"/>
      <c r="M374" s="50">
        <v>24.99</v>
      </c>
      <c r="N374" s="53">
        <f t="shared" si="525"/>
        <v>0</v>
      </c>
      <c r="O374" s="228">
        <v>35</v>
      </c>
      <c r="P374" s="229">
        <v>63.11</v>
      </c>
      <c r="Q374" s="230">
        <f t="shared" si="526"/>
        <v>2208.85</v>
      </c>
      <c r="R374" s="223">
        <v>55</v>
      </c>
      <c r="S374" s="50">
        <v>37.840000000000003</v>
      </c>
      <c r="T374" s="51">
        <f t="shared" si="527"/>
        <v>2081.2000000000003</v>
      </c>
      <c r="U374" s="52" t="s">
        <v>52</v>
      </c>
      <c r="V374" s="48">
        <f t="shared" si="511"/>
        <v>75</v>
      </c>
      <c r="W374" s="50">
        <f t="shared" si="528"/>
        <v>25.15</v>
      </c>
      <c r="X374" s="51">
        <f t="shared" si="512"/>
        <v>1886.25</v>
      </c>
      <c r="Y374" s="48">
        <f t="shared" si="513"/>
        <v>75</v>
      </c>
      <c r="Z374" s="50">
        <f t="shared" si="549"/>
        <v>25.15</v>
      </c>
      <c r="AA374" s="51">
        <f t="shared" si="514"/>
        <v>1886.25</v>
      </c>
      <c r="AB374" s="48">
        <f t="shared" si="530"/>
        <v>75</v>
      </c>
      <c r="AC374" s="50">
        <f t="shared" si="550"/>
        <v>25.15</v>
      </c>
      <c r="AD374" s="51">
        <f t="shared" si="532"/>
        <v>1886.25</v>
      </c>
      <c r="AE374" s="43"/>
      <c r="AF374" s="42"/>
      <c r="AG374" s="53">
        <f t="shared" si="547"/>
        <v>0</v>
      </c>
      <c r="AH374" s="43">
        <v>75</v>
      </c>
      <c r="AI374" s="42">
        <v>25.15</v>
      </c>
      <c r="AJ374" s="53">
        <f t="shared" si="548"/>
        <v>1886.25</v>
      </c>
      <c r="AK374" s="43"/>
      <c r="AL374" s="42"/>
      <c r="AM374" s="53"/>
      <c r="AN374" s="43"/>
      <c r="AO374" s="42"/>
      <c r="AP374" s="53"/>
      <c r="AQ374" s="43"/>
      <c r="AR374" s="42"/>
      <c r="AS374" s="53"/>
      <c r="AT374" s="43"/>
      <c r="AU374" s="42"/>
      <c r="AV374" s="53"/>
      <c r="AW374" s="43"/>
      <c r="AX374" s="42"/>
      <c r="AY374" s="53">
        <f t="shared" si="515"/>
        <v>0</v>
      </c>
      <c r="AZ374" s="43"/>
      <c r="BA374" s="42"/>
      <c r="BB374" s="53">
        <f t="shared" si="516"/>
        <v>0</v>
      </c>
      <c r="BC374" s="43"/>
      <c r="BD374" s="42"/>
      <c r="BE374" s="53">
        <f t="shared" si="517"/>
        <v>0</v>
      </c>
      <c r="BF374" s="43"/>
      <c r="BG374" s="42"/>
      <c r="BH374" s="53">
        <f t="shared" si="518"/>
        <v>0</v>
      </c>
      <c r="BI374" s="43"/>
      <c r="BJ374" s="42"/>
      <c r="BK374" s="53">
        <f t="shared" si="519"/>
        <v>0</v>
      </c>
      <c r="BL374" s="43"/>
      <c r="BM374" s="42"/>
      <c r="BN374" s="53">
        <f t="shared" si="520"/>
        <v>0</v>
      </c>
      <c r="BO374" s="43"/>
      <c r="BP374" s="42"/>
      <c r="BQ374" s="53">
        <f t="shared" si="521"/>
        <v>0</v>
      </c>
      <c r="BR374" s="54">
        <f t="shared" si="533"/>
        <v>0</v>
      </c>
      <c r="BS374" s="55" t="e">
        <f t="shared" si="534"/>
        <v>#DIV/0!</v>
      </c>
      <c r="BT374" s="56">
        <f t="shared" si="535"/>
        <v>0</v>
      </c>
      <c r="BU374" s="48">
        <v>0</v>
      </c>
      <c r="BV374" s="50" t="e">
        <f t="shared" si="536"/>
        <v>#DIV/0!</v>
      </c>
      <c r="BW374" s="51">
        <v>0</v>
      </c>
      <c r="BX374" s="48"/>
      <c r="BY374" s="50" t="e">
        <f t="shared" si="537"/>
        <v>#DIV/0!</v>
      </c>
      <c r="BZ374" s="51"/>
      <c r="CA374" s="48"/>
      <c r="CB374" s="50" t="e">
        <f t="shared" si="538"/>
        <v>#DIV/0!</v>
      </c>
      <c r="CC374" s="51"/>
      <c r="CD374" s="48">
        <v>0</v>
      </c>
      <c r="CE374" s="50" t="e">
        <f t="shared" si="539"/>
        <v>#DIV/0!</v>
      </c>
      <c r="CF374" s="51"/>
      <c r="CG374" s="47" t="s">
        <v>52</v>
      </c>
      <c r="CH374" s="47" t="s">
        <v>52</v>
      </c>
      <c r="CI374" s="54">
        <f t="shared" si="540"/>
        <v>0</v>
      </c>
      <c r="CJ374" s="55" t="e">
        <f t="shared" si="541"/>
        <v>#DIV/0!</v>
      </c>
      <c r="CK374" s="56">
        <f t="shared" si="542"/>
        <v>0</v>
      </c>
      <c r="CL374" s="48"/>
      <c r="CM374" s="50" t="e">
        <f t="shared" si="543"/>
        <v>#DIV/0!</v>
      </c>
      <c r="CN374" s="51"/>
      <c r="CO374" s="48"/>
      <c r="CP374" s="50" t="e">
        <f t="shared" si="544"/>
        <v>#DIV/0!</v>
      </c>
      <c r="CQ374" s="51"/>
      <c r="CR374" s="48"/>
      <c r="CS374" s="50" t="e">
        <f t="shared" si="545"/>
        <v>#DIV/0!</v>
      </c>
      <c r="CT374" s="51"/>
      <c r="CU374" s="48">
        <v>0</v>
      </c>
      <c r="CV374" s="50" t="e">
        <f t="shared" si="546"/>
        <v>#DIV/0!</v>
      </c>
      <c r="CW374" s="51"/>
      <c r="CX374" s="47" t="s">
        <v>52</v>
      </c>
      <c r="CY374" s="47" t="s">
        <v>52</v>
      </c>
    </row>
    <row r="375" spans="1:103" s="1" customFormat="1" ht="14.25" thickBot="1" x14ac:dyDescent="0.3">
      <c r="A375" s="47" t="s">
        <v>53</v>
      </c>
      <c r="B375" s="47" t="s">
        <v>53</v>
      </c>
      <c r="C375" s="48">
        <v>244</v>
      </c>
      <c r="D375" s="95">
        <f t="shared" si="522"/>
        <v>141</v>
      </c>
      <c r="E375" s="93">
        <v>385</v>
      </c>
      <c r="F375" s="38">
        <f t="shared" si="523"/>
        <v>400</v>
      </c>
      <c r="G375" s="49">
        <f t="shared" si="524"/>
        <v>15</v>
      </c>
      <c r="H375" s="183"/>
      <c r="I375" s="183"/>
      <c r="J375" s="183"/>
      <c r="K375" s="183"/>
      <c r="L375" s="212"/>
      <c r="M375" s="50">
        <v>24.99</v>
      </c>
      <c r="N375" s="53">
        <f t="shared" si="525"/>
        <v>0</v>
      </c>
      <c r="O375" s="228">
        <v>35</v>
      </c>
      <c r="P375" s="229">
        <v>63.11</v>
      </c>
      <c r="Q375" s="230">
        <f t="shared" si="526"/>
        <v>2208.85</v>
      </c>
      <c r="R375" s="223">
        <v>45</v>
      </c>
      <c r="S375" s="50">
        <v>37.840000000000003</v>
      </c>
      <c r="T375" s="51">
        <f t="shared" si="527"/>
        <v>1702.8000000000002</v>
      </c>
      <c r="U375" s="52" t="s">
        <v>53</v>
      </c>
      <c r="V375" s="48">
        <f t="shared" si="511"/>
        <v>320</v>
      </c>
      <c r="W375" s="50">
        <f t="shared" si="528"/>
        <v>54.189062499999999</v>
      </c>
      <c r="X375" s="51">
        <f t="shared" si="512"/>
        <v>17340.5</v>
      </c>
      <c r="Y375" s="48">
        <f t="shared" si="513"/>
        <v>325</v>
      </c>
      <c r="Z375" s="50">
        <f t="shared" si="549"/>
        <v>54.355384615384615</v>
      </c>
      <c r="AA375" s="51">
        <f t="shared" si="514"/>
        <v>17665.5</v>
      </c>
      <c r="AB375" s="48">
        <f t="shared" si="530"/>
        <v>100</v>
      </c>
      <c r="AC375" s="50">
        <f t="shared" si="550"/>
        <v>21.61</v>
      </c>
      <c r="AD375" s="51">
        <f t="shared" si="532"/>
        <v>2161</v>
      </c>
      <c r="AE375" s="43">
        <v>100</v>
      </c>
      <c r="AF375" s="42">
        <v>21.61</v>
      </c>
      <c r="AG375" s="53">
        <f t="shared" si="547"/>
        <v>2161</v>
      </c>
      <c r="AH375" s="43"/>
      <c r="AI375" s="42"/>
      <c r="AJ375" s="53">
        <f t="shared" si="548"/>
        <v>0</v>
      </c>
      <c r="AK375" s="43"/>
      <c r="AL375" s="42"/>
      <c r="AM375" s="53"/>
      <c r="AN375" s="43"/>
      <c r="AO375" s="42"/>
      <c r="AP375" s="53"/>
      <c r="AQ375" s="43"/>
      <c r="AR375" s="42"/>
      <c r="AS375" s="53"/>
      <c r="AT375" s="43"/>
      <c r="AU375" s="42"/>
      <c r="AV375" s="53"/>
      <c r="AW375" s="43"/>
      <c r="AX375" s="42"/>
      <c r="AY375" s="53">
        <f t="shared" si="515"/>
        <v>0</v>
      </c>
      <c r="AZ375" s="43"/>
      <c r="BA375" s="42"/>
      <c r="BB375" s="53">
        <f t="shared" si="516"/>
        <v>0</v>
      </c>
      <c r="BC375" s="43"/>
      <c r="BD375" s="42"/>
      <c r="BE375" s="53">
        <f t="shared" si="517"/>
        <v>0</v>
      </c>
      <c r="BF375" s="43"/>
      <c r="BG375" s="42"/>
      <c r="BH375" s="53">
        <f t="shared" si="518"/>
        <v>0</v>
      </c>
      <c r="BI375" s="43"/>
      <c r="BJ375" s="42"/>
      <c r="BK375" s="53">
        <f t="shared" si="519"/>
        <v>0</v>
      </c>
      <c r="BL375" s="43"/>
      <c r="BM375" s="42"/>
      <c r="BN375" s="53">
        <f t="shared" si="520"/>
        <v>0</v>
      </c>
      <c r="BO375" s="43"/>
      <c r="BP375" s="42"/>
      <c r="BQ375" s="53">
        <f t="shared" si="521"/>
        <v>0</v>
      </c>
      <c r="BR375" s="54">
        <f t="shared" si="533"/>
        <v>225</v>
      </c>
      <c r="BS375" s="55">
        <f t="shared" si="534"/>
        <v>68.908888888888896</v>
      </c>
      <c r="BT375" s="56">
        <f t="shared" si="535"/>
        <v>15504.5</v>
      </c>
      <c r="BU375" s="48">
        <v>225</v>
      </c>
      <c r="BV375" s="50">
        <f t="shared" si="536"/>
        <v>68.908888888888896</v>
      </c>
      <c r="BW375" s="51">
        <v>15504.5</v>
      </c>
      <c r="BX375" s="48"/>
      <c r="BY375" s="50" t="e">
        <f t="shared" si="537"/>
        <v>#DIV/0!</v>
      </c>
      <c r="BZ375" s="51"/>
      <c r="CA375" s="48"/>
      <c r="CB375" s="50" t="e">
        <f t="shared" si="538"/>
        <v>#DIV/0!</v>
      </c>
      <c r="CC375" s="51"/>
      <c r="CD375" s="48">
        <v>0</v>
      </c>
      <c r="CE375" s="50" t="e">
        <f t="shared" si="539"/>
        <v>#DIV/0!</v>
      </c>
      <c r="CF375" s="51"/>
      <c r="CG375" s="47" t="s">
        <v>53</v>
      </c>
      <c r="CH375" s="47" t="s">
        <v>53</v>
      </c>
      <c r="CI375" s="54">
        <f t="shared" si="540"/>
        <v>5</v>
      </c>
      <c r="CJ375" s="55">
        <f t="shared" si="541"/>
        <v>65</v>
      </c>
      <c r="CK375" s="56">
        <f t="shared" si="542"/>
        <v>325</v>
      </c>
      <c r="CL375" s="48"/>
      <c r="CM375" s="50" t="e">
        <f t="shared" si="543"/>
        <v>#DIV/0!</v>
      </c>
      <c r="CN375" s="51"/>
      <c r="CO375" s="48"/>
      <c r="CP375" s="50" t="e">
        <f t="shared" si="544"/>
        <v>#DIV/0!</v>
      </c>
      <c r="CQ375" s="51"/>
      <c r="CR375" s="48">
        <v>5</v>
      </c>
      <c r="CS375" s="50">
        <f t="shared" si="545"/>
        <v>65</v>
      </c>
      <c r="CT375" s="51">
        <v>325</v>
      </c>
      <c r="CU375" s="48">
        <v>0</v>
      </c>
      <c r="CV375" s="50" t="e">
        <f t="shared" si="546"/>
        <v>#DIV/0!</v>
      </c>
      <c r="CW375" s="51"/>
      <c r="CX375" s="47" t="s">
        <v>53</v>
      </c>
      <c r="CY375" s="47" t="s">
        <v>53</v>
      </c>
    </row>
    <row r="376" spans="1:103" s="1" customFormat="1" ht="14.25" thickBot="1" x14ac:dyDescent="0.3">
      <c r="A376" s="47" t="s">
        <v>54</v>
      </c>
      <c r="B376" s="47" t="s">
        <v>54</v>
      </c>
      <c r="C376" s="48">
        <v>244</v>
      </c>
      <c r="D376" s="95">
        <f t="shared" si="522"/>
        <v>151</v>
      </c>
      <c r="E376" s="93">
        <v>395</v>
      </c>
      <c r="F376" s="38">
        <f t="shared" si="523"/>
        <v>400</v>
      </c>
      <c r="G376" s="49">
        <f t="shared" si="524"/>
        <v>5</v>
      </c>
      <c r="H376" s="183"/>
      <c r="I376" s="183"/>
      <c r="J376" s="183"/>
      <c r="K376" s="183"/>
      <c r="L376" s="212"/>
      <c r="M376" s="50">
        <v>24.99</v>
      </c>
      <c r="N376" s="53">
        <f t="shared" si="525"/>
        <v>0</v>
      </c>
      <c r="O376" s="231">
        <v>35</v>
      </c>
      <c r="P376" s="232">
        <v>63.11</v>
      </c>
      <c r="Q376" s="233">
        <f t="shared" si="526"/>
        <v>2208.85</v>
      </c>
      <c r="R376" s="223">
        <v>40</v>
      </c>
      <c r="S376" s="50">
        <v>37.840000000000003</v>
      </c>
      <c r="T376" s="51">
        <f t="shared" si="527"/>
        <v>1513.6000000000001</v>
      </c>
      <c r="U376" s="52" t="s">
        <v>54</v>
      </c>
      <c r="V376" s="57">
        <f t="shared" si="511"/>
        <v>325</v>
      </c>
      <c r="W376" s="58">
        <f t="shared" si="528"/>
        <v>54.355384615384615</v>
      </c>
      <c r="X376" s="59">
        <f t="shared" si="512"/>
        <v>17665.5</v>
      </c>
      <c r="Y376" s="57">
        <f t="shared" si="513"/>
        <v>325</v>
      </c>
      <c r="Z376" s="58">
        <f t="shared" si="549"/>
        <v>54.355384615384615</v>
      </c>
      <c r="AA376" s="59">
        <f t="shared" si="514"/>
        <v>17665.5</v>
      </c>
      <c r="AB376" s="48">
        <f t="shared" si="530"/>
        <v>100</v>
      </c>
      <c r="AC376" s="50">
        <f t="shared" si="550"/>
        <v>21.61</v>
      </c>
      <c r="AD376" s="51">
        <f t="shared" si="532"/>
        <v>2161</v>
      </c>
      <c r="AE376" s="43">
        <v>100</v>
      </c>
      <c r="AF376" s="42">
        <v>21.61</v>
      </c>
      <c r="AG376" s="53">
        <f>AE376*AF376</f>
        <v>2161</v>
      </c>
      <c r="AH376" s="43"/>
      <c r="AI376" s="42"/>
      <c r="AJ376" s="53">
        <f>AH376*AI376</f>
        <v>0</v>
      </c>
      <c r="AK376" s="84"/>
      <c r="AL376" s="85"/>
      <c r="AM376" s="53"/>
      <c r="AN376" s="43"/>
      <c r="AO376" s="42"/>
      <c r="AP376" s="53"/>
      <c r="AQ376" s="84"/>
      <c r="AR376" s="85"/>
      <c r="AS376" s="53"/>
      <c r="AT376" s="84"/>
      <c r="AU376" s="85"/>
      <c r="AV376" s="53"/>
      <c r="AW376" s="84"/>
      <c r="AX376" s="85"/>
      <c r="AY376" s="53">
        <f t="shared" si="515"/>
        <v>0</v>
      </c>
      <c r="AZ376" s="84"/>
      <c r="BA376" s="85"/>
      <c r="BB376" s="53">
        <f t="shared" si="516"/>
        <v>0</v>
      </c>
      <c r="BC376" s="84"/>
      <c r="BD376" s="85"/>
      <c r="BE376" s="53">
        <f t="shared" si="517"/>
        <v>0</v>
      </c>
      <c r="BF376" s="84"/>
      <c r="BG376" s="85"/>
      <c r="BH376" s="53">
        <f t="shared" si="518"/>
        <v>0</v>
      </c>
      <c r="BI376" s="84"/>
      <c r="BJ376" s="85"/>
      <c r="BK376" s="53">
        <f t="shared" si="519"/>
        <v>0</v>
      </c>
      <c r="BL376" s="84"/>
      <c r="BM376" s="85"/>
      <c r="BN376" s="53">
        <f t="shared" si="520"/>
        <v>0</v>
      </c>
      <c r="BO376" s="84"/>
      <c r="BP376" s="85"/>
      <c r="BQ376" s="53">
        <f t="shared" si="521"/>
        <v>0</v>
      </c>
      <c r="BR376" s="60">
        <f t="shared" si="533"/>
        <v>225</v>
      </c>
      <c r="BS376" s="61">
        <f t="shared" si="534"/>
        <v>68.908888888888896</v>
      </c>
      <c r="BT376" s="62">
        <f t="shared" si="535"/>
        <v>15504.5</v>
      </c>
      <c r="BU376" s="48">
        <v>225</v>
      </c>
      <c r="BV376" s="50">
        <f t="shared" si="536"/>
        <v>68.908888888888896</v>
      </c>
      <c r="BW376" s="51">
        <v>15504.5</v>
      </c>
      <c r="BX376" s="48"/>
      <c r="BY376" s="50" t="e">
        <f t="shared" si="537"/>
        <v>#DIV/0!</v>
      </c>
      <c r="BZ376" s="51"/>
      <c r="CA376" s="48"/>
      <c r="CB376" s="50" t="e">
        <f t="shared" si="538"/>
        <v>#DIV/0!</v>
      </c>
      <c r="CC376" s="51"/>
      <c r="CD376" s="48">
        <v>0</v>
      </c>
      <c r="CE376" s="50" t="e">
        <f t="shared" si="539"/>
        <v>#DIV/0!</v>
      </c>
      <c r="CF376" s="51"/>
      <c r="CG376" s="47" t="s">
        <v>54</v>
      </c>
      <c r="CH376" s="47" t="s">
        <v>54</v>
      </c>
      <c r="CI376" s="60">
        <f t="shared" si="540"/>
        <v>0</v>
      </c>
      <c r="CJ376" s="61" t="e">
        <f t="shared" si="541"/>
        <v>#DIV/0!</v>
      </c>
      <c r="CK376" s="62">
        <f t="shared" si="542"/>
        <v>0</v>
      </c>
      <c r="CL376" s="48"/>
      <c r="CM376" s="50" t="e">
        <f t="shared" si="543"/>
        <v>#DIV/0!</v>
      </c>
      <c r="CN376" s="51"/>
      <c r="CO376" s="48"/>
      <c r="CP376" s="50" t="e">
        <f t="shared" si="544"/>
        <v>#DIV/0!</v>
      </c>
      <c r="CQ376" s="51"/>
      <c r="CR376" s="48"/>
      <c r="CS376" s="50" t="e">
        <f t="shared" si="545"/>
        <v>#DIV/0!</v>
      </c>
      <c r="CT376" s="51"/>
      <c r="CU376" s="48">
        <v>0</v>
      </c>
      <c r="CV376" s="50" t="e">
        <f t="shared" si="546"/>
        <v>#DIV/0!</v>
      </c>
      <c r="CW376" s="51"/>
      <c r="CX376" s="47" t="s">
        <v>54</v>
      </c>
      <c r="CY376" s="47" t="s">
        <v>54</v>
      </c>
    </row>
    <row r="377" spans="1:103" s="1" customFormat="1" ht="14.25" thickBot="1" x14ac:dyDescent="0.3">
      <c r="C377" s="96">
        <f>SUM(C353:C376)</f>
        <v>4574</v>
      </c>
      <c r="D377" s="96">
        <f>SUM(D353:D376)</f>
        <v>3103</v>
      </c>
      <c r="E377" s="97">
        <f>SUM(C377:D377)</f>
        <v>7677</v>
      </c>
      <c r="F377" s="96">
        <f>SUM(F353:F376)</f>
        <v>8122.3100000000013</v>
      </c>
      <c r="G377" s="64"/>
      <c r="H377" s="184">
        <f>SUM(H353:H376)</f>
        <v>0</v>
      </c>
      <c r="I377" s="184">
        <f t="shared" ref="I377" si="551">SUM(I353:I376)</f>
        <v>-1</v>
      </c>
      <c r="J377" s="184"/>
      <c r="K377" s="184">
        <f t="shared" ref="K377" si="552">SUM(K353:K376)</f>
        <v>96</v>
      </c>
      <c r="L377" s="65">
        <f>SUM(L353:L376)</f>
        <v>355.30999999999995</v>
      </c>
      <c r="M377" s="66">
        <f>N377/L377</f>
        <v>24.990000000000002</v>
      </c>
      <c r="N377" s="67">
        <f>SUM(N353:N376)</f>
        <v>8879.196899999999</v>
      </c>
      <c r="O377" s="68">
        <f>SUM(O353:O376)</f>
        <v>840</v>
      </c>
      <c r="P377" s="66">
        <f>Q377/O377</f>
        <v>76.282047619047603</v>
      </c>
      <c r="Q377" s="67">
        <f>SUM(Q353:Q376)+11064.52</f>
        <v>64076.919999999984</v>
      </c>
      <c r="R377" s="68">
        <v>451</v>
      </c>
      <c r="S377" s="66">
        <v>37.840000000000003</v>
      </c>
      <c r="T377" s="67">
        <f>S377*R377</f>
        <v>17065.84</v>
      </c>
      <c r="U377" s="69"/>
      <c r="V377" s="63">
        <f>SUM(V353:V376)</f>
        <v>6340</v>
      </c>
      <c r="W377" s="66">
        <f>X377/V377</f>
        <v>43.027287066246053</v>
      </c>
      <c r="X377" s="67">
        <f>SUM(X353:X376)</f>
        <v>272793</v>
      </c>
      <c r="Y377" s="63">
        <f>SUM(Y353:Y376)</f>
        <v>8191</v>
      </c>
      <c r="Z377" s="66">
        <f>AA377/Y377</f>
        <v>40.761811744597729</v>
      </c>
      <c r="AA377" s="67">
        <f>SUM(AA353:AA376)</f>
        <v>333880</v>
      </c>
      <c r="AB377" s="63">
        <f>SUM(AB353:AB376)</f>
        <v>2000</v>
      </c>
      <c r="AC377" s="66">
        <f>AD377/AB377</f>
        <v>23.734000000000002</v>
      </c>
      <c r="AD377" s="67">
        <f>SUM(AD353:AD376)</f>
        <v>47468</v>
      </c>
      <c r="AE377" s="63">
        <f>SUM(AE353:AE376)</f>
        <v>800</v>
      </c>
      <c r="AF377" s="66">
        <f>AG377/AE377</f>
        <v>21.61</v>
      </c>
      <c r="AG377" s="67">
        <f>SUM(AG353:AG376)</f>
        <v>17288</v>
      </c>
      <c r="AH377" s="63">
        <f>SUM(AH353:AH376)</f>
        <v>1200</v>
      </c>
      <c r="AI377" s="66">
        <f>AJ377/AH377</f>
        <v>25.15</v>
      </c>
      <c r="AJ377" s="67">
        <f>SUM(AJ353:AJ376)</f>
        <v>30180</v>
      </c>
      <c r="AK377" s="63">
        <f>SUM(AK353:AK376)</f>
        <v>0</v>
      </c>
      <c r="AL377" s="66" t="e">
        <f>AM377/AK377</f>
        <v>#DIV/0!</v>
      </c>
      <c r="AM377" s="67">
        <f>SUM(AM353:AM376)</f>
        <v>0</v>
      </c>
      <c r="AN377" s="63">
        <f>SUM(AN353:AN376)</f>
        <v>0</v>
      </c>
      <c r="AO377" s="66" t="e">
        <f>AP377/AN377</f>
        <v>#DIV/0!</v>
      </c>
      <c r="AP377" s="67">
        <f>SUM(AP353:AP376)</f>
        <v>0</v>
      </c>
      <c r="AQ377" s="63">
        <f>SUM(AQ353:AQ376)</f>
        <v>0</v>
      </c>
      <c r="AR377" s="66" t="e">
        <f>AS377/AQ377</f>
        <v>#DIV/0!</v>
      </c>
      <c r="AS377" s="67">
        <f>SUM(AS353:AS376)</f>
        <v>0</v>
      </c>
      <c r="AT377" s="63">
        <f>SUM(AT353:AT376)</f>
        <v>0</v>
      </c>
      <c r="AU377" s="66" t="e">
        <f>AV377/AT377</f>
        <v>#DIV/0!</v>
      </c>
      <c r="AV377" s="67">
        <f>SUM(AV354:AV376)</f>
        <v>0</v>
      </c>
      <c r="AW377" s="63">
        <f>SUM(AW354:AW376)</f>
        <v>0</v>
      </c>
      <c r="AX377" s="66" t="e">
        <f>AY377/AW377</f>
        <v>#DIV/0!</v>
      </c>
      <c r="AY377" s="67">
        <f>SUM(AY354:AY376)</f>
        <v>0</v>
      </c>
      <c r="AZ377" s="63">
        <f>SUM(AZ354:AZ376)</f>
        <v>0</v>
      </c>
      <c r="BA377" s="66" t="e">
        <f>BB377/AZ377</f>
        <v>#DIV/0!</v>
      </c>
      <c r="BB377" s="67">
        <f>SUM(BB354:BB376)</f>
        <v>0</v>
      </c>
      <c r="BC377" s="63">
        <f>SUM(BC354:BC376)</f>
        <v>0</v>
      </c>
      <c r="BD377" s="66" t="e">
        <f>BE377/BC377</f>
        <v>#DIV/0!</v>
      </c>
      <c r="BE377" s="67">
        <f>SUM(BE354:BE376)</f>
        <v>0</v>
      </c>
      <c r="BF377" s="63">
        <f>SUM(BF354:BF376)</f>
        <v>0</v>
      </c>
      <c r="BG377" s="66" t="e">
        <f>BH377/BF377</f>
        <v>#DIV/0!</v>
      </c>
      <c r="BH377" s="67">
        <f>SUM(BH354:BH376)</f>
        <v>0</v>
      </c>
      <c r="BI377" s="63">
        <f>SUM(BI354:BI376)</f>
        <v>0</v>
      </c>
      <c r="BJ377" s="66" t="e">
        <f>BK377/BI377</f>
        <v>#DIV/0!</v>
      </c>
      <c r="BK377" s="67">
        <f>SUM(BK354:BK376)</f>
        <v>0</v>
      </c>
      <c r="BL377" s="63">
        <f>SUM(BL354:BL376)</f>
        <v>0</v>
      </c>
      <c r="BM377" s="66" t="e">
        <f>BN377/BL377</f>
        <v>#DIV/0!</v>
      </c>
      <c r="BN377" s="67">
        <f>SUM(BN354:BN376)</f>
        <v>0</v>
      </c>
      <c r="BO377" s="63">
        <f>SUM(BO354:BO376)</f>
        <v>0</v>
      </c>
      <c r="BP377" s="66" t="e">
        <f>BQ377/BO377</f>
        <v>#DIV/0!</v>
      </c>
      <c r="BQ377" s="67">
        <f>SUM(BQ354:BQ376)</f>
        <v>0</v>
      </c>
      <c r="BR377" s="70">
        <f>SUM(BR353:BR376)</f>
        <v>6191</v>
      </c>
      <c r="BS377" s="71">
        <f>BT377/BR377</f>
        <v>47.387497980940076</v>
      </c>
      <c r="BT377" s="72">
        <f>SUM(BT353:BT376)+CF378</f>
        <v>293376</v>
      </c>
      <c r="BU377" s="63">
        <f>SUM(BU353:BU376)</f>
        <v>4450</v>
      </c>
      <c r="BV377" s="66">
        <f>BW377/BU377</f>
        <v>50.277752808988765</v>
      </c>
      <c r="BW377" s="67">
        <f>SUM(BW353:BW376)</f>
        <v>223736</v>
      </c>
      <c r="BX377" s="63">
        <f>SUM(BX353:BX376)</f>
        <v>0</v>
      </c>
      <c r="BY377" s="66" t="e">
        <f>BZ377/BX377</f>
        <v>#DIV/0!</v>
      </c>
      <c r="BZ377" s="67">
        <f>SUM(BZ353:BZ376)</f>
        <v>0</v>
      </c>
      <c r="CA377" s="63">
        <f>SUM(CA353:CA376)</f>
        <v>0</v>
      </c>
      <c r="CB377" s="66" t="e">
        <f>CC377/CA377</f>
        <v>#DIV/0!</v>
      </c>
      <c r="CC377" s="67">
        <f>SUM(CC353:CC376)</f>
        <v>0</v>
      </c>
      <c r="CD377" s="63">
        <f>SUM(CD353:CD376)</f>
        <v>1741</v>
      </c>
      <c r="CE377" s="66">
        <f>CF377/CD377</f>
        <v>36</v>
      </c>
      <c r="CF377" s="67">
        <f>SUM(CF353:CF376)</f>
        <v>62676</v>
      </c>
      <c r="CI377" s="70">
        <f>SUM(CI353:CI376)</f>
        <v>1851</v>
      </c>
      <c r="CJ377" s="71">
        <f>CK377/CI377</f>
        <v>33.002160994057263</v>
      </c>
      <c r="CK377" s="72">
        <f>SUM(CK353:CK376)</f>
        <v>61087</v>
      </c>
      <c r="CL377" s="63">
        <f>SUM(CL353:CL376)</f>
        <v>0</v>
      </c>
      <c r="CM377" s="66" t="e">
        <f>CN377/CL377</f>
        <v>#DIV/0!</v>
      </c>
      <c r="CN377" s="67">
        <f>SUM(CN353:CN376)</f>
        <v>0</v>
      </c>
      <c r="CO377" s="63">
        <f>SUM(CO353:CO376)</f>
        <v>65</v>
      </c>
      <c r="CP377" s="66">
        <f>CQ377/CO377</f>
        <v>30</v>
      </c>
      <c r="CQ377" s="67">
        <f>SUM(CQ353:CQ376)</f>
        <v>1950</v>
      </c>
      <c r="CR377" s="63">
        <f>SUM(CR353:CR376)</f>
        <v>45</v>
      </c>
      <c r="CS377" s="66">
        <f>CT377/CR377</f>
        <v>76.111111111111114</v>
      </c>
      <c r="CT377" s="67">
        <f>SUM(CT353:CT376)</f>
        <v>3425</v>
      </c>
      <c r="CU377" s="63">
        <f>SUM(CU353:CU376)</f>
        <v>1741</v>
      </c>
      <c r="CV377" s="66">
        <f>CW377/CU377</f>
        <v>32</v>
      </c>
      <c r="CW377" s="67">
        <f>SUM(CW353:CW376)</f>
        <v>55712</v>
      </c>
    </row>
    <row r="378" spans="1:103" ht="15.75" thickBot="1" x14ac:dyDescent="0.3">
      <c r="L378" s="88">
        <f>L377+O377+R377+V377</f>
        <v>7986.3099999999995</v>
      </c>
      <c r="M378" s="89">
        <f>N378/L378</f>
        <v>45.429611034382589</v>
      </c>
      <c r="N378" s="90">
        <f>N377+Q377+T377+X377</f>
        <v>362814.95689999999</v>
      </c>
      <c r="O378" s="99">
        <f>SUM(O353:O376)</f>
        <v>840</v>
      </c>
      <c r="P378" s="100">
        <f>Q378/O378</f>
        <v>63.109999999999978</v>
      </c>
      <c r="Q378" s="101">
        <f>SUM(Q353:Q376)</f>
        <v>53012.39999999998</v>
      </c>
      <c r="CF378" s="91">
        <f>CF377-CW377</f>
        <v>6964</v>
      </c>
    </row>
    <row r="379" spans="1:103" ht="15.75" thickBot="1" x14ac:dyDescent="0.3">
      <c r="AE379" s="104">
        <f>AE350+1</f>
        <v>44695</v>
      </c>
      <c r="AF379" s="105">
        <f>AE379</f>
        <v>44695</v>
      </c>
      <c r="BR379" s="102">
        <f>AE379</f>
        <v>44695</v>
      </c>
    </row>
    <row r="380" spans="1:103" s="1" customFormat="1" ht="14.25" thickBot="1" x14ac:dyDescent="0.3">
      <c r="A380" s="2">
        <f>B380</f>
        <v>44695</v>
      </c>
      <c r="B380" s="3">
        <f>B351+1</f>
        <v>44695</v>
      </c>
      <c r="C380" s="249" t="s">
        <v>0</v>
      </c>
      <c r="D380" s="250"/>
      <c r="E380" s="251"/>
      <c r="F380" s="4" t="s">
        <v>1</v>
      </c>
      <c r="G380" s="5" t="s">
        <v>2</v>
      </c>
      <c r="H380" s="201" t="s">
        <v>86</v>
      </c>
      <c r="I380" s="189" t="s">
        <v>88</v>
      </c>
      <c r="J380" s="204" t="s">
        <v>90</v>
      </c>
      <c r="K380" s="206" t="s">
        <v>84</v>
      </c>
      <c r="L380" s="252" t="s">
        <v>3</v>
      </c>
      <c r="M380" s="253"/>
      <c r="N380" s="253"/>
      <c r="O380" s="253"/>
      <c r="P380" s="253"/>
      <c r="Q380" s="253"/>
      <c r="R380" s="253"/>
      <c r="S380" s="253"/>
      <c r="T380" s="254"/>
      <c r="U380" s="6"/>
      <c r="V380" s="255" t="s">
        <v>4</v>
      </c>
      <c r="W380" s="256"/>
      <c r="X380" s="257"/>
      <c r="Y380" s="258" t="s">
        <v>5</v>
      </c>
      <c r="Z380" s="259"/>
      <c r="AA380" s="260"/>
      <c r="AB380" s="255" t="s">
        <v>6</v>
      </c>
      <c r="AC380" s="256"/>
      <c r="AD380" s="257"/>
      <c r="AE380" s="261" t="s">
        <v>7</v>
      </c>
      <c r="AF380" s="262"/>
      <c r="AG380" s="262"/>
      <c r="AH380" s="262"/>
      <c r="AI380" s="262"/>
      <c r="AJ380" s="262"/>
      <c r="AK380" s="262"/>
      <c r="AL380" s="262"/>
      <c r="AM380" s="262"/>
      <c r="AN380" s="262"/>
      <c r="AO380" s="262"/>
      <c r="AP380" s="262"/>
      <c r="AQ380" s="262"/>
      <c r="AR380" s="262"/>
      <c r="AS380" s="262"/>
      <c r="AT380" s="262"/>
      <c r="AU380" s="262"/>
      <c r="AV380" s="262"/>
      <c r="AW380" s="262"/>
      <c r="AX380" s="262"/>
      <c r="AY380" s="262"/>
      <c r="AZ380" s="262"/>
      <c r="BA380" s="262"/>
      <c r="BB380" s="262"/>
      <c r="BC380" s="262"/>
      <c r="BD380" s="262"/>
      <c r="BE380" s="262"/>
      <c r="BF380" s="262"/>
      <c r="BG380" s="262"/>
      <c r="BH380" s="262"/>
      <c r="BI380" s="262"/>
      <c r="BJ380" s="262"/>
      <c r="BK380" s="262"/>
      <c r="BL380" s="262"/>
      <c r="BM380" s="262"/>
      <c r="BN380" s="263"/>
      <c r="BO380" s="98"/>
      <c r="BP380" s="98"/>
      <c r="BQ380" s="98"/>
      <c r="BR380" s="246" t="s">
        <v>8</v>
      </c>
      <c r="BS380" s="247"/>
      <c r="BT380" s="248"/>
      <c r="BU380" s="243" t="s">
        <v>9</v>
      </c>
      <c r="BV380" s="244"/>
      <c r="BW380" s="245"/>
      <c r="BX380" s="243" t="s">
        <v>10</v>
      </c>
      <c r="BY380" s="244"/>
      <c r="BZ380" s="245"/>
      <c r="CA380" s="243" t="s">
        <v>11</v>
      </c>
      <c r="CB380" s="244"/>
      <c r="CC380" s="245"/>
      <c r="CD380" s="243" t="s">
        <v>69</v>
      </c>
      <c r="CE380" s="244"/>
      <c r="CF380" s="245"/>
      <c r="CG380" s="8"/>
      <c r="CH380" s="8">
        <f>CH351+1</f>
        <v>44695</v>
      </c>
      <c r="CI380" s="246" t="s">
        <v>12</v>
      </c>
      <c r="CJ380" s="247"/>
      <c r="CK380" s="248"/>
      <c r="CL380" s="240" t="s">
        <v>13</v>
      </c>
      <c r="CM380" s="241"/>
      <c r="CN380" s="242"/>
      <c r="CO380" s="240" t="s">
        <v>14</v>
      </c>
      <c r="CP380" s="241"/>
      <c r="CQ380" s="242"/>
      <c r="CR380" s="240" t="s">
        <v>15</v>
      </c>
      <c r="CS380" s="241"/>
      <c r="CT380" s="242"/>
      <c r="CU380" s="240" t="s">
        <v>71</v>
      </c>
      <c r="CV380" s="241"/>
      <c r="CW380" s="242"/>
      <c r="CX380" s="9">
        <f>CY380</f>
        <v>44695</v>
      </c>
      <c r="CY380" s="8">
        <f>CY351+1</f>
        <v>44695</v>
      </c>
    </row>
    <row r="381" spans="1:103" s="1" customFormat="1" ht="14.25" thickBot="1" x14ac:dyDescent="0.3">
      <c r="A381" s="10" t="s">
        <v>17</v>
      </c>
      <c r="B381" s="10" t="s">
        <v>16</v>
      </c>
      <c r="C381" s="11" t="s">
        <v>18</v>
      </c>
      <c r="D381" s="12" t="s">
        <v>19</v>
      </c>
      <c r="E381" s="174" t="s">
        <v>1</v>
      </c>
      <c r="F381" s="14" t="s">
        <v>20</v>
      </c>
      <c r="G381" s="15" t="s">
        <v>20</v>
      </c>
      <c r="H381" s="202" t="s">
        <v>87</v>
      </c>
      <c r="I381" s="203" t="s">
        <v>89</v>
      </c>
      <c r="J381" s="205" t="s">
        <v>91</v>
      </c>
      <c r="K381" s="207" t="s">
        <v>85</v>
      </c>
      <c r="L381" s="16" t="s">
        <v>21</v>
      </c>
      <c r="M381" s="17" t="s">
        <v>22</v>
      </c>
      <c r="N381" s="18" t="s">
        <v>23</v>
      </c>
      <c r="O381" s="19" t="s">
        <v>24</v>
      </c>
      <c r="P381" s="17" t="s">
        <v>22</v>
      </c>
      <c r="Q381" s="18" t="s">
        <v>23</v>
      </c>
      <c r="R381" s="19" t="s">
        <v>25</v>
      </c>
      <c r="S381" s="17" t="s">
        <v>22</v>
      </c>
      <c r="T381" s="18" t="s">
        <v>23</v>
      </c>
      <c r="U381" s="20" t="s">
        <v>16</v>
      </c>
      <c r="V381" s="21" t="s">
        <v>26</v>
      </c>
      <c r="W381" s="22" t="s">
        <v>22</v>
      </c>
      <c r="X381" s="22" t="s">
        <v>23</v>
      </c>
      <c r="Y381" s="23" t="s">
        <v>27</v>
      </c>
      <c r="Z381" s="23" t="s">
        <v>22</v>
      </c>
      <c r="AA381" s="23" t="s">
        <v>23</v>
      </c>
      <c r="AB381" s="22" t="s">
        <v>27</v>
      </c>
      <c r="AC381" s="22" t="s">
        <v>22</v>
      </c>
      <c r="AD381" s="22" t="s">
        <v>23</v>
      </c>
      <c r="AE381" s="187" t="s">
        <v>92</v>
      </c>
      <c r="AF381" s="188" t="s">
        <v>22</v>
      </c>
      <c r="AG381" s="26" t="s">
        <v>23</v>
      </c>
      <c r="AH381" s="187" t="s">
        <v>93</v>
      </c>
      <c r="AI381" s="188" t="s">
        <v>22</v>
      </c>
      <c r="AJ381" s="26" t="s">
        <v>23</v>
      </c>
      <c r="AK381" s="187"/>
      <c r="AL381" s="188" t="s">
        <v>22</v>
      </c>
      <c r="AM381" s="26" t="s">
        <v>23</v>
      </c>
      <c r="AN381" s="187"/>
      <c r="AO381" s="188" t="s">
        <v>22</v>
      </c>
      <c r="AP381" s="26" t="s">
        <v>23</v>
      </c>
      <c r="AQ381" s="187"/>
      <c r="AR381" s="188" t="s">
        <v>22</v>
      </c>
      <c r="AS381" s="26" t="s">
        <v>23</v>
      </c>
      <c r="AT381" s="187"/>
      <c r="AU381" s="188" t="s">
        <v>22</v>
      </c>
      <c r="AV381" s="26" t="s">
        <v>23</v>
      </c>
      <c r="AW381" s="120"/>
      <c r="AX381" s="25" t="s">
        <v>22</v>
      </c>
      <c r="AY381" s="26" t="s">
        <v>23</v>
      </c>
      <c r="AZ381" s="24"/>
      <c r="BA381" s="25" t="s">
        <v>22</v>
      </c>
      <c r="BB381" s="26" t="s">
        <v>23</v>
      </c>
      <c r="BC381" s="24"/>
      <c r="BD381" s="25" t="s">
        <v>22</v>
      </c>
      <c r="BE381" s="26" t="s">
        <v>23</v>
      </c>
      <c r="BF381" s="24"/>
      <c r="BG381" s="25" t="s">
        <v>22</v>
      </c>
      <c r="BH381" s="26" t="s">
        <v>23</v>
      </c>
      <c r="BI381" s="24"/>
      <c r="BJ381" s="25" t="s">
        <v>22</v>
      </c>
      <c r="BK381" s="26" t="s">
        <v>23</v>
      </c>
      <c r="BL381" s="24"/>
      <c r="BM381" s="25" t="s">
        <v>22</v>
      </c>
      <c r="BN381" s="26" t="s">
        <v>23</v>
      </c>
      <c r="BO381" s="24"/>
      <c r="BP381" s="25" t="s">
        <v>22</v>
      </c>
      <c r="BQ381" s="26" t="s">
        <v>23</v>
      </c>
      <c r="BR381" s="27" t="s">
        <v>27</v>
      </c>
      <c r="BS381" s="28" t="s">
        <v>22</v>
      </c>
      <c r="BT381" s="29" t="s">
        <v>23</v>
      </c>
      <c r="BU381" s="30" t="s">
        <v>28</v>
      </c>
      <c r="BV381" s="31" t="s">
        <v>22</v>
      </c>
      <c r="BW381" s="32" t="s">
        <v>23</v>
      </c>
      <c r="BX381" s="30" t="s">
        <v>29</v>
      </c>
      <c r="BY381" s="31" t="s">
        <v>22</v>
      </c>
      <c r="BZ381" s="32" t="s">
        <v>23</v>
      </c>
      <c r="CA381" s="30" t="s">
        <v>30</v>
      </c>
      <c r="CB381" s="31" t="s">
        <v>22</v>
      </c>
      <c r="CC381" s="32" t="s">
        <v>23</v>
      </c>
      <c r="CD381" s="30" t="s">
        <v>70</v>
      </c>
      <c r="CE381" s="31" t="s">
        <v>22</v>
      </c>
      <c r="CF381" s="32" t="s">
        <v>23</v>
      </c>
      <c r="CG381" s="33" t="s">
        <v>17</v>
      </c>
      <c r="CH381" s="33" t="s">
        <v>16</v>
      </c>
      <c r="CI381" s="157" t="s">
        <v>27</v>
      </c>
      <c r="CJ381" s="158" t="s">
        <v>22</v>
      </c>
      <c r="CK381" s="159" t="s">
        <v>23</v>
      </c>
      <c r="CL381" s="34" t="s">
        <v>28</v>
      </c>
      <c r="CM381" s="35" t="s">
        <v>22</v>
      </c>
      <c r="CN381" s="36" t="s">
        <v>23</v>
      </c>
      <c r="CO381" s="34" t="s">
        <v>29</v>
      </c>
      <c r="CP381" s="35" t="s">
        <v>22</v>
      </c>
      <c r="CQ381" s="36" t="s">
        <v>23</v>
      </c>
      <c r="CR381" s="34" t="s">
        <v>30</v>
      </c>
      <c r="CS381" s="35" t="s">
        <v>22</v>
      </c>
      <c r="CT381" s="36" t="s">
        <v>23</v>
      </c>
      <c r="CU381" s="34" t="s">
        <v>70</v>
      </c>
      <c r="CV381" s="35" t="s">
        <v>22</v>
      </c>
      <c r="CW381" s="36" t="s">
        <v>23</v>
      </c>
      <c r="CX381" s="33" t="s">
        <v>76</v>
      </c>
      <c r="CY381" s="33" t="s">
        <v>16</v>
      </c>
    </row>
    <row r="382" spans="1:103" s="1" customFormat="1" ht="14.25" thickBot="1" x14ac:dyDescent="0.3">
      <c r="A382" s="47" t="s">
        <v>32</v>
      </c>
      <c r="B382" s="47" t="s">
        <v>32</v>
      </c>
      <c r="C382" s="37">
        <v>244</v>
      </c>
      <c r="D382" s="94">
        <f>E382-C382</f>
        <v>154</v>
      </c>
      <c r="E382" s="92">
        <v>398</v>
      </c>
      <c r="F382" s="38">
        <f>SUM(O382,R382,V382)-H382-I382-J382-K382+L382</f>
        <v>397</v>
      </c>
      <c r="G382" s="38">
        <f>F382-E382-L382</f>
        <v>-1</v>
      </c>
      <c r="H382" s="182"/>
      <c r="I382" s="182"/>
      <c r="J382" s="182"/>
      <c r="K382" s="182"/>
      <c r="L382" s="211"/>
      <c r="M382" s="39">
        <v>24.99</v>
      </c>
      <c r="N382" s="179">
        <f>M382*L382</f>
        <v>0</v>
      </c>
      <c r="O382" s="225">
        <v>35</v>
      </c>
      <c r="P382" s="226">
        <v>63.11</v>
      </c>
      <c r="Q382" s="227">
        <f>P382*O382</f>
        <v>2208.85</v>
      </c>
      <c r="R382" s="222">
        <v>42</v>
      </c>
      <c r="S382" s="39">
        <v>37.840000000000003</v>
      </c>
      <c r="T382" s="40">
        <f>S382*R382</f>
        <v>1589.2800000000002</v>
      </c>
      <c r="U382" s="41" t="s">
        <v>32</v>
      </c>
      <c r="V382" s="37">
        <f>Y382-CI382</f>
        <v>320</v>
      </c>
      <c r="W382" s="39">
        <f>X382/V382</f>
        <v>54.110937499999999</v>
      </c>
      <c r="X382" s="40">
        <f t="shared" ref="X382:X405" si="553">AA382-CK382</f>
        <v>17315.5</v>
      </c>
      <c r="Y382" s="37">
        <f t="shared" ref="Y382:Y405" si="554">AB382+BR382</f>
        <v>325</v>
      </c>
      <c r="Z382" s="39">
        <f>AA382/Y382</f>
        <v>54.355384615384615</v>
      </c>
      <c r="AA382" s="40">
        <f t="shared" ref="AA382:AA405" si="555">AD382+BT382</f>
        <v>17665.5</v>
      </c>
      <c r="AB382" s="37">
        <f>SUM(AE382,AH382,AK382,AN382,AQ382,AT382,AW382,AZ382,BC382,BF382,BI382,BL382,BO382)</f>
        <v>100</v>
      </c>
      <c r="AC382" s="39">
        <f>AD382/AB382</f>
        <v>21.61</v>
      </c>
      <c r="AD382" s="40">
        <f>SUM(AG382,AJ382,AM382,AP382,AS382,AV382,AY382,BB382,BE382,BH382,BK382,BN382,BQ382)</f>
        <v>2161</v>
      </c>
      <c r="AE382" s="185">
        <v>100</v>
      </c>
      <c r="AF382" s="186">
        <v>21.61</v>
      </c>
      <c r="AG382" s="53">
        <f>AE382*AF382</f>
        <v>2161</v>
      </c>
      <c r="AH382" s="185"/>
      <c r="AI382" s="186"/>
      <c r="AJ382" s="53">
        <f>AH382*AI382</f>
        <v>0</v>
      </c>
      <c r="AK382" s="185"/>
      <c r="AL382" s="186"/>
      <c r="AM382" s="53"/>
      <c r="AN382" s="185"/>
      <c r="AO382" s="186"/>
      <c r="AP382" s="53"/>
      <c r="AQ382" s="185"/>
      <c r="AR382" s="186"/>
      <c r="AS382" s="53"/>
      <c r="AT382" s="185"/>
      <c r="AU382" s="186"/>
      <c r="AV382" s="53"/>
      <c r="AW382" s="43"/>
      <c r="AX382" s="42"/>
      <c r="AY382" s="53">
        <f t="shared" ref="AY382:AY405" si="556">AX382*AW382</f>
        <v>0</v>
      </c>
      <c r="AZ382" s="43"/>
      <c r="BA382" s="42"/>
      <c r="BB382" s="53">
        <f t="shared" ref="BB382:BB405" si="557">BA382*AZ382</f>
        <v>0</v>
      </c>
      <c r="BC382" s="43"/>
      <c r="BD382" s="42"/>
      <c r="BE382" s="53">
        <f t="shared" ref="BE382:BE405" si="558">BD382*BC382</f>
        <v>0</v>
      </c>
      <c r="BF382" s="43"/>
      <c r="BG382" s="42"/>
      <c r="BH382" s="53">
        <f t="shared" ref="BH382:BH405" si="559">BG382*BF382</f>
        <v>0</v>
      </c>
      <c r="BI382" s="43"/>
      <c r="BJ382" s="42"/>
      <c r="BK382" s="53">
        <f t="shared" ref="BK382:BK405" si="560">BJ382*BI382</f>
        <v>0</v>
      </c>
      <c r="BL382" s="43"/>
      <c r="BM382" s="42"/>
      <c r="BN382" s="53">
        <f t="shared" ref="BN382:BN405" si="561">BM382*BL382</f>
        <v>0</v>
      </c>
      <c r="BO382" s="43"/>
      <c r="BP382" s="42"/>
      <c r="BQ382" s="53">
        <f t="shared" ref="BQ382:BQ405" si="562">BP382*BO382</f>
        <v>0</v>
      </c>
      <c r="BR382" s="44">
        <f>SUM(BU382,BX382,CA382,CD382)</f>
        <v>225</v>
      </c>
      <c r="BS382" s="45">
        <f>BT382/BR382</f>
        <v>68.908888888888896</v>
      </c>
      <c r="BT382" s="46">
        <f>SUM(BW382,BZ382,CC382,CF382)</f>
        <v>15504.5</v>
      </c>
      <c r="BU382" s="37">
        <v>225</v>
      </c>
      <c r="BV382" s="39">
        <f>BW382/BU382</f>
        <v>68.908888888888896</v>
      </c>
      <c r="BW382" s="40">
        <v>15504.5</v>
      </c>
      <c r="BX382" s="37"/>
      <c r="BY382" s="39" t="e">
        <f>BZ382/BX382</f>
        <v>#DIV/0!</v>
      </c>
      <c r="BZ382" s="40"/>
      <c r="CA382" s="37"/>
      <c r="CB382" s="39" t="e">
        <f>CC382/CA382</f>
        <v>#DIV/0!</v>
      </c>
      <c r="CC382" s="40"/>
      <c r="CD382" s="37">
        <v>0</v>
      </c>
      <c r="CE382" s="39" t="e">
        <f>CF382/CD382</f>
        <v>#DIV/0!</v>
      </c>
      <c r="CF382" s="40"/>
      <c r="CG382" s="47" t="s">
        <v>32</v>
      </c>
      <c r="CH382" s="47" t="s">
        <v>32</v>
      </c>
      <c r="CI382" s="44">
        <f>SUM(CL382,CO382,CR382,CU382)</f>
        <v>5</v>
      </c>
      <c r="CJ382" s="45">
        <f>CK382/CI382</f>
        <v>70</v>
      </c>
      <c r="CK382" s="46">
        <f>SUM(CN382,CQ382,CT382,CW382)</f>
        <v>350</v>
      </c>
      <c r="CL382" s="37"/>
      <c r="CM382" s="39" t="e">
        <f>CN382/CL382</f>
        <v>#DIV/0!</v>
      </c>
      <c r="CN382" s="40"/>
      <c r="CO382" s="37"/>
      <c r="CP382" s="39" t="e">
        <f>CQ382/CO382</f>
        <v>#DIV/0!</v>
      </c>
      <c r="CQ382" s="40"/>
      <c r="CR382" s="37">
        <v>5</v>
      </c>
      <c r="CS382" s="39">
        <f>CT382/CR382</f>
        <v>70</v>
      </c>
      <c r="CT382" s="40">
        <v>350</v>
      </c>
      <c r="CU382" s="37">
        <v>0</v>
      </c>
      <c r="CV382" s="39" t="e">
        <f>CW382/CU382</f>
        <v>#DIV/0!</v>
      </c>
      <c r="CW382" s="40"/>
      <c r="CX382" s="47" t="s">
        <v>32</v>
      </c>
      <c r="CY382" s="47" t="s">
        <v>32</v>
      </c>
    </row>
    <row r="383" spans="1:103" s="1" customFormat="1" ht="14.25" thickBot="1" x14ac:dyDescent="0.3">
      <c r="A383" s="47" t="s">
        <v>31</v>
      </c>
      <c r="B383" s="47" t="s">
        <v>31</v>
      </c>
      <c r="C383" s="48">
        <v>244</v>
      </c>
      <c r="D383" s="95">
        <f t="shared" ref="D383:D405" si="563">E383-C383</f>
        <v>154</v>
      </c>
      <c r="E383" s="93">
        <v>398</v>
      </c>
      <c r="F383" s="38">
        <f t="shared" ref="F383:F405" si="564">SUM(O383,R383,V383)-H383-I383-J383-K383+L383</f>
        <v>402</v>
      </c>
      <c r="G383" s="49">
        <f t="shared" ref="G383:G405" si="565">F383-E383-L383</f>
        <v>4</v>
      </c>
      <c r="H383" s="183"/>
      <c r="I383" s="183"/>
      <c r="J383" s="183"/>
      <c r="K383" s="183"/>
      <c r="L383" s="212"/>
      <c r="M383" s="50">
        <v>24.99</v>
      </c>
      <c r="N383" s="53">
        <f t="shared" ref="N383:N405" si="566">M383*L383</f>
        <v>0</v>
      </c>
      <c r="O383" s="228">
        <v>35</v>
      </c>
      <c r="P383" s="229">
        <v>63.11</v>
      </c>
      <c r="Q383" s="230">
        <f t="shared" ref="Q383:Q405" si="567">P383*O383</f>
        <v>2208.85</v>
      </c>
      <c r="R383" s="223">
        <v>42</v>
      </c>
      <c r="S383" s="50">
        <v>37.840000000000003</v>
      </c>
      <c r="T383" s="51">
        <f t="shared" ref="T383:T405" si="568">S383*R383</f>
        <v>1589.2800000000002</v>
      </c>
      <c r="U383" s="52" t="s">
        <v>31</v>
      </c>
      <c r="V383" s="48">
        <f t="shared" ref="V383:V405" si="569">Y383-CI383</f>
        <v>325</v>
      </c>
      <c r="W383" s="50">
        <f t="shared" ref="W383:W405" si="570">X383/V383</f>
        <v>54.355384615384615</v>
      </c>
      <c r="X383" s="51">
        <f t="shared" si="553"/>
        <v>17665.5</v>
      </c>
      <c r="Y383" s="48">
        <f t="shared" si="554"/>
        <v>325</v>
      </c>
      <c r="Z383" s="50">
        <f t="shared" ref="Z383:Z387" si="571">AA383/Y383</f>
        <v>54.355384615384615</v>
      </c>
      <c r="AA383" s="51">
        <f t="shared" si="555"/>
        <v>17665.5</v>
      </c>
      <c r="AB383" s="48">
        <f t="shared" ref="AB383:AB405" si="572">SUM(AE383,AH383,AK383,AN383,AQ383,AT383,AW383,AZ383,BC383,BF383,BI383,BL383,BO383)</f>
        <v>100</v>
      </c>
      <c r="AC383" s="50">
        <f t="shared" ref="AC383:AC387" si="573">AD383/AB383</f>
        <v>21.61</v>
      </c>
      <c r="AD383" s="51">
        <f t="shared" ref="AD383:AD405" si="574">SUM(AG383,AJ383,AM383,AP383,AS383,AV383,AY383,BB383,BE383,BH383,BK383,BN383,BQ383)</f>
        <v>2161</v>
      </c>
      <c r="AE383" s="43">
        <v>100</v>
      </c>
      <c r="AF383" s="42">
        <v>21.61</v>
      </c>
      <c r="AG383" s="53">
        <f>AE383*AF383</f>
        <v>2161</v>
      </c>
      <c r="AH383" s="43"/>
      <c r="AI383" s="42"/>
      <c r="AJ383" s="53">
        <f>AH383*AI383</f>
        <v>0</v>
      </c>
      <c r="AK383" s="43"/>
      <c r="AL383" s="42"/>
      <c r="AM383" s="53"/>
      <c r="AN383" s="43"/>
      <c r="AO383" s="42"/>
      <c r="AP383" s="53"/>
      <c r="AQ383" s="43"/>
      <c r="AR383" s="42"/>
      <c r="AS383" s="53"/>
      <c r="AT383" s="43"/>
      <c r="AU383" s="42"/>
      <c r="AV383" s="53"/>
      <c r="AW383" s="43"/>
      <c r="AX383" s="42"/>
      <c r="AY383" s="53">
        <f t="shared" si="556"/>
        <v>0</v>
      </c>
      <c r="AZ383" s="43"/>
      <c r="BA383" s="42"/>
      <c r="BB383" s="53">
        <f t="shared" si="557"/>
        <v>0</v>
      </c>
      <c r="BC383" s="43"/>
      <c r="BD383" s="42"/>
      <c r="BE383" s="53">
        <f t="shared" si="558"/>
        <v>0</v>
      </c>
      <c r="BF383" s="43"/>
      <c r="BG383" s="42"/>
      <c r="BH383" s="53">
        <f t="shared" si="559"/>
        <v>0</v>
      </c>
      <c r="BI383" s="43"/>
      <c r="BJ383" s="42"/>
      <c r="BK383" s="53">
        <f t="shared" si="560"/>
        <v>0</v>
      </c>
      <c r="BL383" s="43"/>
      <c r="BM383" s="42"/>
      <c r="BN383" s="53">
        <f t="shared" si="561"/>
        <v>0</v>
      </c>
      <c r="BO383" s="43"/>
      <c r="BP383" s="42"/>
      <c r="BQ383" s="53">
        <f t="shared" si="562"/>
        <v>0</v>
      </c>
      <c r="BR383" s="54">
        <f t="shared" ref="BR383:BR405" si="575">SUM(BU383,BX383,CA383,CD383)</f>
        <v>225</v>
      </c>
      <c r="BS383" s="55">
        <f t="shared" ref="BS383:BS405" si="576">BT383/BR383</f>
        <v>68.908888888888896</v>
      </c>
      <c r="BT383" s="56">
        <f t="shared" ref="BT383:BT405" si="577">SUM(BW383,BZ383,CC383,CF383)</f>
        <v>15504.5</v>
      </c>
      <c r="BU383" s="48">
        <v>225</v>
      </c>
      <c r="BV383" s="50">
        <f t="shared" ref="BV383:BV405" si="578">BW383/BU383</f>
        <v>68.908888888888896</v>
      </c>
      <c r="BW383" s="51">
        <v>15504.5</v>
      </c>
      <c r="BX383" s="48"/>
      <c r="BY383" s="50" t="e">
        <f t="shared" ref="BY383:BY405" si="579">BZ383/BX383</f>
        <v>#DIV/0!</v>
      </c>
      <c r="BZ383" s="51"/>
      <c r="CA383" s="48"/>
      <c r="CB383" s="50" t="e">
        <f t="shared" ref="CB383:CB405" si="580">CC383/CA383</f>
        <v>#DIV/0!</v>
      </c>
      <c r="CC383" s="51"/>
      <c r="CD383" s="48">
        <v>0</v>
      </c>
      <c r="CE383" s="50" t="e">
        <f t="shared" ref="CE383:CE405" si="581">CF383/CD383</f>
        <v>#DIV/0!</v>
      </c>
      <c r="CF383" s="51"/>
      <c r="CG383" s="47" t="s">
        <v>31</v>
      </c>
      <c r="CH383" s="47" t="s">
        <v>31</v>
      </c>
      <c r="CI383" s="54">
        <f t="shared" ref="CI383:CI405" si="582">SUM(CL383,CO383,CR383,CU383)</f>
        <v>0</v>
      </c>
      <c r="CJ383" s="55" t="e">
        <f t="shared" ref="CJ383:CJ405" si="583">CK383/CI383</f>
        <v>#DIV/0!</v>
      </c>
      <c r="CK383" s="56">
        <f t="shared" ref="CK383:CK405" si="584">SUM(CN383,CQ383,CT383,CW383)</f>
        <v>0</v>
      </c>
      <c r="CL383" s="48"/>
      <c r="CM383" s="50" t="e">
        <f t="shared" ref="CM383:CM405" si="585">CN383/CL383</f>
        <v>#DIV/0!</v>
      </c>
      <c r="CN383" s="51"/>
      <c r="CO383" s="48"/>
      <c r="CP383" s="50" t="e">
        <f t="shared" ref="CP383:CP405" si="586">CQ383/CO383</f>
        <v>#DIV/0!</v>
      </c>
      <c r="CQ383" s="51"/>
      <c r="CR383" s="48"/>
      <c r="CS383" s="50" t="e">
        <f t="shared" ref="CS383:CS405" si="587">CT383/CR383</f>
        <v>#DIV/0!</v>
      </c>
      <c r="CT383" s="51"/>
      <c r="CU383" s="48">
        <v>0</v>
      </c>
      <c r="CV383" s="50" t="e">
        <f t="shared" ref="CV383:CV405" si="588">CW383/CU383</f>
        <v>#DIV/0!</v>
      </c>
      <c r="CW383" s="51"/>
      <c r="CX383" s="47" t="s">
        <v>31</v>
      </c>
      <c r="CY383" s="47" t="s">
        <v>31</v>
      </c>
    </row>
    <row r="384" spans="1:103" s="1" customFormat="1" ht="14.25" thickBot="1" x14ac:dyDescent="0.3">
      <c r="A384" s="47" t="s">
        <v>33</v>
      </c>
      <c r="B384" s="47" t="s">
        <v>33</v>
      </c>
      <c r="C384" s="48">
        <v>244</v>
      </c>
      <c r="D384" s="95">
        <f t="shared" si="563"/>
        <v>153</v>
      </c>
      <c r="E384" s="93">
        <v>397</v>
      </c>
      <c r="F384" s="38">
        <f t="shared" si="564"/>
        <v>402</v>
      </c>
      <c r="G384" s="49">
        <f t="shared" si="565"/>
        <v>5</v>
      </c>
      <c r="H384" s="183"/>
      <c r="I384" s="183"/>
      <c r="J384" s="183"/>
      <c r="K384" s="183"/>
      <c r="L384" s="212"/>
      <c r="M384" s="50">
        <v>24.99</v>
      </c>
      <c r="N384" s="53">
        <f t="shared" si="566"/>
        <v>0</v>
      </c>
      <c r="O384" s="228">
        <v>35</v>
      </c>
      <c r="P384" s="229">
        <v>63.11</v>
      </c>
      <c r="Q384" s="230">
        <f t="shared" si="567"/>
        <v>2208.85</v>
      </c>
      <c r="R384" s="223">
        <v>42</v>
      </c>
      <c r="S384" s="50">
        <v>37.840000000000003</v>
      </c>
      <c r="T384" s="51">
        <f t="shared" si="568"/>
        <v>1589.2800000000002</v>
      </c>
      <c r="U384" s="52" t="s">
        <v>33</v>
      </c>
      <c r="V384" s="48">
        <f t="shared" si="569"/>
        <v>325</v>
      </c>
      <c r="W384" s="50">
        <f t="shared" si="570"/>
        <v>54.355384615384615</v>
      </c>
      <c r="X384" s="51">
        <f t="shared" si="553"/>
        <v>17665.5</v>
      </c>
      <c r="Y384" s="48">
        <f t="shared" si="554"/>
        <v>325</v>
      </c>
      <c r="Z384" s="50">
        <f t="shared" si="571"/>
        <v>54.355384615384615</v>
      </c>
      <c r="AA384" s="51">
        <f t="shared" si="555"/>
        <v>17665.5</v>
      </c>
      <c r="AB384" s="48">
        <f t="shared" si="572"/>
        <v>100</v>
      </c>
      <c r="AC384" s="50">
        <f t="shared" si="573"/>
        <v>21.61</v>
      </c>
      <c r="AD384" s="51">
        <f t="shared" si="574"/>
        <v>2161</v>
      </c>
      <c r="AE384" s="43">
        <v>100</v>
      </c>
      <c r="AF384" s="42">
        <v>21.61</v>
      </c>
      <c r="AG384" s="53">
        <f t="shared" ref="AG384:AG404" si="589">AE384*AF384</f>
        <v>2161</v>
      </c>
      <c r="AH384" s="43"/>
      <c r="AI384" s="42"/>
      <c r="AJ384" s="53">
        <f t="shared" ref="AJ384:AJ404" si="590">AH384*AI384</f>
        <v>0</v>
      </c>
      <c r="AK384" s="43"/>
      <c r="AL384" s="42"/>
      <c r="AM384" s="53"/>
      <c r="AN384" s="43"/>
      <c r="AO384" s="42"/>
      <c r="AP384" s="53"/>
      <c r="AQ384" s="43"/>
      <c r="AR384" s="42"/>
      <c r="AS384" s="53"/>
      <c r="AT384" s="43"/>
      <c r="AU384" s="42"/>
      <c r="AV384" s="53"/>
      <c r="AW384" s="43"/>
      <c r="AX384" s="42"/>
      <c r="AY384" s="53">
        <f t="shared" si="556"/>
        <v>0</v>
      </c>
      <c r="AZ384" s="43"/>
      <c r="BA384" s="42"/>
      <c r="BB384" s="53">
        <f t="shared" si="557"/>
        <v>0</v>
      </c>
      <c r="BC384" s="43"/>
      <c r="BD384" s="42"/>
      <c r="BE384" s="53">
        <f t="shared" si="558"/>
        <v>0</v>
      </c>
      <c r="BF384" s="43"/>
      <c r="BG384" s="42"/>
      <c r="BH384" s="53">
        <f t="shared" si="559"/>
        <v>0</v>
      </c>
      <c r="BI384" s="43"/>
      <c r="BJ384" s="42"/>
      <c r="BK384" s="53">
        <f t="shared" si="560"/>
        <v>0</v>
      </c>
      <c r="BL384" s="43"/>
      <c r="BM384" s="42"/>
      <c r="BN384" s="53">
        <f t="shared" si="561"/>
        <v>0</v>
      </c>
      <c r="BO384" s="43"/>
      <c r="BP384" s="42"/>
      <c r="BQ384" s="53">
        <f t="shared" si="562"/>
        <v>0</v>
      </c>
      <c r="BR384" s="54">
        <f t="shared" si="575"/>
        <v>225</v>
      </c>
      <c r="BS384" s="55">
        <f t="shared" si="576"/>
        <v>68.908888888888896</v>
      </c>
      <c r="BT384" s="56">
        <f t="shared" si="577"/>
        <v>15504.5</v>
      </c>
      <c r="BU384" s="48">
        <v>225</v>
      </c>
      <c r="BV384" s="50">
        <f t="shared" si="578"/>
        <v>68.908888888888896</v>
      </c>
      <c r="BW384" s="51">
        <v>15504.5</v>
      </c>
      <c r="BX384" s="48"/>
      <c r="BY384" s="50" t="e">
        <f t="shared" si="579"/>
        <v>#DIV/0!</v>
      </c>
      <c r="BZ384" s="51"/>
      <c r="CA384" s="48"/>
      <c r="CB384" s="50" t="e">
        <f t="shared" si="580"/>
        <v>#DIV/0!</v>
      </c>
      <c r="CC384" s="51"/>
      <c r="CD384" s="48">
        <v>0</v>
      </c>
      <c r="CE384" s="50" t="e">
        <f t="shared" si="581"/>
        <v>#DIV/0!</v>
      </c>
      <c r="CF384" s="51"/>
      <c r="CG384" s="47" t="s">
        <v>33</v>
      </c>
      <c r="CH384" s="47" t="s">
        <v>33</v>
      </c>
      <c r="CI384" s="54">
        <f t="shared" si="582"/>
        <v>0</v>
      </c>
      <c r="CJ384" s="55" t="e">
        <f t="shared" si="583"/>
        <v>#DIV/0!</v>
      </c>
      <c r="CK384" s="56">
        <f t="shared" si="584"/>
        <v>0</v>
      </c>
      <c r="CL384" s="48"/>
      <c r="CM384" s="50" t="e">
        <f t="shared" si="585"/>
        <v>#DIV/0!</v>
      </c>
      <c r="CN384" s="51"/>
      <c r="CO384" s="48"/>
      <c r="CP384" s="50" t="e">
        <f t="shared" si="586"/>
        <v>#DIV/0!</v>
      </c>
      <c r="CQ384" s="51"/>
      <c r="CR384" s="48"/>
      <c r="CS384" s="50" t="e">
        <f t="shared" si="587"/>
        <v>#DIV/0!</v>
      </c>
      <c r="CT384" s="51"/>
      <c r="CU384" s="48">
        <v>0</v>
      </c>
      <c r="CV384" s="50" t="e">
        <f t="shared" si="588"/>
        <v>#DIV/0!</v>
      </c>
      <c r="CW384" s="51"/>
      <c r="CX384" s="47" t="s">
        <v>33</v>
      </c>
      <c r="CY384" s="47" t="s">
        <v>33</v>
      </c>
    </row>
    <row r="385" spans="1:103" s="1" customFormat="1" ht="14.25" thickBot="1" x14ac:dyDescent="0.3">
      <c r="A385" s="47" t="s">
        <v>34</v>
      </c>
      <c r="B385" s="47" t="s">
        <v>34</v>
      </c>
      <c r="C385" s="48">
        <v>244</v>
      </c>
      <c r="D385" s="95">
        <f t="shared" si="563"/>
        <v>149</v>
      </c>
      <c r="E385" s="93">
        <v>393</v>
      </c>
      <c r="F385" s="38">
        <f t="shared" si="564"/>
        <v>397</v>
      </c>
      <c r="G385" s="49">
        <f t="shared" si="565"/>
        <v>4</v>
      </c>
      <c r="H385" s="183"/>
      <c r="I385" s="183"/>
      <c r="J385" s="183"/>
      <c r="K385" s="183"/>
      <c r="L385" s="212"/>
      <c r="M385" s="50">
        <v>24.99</v>
      </c>
      <c r="N385" s="53">
        <f t="shared" si="566"/>
        <v>0</v>
      </c>
      <c r="O385" s="228">
        <v>35</v>
      </c>
      <c r="P385" s="229">
        <v>63.11</v>
      </c>
      <c r="Q385" s="230">
        <f t="shared" si="567"/>
        <v>2208.85</v>
      </c>
      <c r="R385" s="223">
        <v>37</v>
      </c>
      <c r="S385" s="50">
        <v>37.840000000000003</v>
      </c>
      <c r="T385" s="51">
        <f t="shared" si="568"/>
        <v>1400.0800000000002</v>
      </c>
      <c r="U385" s="52" t="s">
        <v>34</v>
      </c>
      <c r="V385" s="48">
        <f t="shared" si="569"/>
        <v>325</v>
      </c>
      <c r="W385" s="50">
        <f t="shared" si="570"/>
        <v>54.355384615384615</v>
      </c>
      <c r="X385" s="51">
        <f t="shared" si="553"/>
        <v>17665.5</v>
      </c>
      <c r="Y385" s="48">
        <f t="shared" si="554"/>
        <v>325</v>
      </c>
      <c r="Z385" s="50">
        <f t="shared" si="571"/>
        <v>54.355384615384615</v>
      </c>
      <c r="AA385" s="51">
        <f t="shared" si="555"/>
        <v>17665.5</v>
      </c>
      <c r="AB385" s="48">
        <f t="shared" si="572"/>
        <v>100</v>
      </c>
      <c r="AC385" s="50">
        <f t="shared" si="573"/>
        <v>21.61</v>
      </c>
      <c r="AD385" s="51">
        <f t="shared" si="574"/>
        <v>2161</v>
      </c>
      <c r="AE385" s="43">
        <v>100</v>
      </c>
      <c r="AF385" s="42">
        <v>21.61</v>
      </c>
      <c r="AG385" s="53">
        <f t="shared" si="589"/>
        <v>2161</v>
      </c>
      <c r="AH385" s="43"/>
      <c r="AI385" s="42"/>
      <c r="AJ385" s="53">
        <f t="shared" si="590"/>
        <v>0</v>
      </c>
      <c r="AK385" s="43"/>
      <c r="AL385" s="42"/>
      <c r="AM385" s="53"/>
      <c r="AN385" s="43"/>
      <c r="AO385" s="42"/>
      <c r="AP385" s="53"/>
      <c r="AQ385" s="43"/>
      <c r="AR385" s="42"/>
      <c r="AS385" s="53"/>
      <c r="AT385" s="43"/>
      <c r="AU385" s="42"/>
      <c r="AV385" s="53"/>
      <c r="AW385" s="43"/>
      <c r="AX385" s="42"/>
      <c r="AY385" s="53">
        <f t="shared" si="556"/>
        <v>0</v>
      </c>
      <c r="AZ385" s="43"/>
      <c r="BA385" s="42"/>
      <c r="BB385" s="53">
        <f t="shared" si="557"/>
        <v>0</v>
      </c>
      <c r="BC385" s="43"/>
      <c r="BD385" s="42"/>
      <c r="BE385" s="53">
        <f t="shared" si="558"/>
        <v>0</v>
      </c>
      <c r="BF385" s="43"/>
      <c r="BG385" s="42"/>
      <c r="BH385" s="53">
        <f t="shared" si="559"/>
        <v>0</v>
      </c>
      <c r="BI385" s="43"/>
      <c r="BJ385" s="42"/>
      <c r="BK385" s="53">
        <f t="shared" si="560"/>
        <v>0</v>
      </c>
      <c r="BL385" s="43"/>
      <c r="BM385" s="42"/>
      <c r="BN385" s="53">
        <f t="shared" si="561"/>
        <v>0</v>
      </c>
      <c r="BO385" s="43"/>
      <c r="BP385" s="42"/>
      <c r="BQ385" s="53">
        <f t="shared" si="562"/>
        <v>0</v>
      </c>
      <c r="BR385" s="54">
        <f t="shared" si="575"/>
        <v>225</v>
      </c>
      <c r="BS385" s="55">
        <f t="shared" si="576"/>
        <v>68.908888888888896</v>
      </c>
      <c r="BT385" s="56">
        <f t="shared" si="577"/>
        <v>15504.5</v>
      </c>
      <c r="BU385" s="48">
        <v>225</v>
      </c>
      <c r="BV385" s="50">
        <f t="shared" si="578"/>
        <v>68.908888888888896</v>
      </c>
      <c r="BW385" s="51">
        <v>15504.5</v>
      </c>
      <c r="BX385" s="48"/>
      <c r="BY385" s="50" t="e">
        <f t="shared" si="579"/>
        <v>#DIV/0!</v>
      </c>
      <c r="BZ385" s="51"/>
      <c r="CA385" s="48"/>
      <c r="CB385" s="50" t="e">
        <f t="shared" si="580"/>
        <v>#DIV/0!</v>
      </c>
      <c r="CC385" s="51"/>
      <c r="CD385" s="48">
        <v>0</v>
      </c>
      <c r="CE385" s="50" t="e">
        <f t="shared" si="581"/>
        <v>#DIV/0!</v>
      </c>
      <c r="CF385" s="51"/>
      <c r="CG385" s="47" t="s">
        <v>34</v>
      </c>
      <c r="CH385" s="47" t="s">
        <v>34</v>
      </c>
      <c r="CI385" s="54">
        <f t="shared" si="582"/>
        <v>0</v>
      </c>
      <c r="CJ385" s="55" t="e">
        <f t="shared" si="583"/>
        <v>#DIV/0!</v>
      </c>
      <c r="CK385" s="56">
        <f t="shared" si="584"/>
        <v>0</v>
      </c>
      <c r="CL385" s="48"/>
      <c r="CM385" s="50" t="e">
        <f t="shared" si="585"/>
        <v>#DIV/0!</v>
      </c>
      <c r="CN385" s="51"/>
      <c r="CO385" s="48"/>
      <c r="CP385" s="50" t="e">
        <f t="shared" si="586"/>
        <v>#DIV/0!</v>
      </c>
      <c r="CQ385" s="51"/>
      <c r="CR385" s="48"/>
      <c r="CS385" s="50" t="e">
        <f t="shared" si="587"/>
        <v>#DIV/0!</v>
      </c>
      <c r="CT385" s="51"/>
      <c r="CU385" s="48">
        <v>0</v>
      </c>
      <c r="CV385" s="50" t="e">
        <f t="shared" si="588"/>
        <v>#DIV/0!</v>
      </c>
      <c r="CW385" s="51"/>
      <c r="CX385" s="47" t="s">
        <v>34</v>
      </c>
      <c r="CY385" s="47" t="s">
        <v>34</v>
      </c>
    </row>
    <row r="386" spans="1:103" s="1" customFormat="1" ht="14.25" thickBot="1" x14ac:dyDescent="0.3">
      <c r="A386" s="47" t="s">
        <v>35</v>
      </c>
      <c r="B386" s="47" t="s">
        <v>35</v>
      </c>
      <c r="C386" s="48">
        <v>244</v>
      </c>
      <c r="D386" s="95">
        <f t="shared" si="563"/>
        <v>149</v>
      </c>
      <c r="E386" s="93">
        <v>393</v>
      </c>
      <c r="F386" s="38">
        <f t="shared" si="564"/>
        <v>397</v>
      </c>
      <c r="G386" s="49">
        <f t="shared" si="565"/>
        <v>4</v>
      </c>
      <c r="H386" s="183"/>
      <c r="I386" s="183"/>
      <c r="J386" s="183"/>
      <c r="K386" s="183"/>
      <c r="L386" s="212"/>
      <c r="M386" s="50">
        <v>24.99</v>
      </c>
      <c r="N386" s="53">
        <f t="shared" si="566"/>
        <v>0</v>
      </c>
      <c r="O386" s="228">
        <v>35</v>
      </c>
      <c r="P386" s="229">
        <v>63.11</v>
      </c>
      <c r="Q386" s="230">
        <f t="shared" si="567"/>
        <v>2208.85</v>
      </c>
      <c r="R386" s="223">
        <v>37</v>
      </c>
      <c r="S386" s="50">
        <v>37.840000000000003</v>
      </c>
      <c r="T386" s="51">
        <f t="shared" si="568"/>
        <v>1400.0800000000002</v>
      </c>
      <c r="U386" s="52" t="s">
        <v>35</v>
      </c>
      <c r="V386" s="48">
        <f t="shared" si="569"/>
        <v>325</v>
      </c>
      <c r="W386" s="50">
        <f t="shared" si="570"/>
        <v>54.355384615384615</v>
      </c>
      <c r="X386" s="51">
        <f t="shared" si="553"/>
        <v>17665.5</v>
      </c>
      <c r="Y386" s="48">
        <f t="shared" si="554"/>
        <v>325</v>
      </c>
      <c r="Z386" s="50">
        <f t="shared" si="571"/>
        <v>54.355384615384615</v>
      </c>
      <c r="AA386" s="51">
        <f t="shared" si="555"/>
        <v>17665.5</v>
      </c>
      <c r="AB386" s="48">
        <f t="shared" si="572"/>
        <v>100</v>
      </c>
      <c r="AC386" s="50">
        <f t="shared" si="573"/>
        <v>21.61</v>
      </c>
      <c r="AD386" s="51">
        <f t="shared" si="574"/>
        <v>2161</v>
      </c>
      <c r="AE386" s="43">
        <v>100</v>
      </c>
      <c r="AF386" s="42">
        <v>21.61</v>
      </c>
      <c r="AG386" s="53">
        <f t="shared" si="589"/>
        <v>2161</v>
      </c>
      <c r="AH386" s="43"/>
      <c r="AI386" s="42"/>
      <c r="AJ386" s="53">
        <f t="shared" si="590"/>
        <v>0</v>
      </c>
      <c r="AK386" s="43"/>
      <c r="AL386" s="42"/>
      <c r="AM386" s="53"/>
      <c r="AN386" s="43"/>
      <c r="AO386" s="42"/>
      <c r="AP386" s="53"/>
      <c r="AQ386" s="43"/>
      <c r="AR386" s="42"/>
      <c r="AS386" s="53"/>
      <c r="AT386" s="43"/>
      <c r="AU386" s="42"/>
      <c r="AV386" s="53"/>
      <c r="AW386" s="43"/>
      <c r="AX386" s="42"/>
      <c r="AY386" s="53">
        <f t="shared" si="556"/>
        <v>0</v>
      </c>
      <c r="AZ386" s="43"/>
      <c r="BA386" s="42"/>
      <c r="BB386" s="53">
        <f t="shared" si="557"/>
        <v>0</v>
      </c>
      <c r="BC386" s="43"/>
      <c r="BD386" s="42"/>
      <c r="BE386" s="53">
        <f t="shared" si="558"/>
        <v>0</v>
      </c>
      <c r="BF386" s="43"/>
      <c r="BG386" s="42"/>
      <c r="BH386" s="53">
        <f t="shared" si="559"/>
        <v>0</v>
      </c>
      <c r="BI386" s="43"/>
      <c r="BJ386" s="42"/>
      <c r="BK386" s="53">
        <f t="shared" si="560"/>
        <v>0</v>
      </c>
      <c r="BL386" s="43"/>
      <c r="BM386" s="42"/>
      <c r="BN386" s="53">
        <f t="shared" si="561"/>
        <v>0</v>
      </c>
      <c r="BO386" s="43"/>
      <c r="BP386" s="42"/>
      <c r="BQ386" s="53">
        <f t="shared" si="562"/>
        <v>0</v>
      </c>
      <c r="BR386" s="54">
        <f t="shared" si="575"/>
        <v>225</v>
      </c>
      <c r="BS386" s="55">
        <f t="shared" si="576"/>
        <v>68.908888888888896</v>
      </c>
      <c r="BT386" s="56">
        <f t="shared" si="577"/>
        <v>15504.5</v>
      </c>
      <c r="BU386" s="48">
        <v>225</v>
      </c>
      <c r="BV386" s="50">
        <f t="shared" si="578"/>
        <v>68.908888888888896</v>
      </c>
      <c r="BW386" s="51">
        <v>15504.5</v>
      </c>
      <c r="BX386" s="48"/>
      <c r="BY386" s="50" t="e">
        <f t="shared" si="579"/>
        <v>#DIV/0!</v>
      </c>
      <c r="BZ386" s="51"/>
      <c r="CA386" s="48"/>
      <c r="CB386" s="50" t="e">
        <f t="shared" si="580"/>
        <v>#DIV/0!</v>
      </c>
      <c r="CC386" s="51"/>
      <c r="CD386" s="48">
        <v>0</v>
      </c>
      <c r="CE386" s="50" t="e">
        <f t="shared" si="581"/>
        <v>#DIV/0!</v>
      </c>
      <c r="CF386" s="51"/>
      <c r="CG386" s="47" t="s">
        <v>35</v>
      </c>
      <c r="CH386" s="47" t="s">
        <v>35</v>
      </c>
      <c r="CI386" s="54">
        <f t="shared" si="582"/>
        <v>0</v>
      </c>
      <c r="CJ386" s="55" t="e">
        <f t="shared" si="583"/>
        <v>#DIV/0!</v>
      </c>
      <c r="CK386" s="56">
        <f t="shared" si="584"/>
        <v>0</v>
      </c>
      <c r="CL386" s="48"/>
      <c r="CM386" s="50" t="e">
        <f t="shared" si="585"/>
        <v>#DIV/0!</v>
      </c>
      <c r="CN386" s="51"/>
      <c r="CO386" s="48"/>
      <c r="CP386" s="50" t="e">
        <f t="shared" si="586"/>
        <v>#DIV/0!</v>
      </c>
      <c r="CQ386" s="51"/>
      <c r="CR386" s="48"/>
      <c r="CS386" s="50" t="e">
        <f t="shared" si="587"/>
        <v>#DIV/0!</v>
      </c>
      <c r="CT386" s="51"/>
      <c r="CU386" s="48">
        <v>0</v>
      </c>
      <c r="CV386" s="50" t="e">
        <f t="shared" si="588"/>
        <v>#DIV/0!</v>
      </c>
      <c r="CW386" s="51"/>
      <c r="CX386" s="47" t="s">
        <v>35</v>
      </c>
      <c r="CY386" s="47" t="s">
        <v>35</v>
      </c>
    </row>
    <row r="387" spans="1:103" s="1" customFormat="1" ht="14.25" thickBot="1" x14ac:dyDescent="0.3">
      <c r="A387" s="47" t="s">
        <v>36</v>
      </c>
      <c r="B387" s="47" t="s">
        <v>36</v>
      </c>
      <c r="C387" s="48">
        <v>244</v>
      </c>
      <c r="D387" s="95">
        <f t="shared" si="563"/>
        <v>141</v>
      </c>
      <c r="E387" s="93">
        <v>385</v>
      </c>
      <c r="F387" s="38">
        <f t="shared" si="564"/>
        <v>395.47</v>
      </c>
      <c r="G387" s="49">
        <f t="shared" si="565"/>
        <v>10.000000000000027</v>
      </c>
      <c r="H387" s="183"/>
      <c r="I387" s="183"/>
      <c r="J387" s="183"/>
      <c r="K387" s="183"/>
      <c r="L387" s="224">
        <v>0.47</v>
      </c>
      <c r="M387" s="50">
        <v>24.99</v>
      </c>
      <c r="N387" s="53">
        <f t="shared" si="566"/>
        <v>11.745299999999999</v>
      </c>
      <c r="O387" s="228">
        <v>35</v>
      </c>
      <c r="P387" s="229">
        <v>63.11</v>
      </c>
      <c r="Q387" s="230">
        <f t="shared" si="567"/>
        <v>2208.85</v>
      </c>
      <c r="R387" s="223">
        <v>55</v>
      </c>
      <c r="S387" s="50">
        <v>37.840000000000003</v>
      </c>
      <c r="T387" s="51">
        <f t="shared" si="568"/>
        <v>2081.2000000000003</v>
      </c>
      <c r="U387" s="52" t="s">
        <v>36</v>
      </c>
      <c r="V387" s="48">
        <f t="shared" si="569"/>
        <v>305</v>
      </c>
      <c r="W387" s="50">
        <f t="shared" si="570"/>
        <v>55.296721311475409</v>
      </c>
      <c r="X387" s="51">
        <f t="shared" si="553"/>
        <v>16865.5</v>
      </c>
      <c r="Y387" s="48">
        <f t="shared" si="554"/>
        <v>325</v>
      </c>
      <c r="Z387" s="50">
        <f t="shared" si="571"/>
        <v>54.355384615384615</v>
      </c>
      <c r="AA387" s="51">
        <f t="shared" si="555"/>
        <v>17665.5</v>
      </c>
      <c r="AB387" s="48">
        <f t="shared" si="572"/>
        <v>100</v>
      </c>
      <c r="AC387" s="50">
        <f t="shared" si="573"/>
        <v>21.61</v>
      </c>
      <c r="AD387" s="51">
        <f t="shared" si="574"/>
        <v>2161</v>
      </c>
      <c r="AE387" s="43">
        <v>100</v>
      </c>
      <c r="AF387" s="42">
        <v>21.61</v>
      </c>
      <c r="AG387" s="53">
        <f t="shared" si="589"/>
        <v>2161</v>
      </c>
      <c r="AH387" s="43"/>
      <c r="AI387" s="42"/>
      <c r="AJ387" s="53">
        <f t="shared" si="590"/>
        <v>0</v>
      </c>
      <c r="AK387" s="43"/>
      <c r="AL387" s="42"/>
      <c r="AM387" s="53"/>
      <c r="AN387" s="43"/>
      <c r="AO387" s="42"/>
      <c r="AP387" s="53"/>
      <c r="AQ387" s="43"/>
      <c r="AR387" s="42"/>
      <c r="AS387" s="53"/>
      <c r="AT387" s="43"/>
      <c r="AU387" s="42"/>
      <c r="AV387" s="53"/>
      <c r="AW387" s="43"/>
      <c r="AX387" s="42"/>
      <c r="AY387" s="53">
        <f t="shared" si="556"/>
        <v>0</v>
      </c>
      <c r="AZ387" s="43"/>
      <c r="BA387" s="42"/>
      <c r="BB387" s="53">
        <f t="shared" si="557"/>
        <v>0</v>
      </c>
      <c r="BC387" s="43"/>
      <c r="BD387" s="42"/>
      <c r="BE387" s="53">
        <f t="shared" si="558"/>
        <v>0</v>
      </c>
      <c r="BF387" s="43"/>
      <c r="BG387" s="42"/>
      <c r="BH387" s="53">
        <f t="shared" si="559"/>
        <v>0</v>
      </c>
      <c r="BI387" s="43"/>
      <c r="BJ387" s="42"/>
      <c r="BK387" s="53">
        <f t="shared" si="560"/>
        <v>0</v>
      </c>
      <c r="BL387" s="43"/>
      <c r="BM387" s="42"/>
      <c r="BN387" s="53">
        <f t="shared" si="561"/>
        <v>0</v>
      </c>
      <c r="BO387" s="43"/>
      <c r="BP387" s="42"/>
      <c r="BQ387" s="53">
        <f t="shared" si="562"/>
        <v>0</v>
      </c>
      <c r="BR387" s="54">
        <f t="shared" si="575"/>
        <v>225</v>
      </c>
      <c r="BS387" s="55">
        <f t="shared" si="576"/>
        <v>68.908888888888896</v>
      </c>
      <c r="BT387" s="56">
        <f t="shared" si="577"/>
        <v>15504.5</v>
      </c>
      <c r="BU387" s="48">
        <v>225</v>
      </c>
      <c r="BV387" s="50">
        <f t="shared" si="578"/>
        <v>68.908888888888896</v>
      </c>
      <c r="BW387" s="51">
        <v>15504.5</v>
      </c>
      <c r="BX387" s="48"/>
      <c r="BY387" s="50" t="e">
        <f t="shared" si="579"/>
        <v>#DIV/0!</v>
      </c>
      <c r="BZ387" s="51"/>
      <c r="CA387" s="48"/>
      <c r="CB387" s="50" t="e">
        <f t="shared" si="580"/>
        <v>#DIV/0!</v>
      </c>
      <c r="CC387" s="51"/>
      <c r="CD387" s="48">
        <v>0</v>
      </c>
      <c r="CE387" s="50" t="e">
        <f t="shared" si="581"/>
        <v>#DIV/0!</v>
      </c>
      <c r="CF387" s="51"/>
      <c r="CG387" s="47" t="s">
        <v>36</v>
      </c>
      <c r="CH387" s="47" t="s">
        <v>36</v>
      </c>
      <c r="CI387" s="54">
        <f t="shared" si="582"/>
        <v>20</v>
      </c>
      <c r="CJ387" s="55">
        <f t="shared" si="583"/>
        <v>40</v>
      </c>
      <c r="CK387" s="56">
        <f t="shared" si="584"/>
        <v>800</v>
      </c>
      <c r="CL387" s="48"/>
      <c r="CM387" s="50" t="e">
        <f t="shared" si="585"/>
        <v>#DIV/0!</v>
      </c>
      <c r="CN387" s="51"/>
      <c r="CO387" s="48"/>
      <c r="CP387" s="50" t="e">
        <f t="shared" si="586"/>
        <v>#DIV/0!</v>
      </c>
      <c r="CQ387" s="51"/>
      <c r="CR387" s="48">
        <v>20</v>
      </c>
      <c r="CS387" s="50">
        <f t="shared" si="587"/>
        <v>40</v>
      </c>
      <c r="CT387" s="51">
        <v>800</v>
      </c>
      <c r="CU387" s="48">
        <v>0</v>
      </c>
      <c r="CV387" s="50" t="e">
        <f t="shared" si="588"/>
        <v>#DIV/0!</v>
      </c>
      <c r="CW387" s="51"/>
      <c r="CX387" s="47" t="s">
        <v>36</v>
      </c>
      <c r="CY387" s="47" t="s">
        <v>36</v>
      </c>
    </row>
    <row r="388" spans="1:103" s="1" customFormat="1" ht="14.25" thickBot="1" x14ac:dyDescent="0.3">
      <c r="A388" s="47" t="s">
        <v>37</v>
      </c>
      <c r="B388" s="47" t="s">
        <v>37</v>
      </c>
      <c r="C388" s="48">
        <v>0</v>
      </c>
      <c r="D388" s="95">
        <f t="shared" si="563"/>
        <v>143</v>
      </c>
      <c r="E388" s="93">
        <v>143</v>
      </c>
      <c r="F388" s="38">
        <f t="shared" si="564"/>
        <v>150.58000000000001</v>
      </c>
      <c r="G388" s="49">
        <f t="shared" si="565"/>
        <v>-4.9999999999999876</v>
      </c>
      <c r="H388" s="183"/>
      <c r="I388" s="183"/>
      <c r="J388" s="183"/>
      <c r="K388" s="183">
        <v>6</v>
      </c>
      <c r="L388" s="224">
        <v>12.58</v>
      </c>
      <c r="M388" s="50">
        <v>24.99</v>
      </c>
      <c r="N388" s="53">
        <f t="shared" si="566"/>
        <v>314.37419999999997</v>
      </c>
      <c r="O388" s="228">
        <v>35</v>
      </c>
      <c r="P388" s="229">
        <v>63.11</v>
      </c>
      <c r="Q388" s="230">
        <f t="shared" si="567"/>
        <v>2208.85</v>
      </c>
      <c r="R388" s="223">
        <v>54</v>
      </c>
      <c r="S388" s="50">
        <v>37.840000000000003</v>
      </c>
      <c r="T388" s="51">
        <f t="shared" si="568"/>
        <v>2043.3600000000001</v>
      </c>
      <c r="U388" s="52" t="s">
        <v>37</v>
      </c>
      <c r="V388" s="48">
        <f t="shared" si="569"/>
        <v>55</v>
      </c>
      <c r="W388" s="50">
        <f t="shared" si="570"/>
        <v>19.75</v>
      </c>
      <c r="X388" s="51">
        <f t="shared" si="553"/>
        <v>1086.25</v>
      </c>
      <c r="Y388" s="48">
        <f t="shared" si="554"/>
        <v>75</v>
      </c>
      <c r="Z388" s="50">
        <f>AA388/Y388</f>
        <v>25.15</v>
      </c>
      <c r="AA388" s="51">
        <f t="shared" si="555"/>
        <v>1886.25</v>
      </c>
      <c r="AB388" s="48">
        <f t="shared" si="572"/>
        <v>75</v>
      </c>
      <c r="AC388" s="50">
        <f>AD388/AB388</f>
        <v>25.15</v>
      </c>
      <c r="AD388" s="51">
        <f t="shared" si="574"/>
        <v>1886.25</v>
      </c>
      <c r="AE388" s="43"/>
      <c r="AF388" s="42"/>
      <c r="AG388" s="53">
        <f t="shared" si="589"/>
        <v>0</v>
      </c>
      <c r="AH388" s="43">
        <v>75</v>
      </c>
      <c r="AI388" s="42">
        <v>25.15</v>
      </c>
      <c r="AJ388" s="53">
        <f t="shared" si="590"/>
        <v>1886.25</v>
      </c>
      <c r="AK388" s="43"/>
      <c r="AL388" s="42"/>
      <c r="AM388" s="53"/>
      <c r="AN388" s="43"/>
      <c r="AO388" s="42"/>
      <c r="AP388" s="53"/>
      <c r="AQ388" s="43"/>
      <c r="AR388" s="42"/>
      <c r="AS388" s="53"/>
      <c r="AT388" s="43"/>
      <c r="AU388" s="42"/>
      <c r="AV388" s="53"/>
      <c r="AW388" s="43"/>
      <c r="AX388" s="42"/>
      <c r="AY388" s="53">
        <f t="shared" si="556"/>
        <v>0</v>
      </c>
      <c r="AZ388" s="43"/>
      <c r="BA388" s="42"/>
      <c r="BB388" s="53">
        <f t="shared" si="557"/>
        <v>0</v>
      </c>
      <c r="BC388" s="43"/>
      <c r="BD388" s="42"/>
      <c r="BE388" s="53">
        <f t="shared" si="558"/>
        <v>0</v>
      </c>
      <c r="BF388" s="43"/>
      <c r="BG388" s="42"/>
      <c r="BH388" s="53">
        <f t="shared" si="559"/>
        <v>0</v>
      </c>
      <c r="BI388" s="43"/>
      <c r="BJ388" s="42"/>
      <c r="BK388" s="53">
        <f t="shared" si="560"/>
        <v>0</v>
      </c>
      <c r="BL388" s="43"/>
      <c r="BM388" s="42"/>
      <c r="BN388" s="53">
        <f t="shared" si="561"/>
        <v>0</v>
      </c>
      <c r="BO388" s="43"/>
      <c r="BP388" s="42"/>
      <c r="BQ388" s="53">
        <f t="shared" si="562"/>
        <v>0</v>
      </c>
      <c r="BR388" s="54">
        <f t="shared" si="575"/>
        <v>0</v>
      </c>
      <c r="BS388" s="55" t="e">
        <f t="shared" si="576"/>
        <v>#DIV/0!</v>
      </c>
      <c r="BT388" s="56">
        <f t="shared" si="577"/>
        <v>0</v>
      </c>
      <c r="BU388" s="48">
        <v>0</v>
      </c>
      <c r="BV388" s="50" t="e">
        <f t="shared" si="578"/>
        <v>#DIV/0!</v>
      </c>
      <c r="BW388" s="51">
        <v>0</v>
      </c>
      <c r="BX388" s="48"/>
      <c r="BY388" s="50" t="e">
        <f t="shared" si="579"/>
        <v>#DIV/0!</v>
      </c>
      <c r="BZ388" s="51"/>
      <c r="CA388" s="48"/>
      <c r="CB388" s="50" t="e">
        <f t="shared" si="580"/>
        <v>#DIV/0!</v>
      </c>
      <c r="CC388" s="51"/>
      <c r="CD388" s="48">
        <v>0</v>
      </c>
      <c r="CE388" s="50" t="e">
        <f t="shared" si="581"/>
        <v>#DIV/0!</v>
      </c>
      <c r="CF388" s="51"/>
      <c r="CG388" s="47" t="s">
        <v>37</v>
      </c>
      <c r="CH388" s="47" t="s">
        <v>37</v>
      </c>
      <c r="CI388" s="54">
        <f t="shared" si="582"/>
        <v>20</v>
      </c>
      <c r="CJ388" s="55">
        <f t="shared" si="583"/>
        <v>40</v>
      </c>
      <c r="CK388" s="56">
        <f t="shared" si="584"/>
        <v>800</v>
      </c>
      <c r="CL388" s="48"/>
      <c r="CM388" s="50" t="e">
        <f t="shared" si="585"/>
        <v>#DIV/0!</v>
      </c>
      <c r="CN388" s="51"/>
      <c r="CO388" s="48"/>
      <c r="CP388" s="50" t="e">
        <f t="shared" si="586"/>
        <v>#DIV/0!</v>
      </c>
      <c r="CQ388" s="51"/>
      <c r="CR388" s="48">
        <v>20</v>
      </c>
      <c r="CS388" s="50">
        <f t="shared" si="587"/>
        <v>40</v>
      </c>
      <c r="CT388" s="51">
        <v>800</v>
      </c>
      <c r="CU388" s="48">
        <v>0</v>
      </c>
      <c r="CV388" s="50" t="e">
        <f t="shared" si="588"/>
        <v>#DIV/0!</v>
      </c>
      <c r="CW388" s="51"/>
      <c r="CX388" s="47" t="s">
        <v>37</v>
      </c>
      <c r="CY388" s="47" t="s">
        <v>37</v>
      </c>
    </row>
    <row r="389" spans="1:103" s="1" customFormat="1" ht="14.25" thickBot="1" x14ac:dyDescent="0.3">
      <c r="A389" s="47" t="s">
        <v>38</v>
      </c>
      <c r="B389" s="47" t="s">
        <v>38</v>
      </c>
      <c r="C389" s="48">
        <v>0</v>
      </c>
      <c r="D389" s="95">
        <f t="shared" si="563"/>
        <v>140</v>
      </c>
      <c r="E389" s="93">
        <v>140</v>
      </c>
      <c r="F389" s="38">
        <f t="shared" si="564"/>
        <v>148.37</v>
      </c>
      <c r="G389" s="49">
        <f t="shared" si="565"/>
        <v>-17.999999999999996</v>
      </c>
      <c r="H389" s="183"/>
      <c r="I389" s="183"/>
      <c r="J389" s="183"/>
      <c r="K389" s="183">
        <v>6</v>
      </c>
      <c r="L389" s="224">
        <v>26.37</v>
      </c>
      <c r="M389" s="50">
        <v>24.99</v>
      </c>
      <c r="N389" s="53">
        <f t="shared" si="566"/>
        <v>658.98630000000003</v>
      </c>
      <c r="O389" s="228">
        <v>35</v>
      </c>
      <c r="P389" s="229">
        <v>63.11</v>
      </c>
      <c r="Q389" s="230">
        <f t="shared" si="567"/>
        <v>2208.85</v>
      </c>
      <c r="R389" s="223">
        <v>33</v>
      </c>
      <c r="S389" s="50">
        <v>37.840000000000003</v>
      </c>
      <c r="T389" s="51">
        <f t="shared" si="568"/>
        <v>1248.72</v>
      </c>
      <c r="U389" s="52" t="s">
        <v>38</v>
      </c>
      <c r="V389" s="48">
        <f t="shared" si="569"/>
        <v>60</v>
      </c>
      <c r="W389" s="50">
        <f t="shared" si="570"/>
        <v>21.4375</v>
      </c>
      <c r="X389" s="51">
        <f t="shared" si="553"/>
        <v>1286.25</v>
      </c>
      <c r="Y389" s="48">
        <f t="shared" si="554"/>
        <v>75</v>
      </c>
      <c r="Z389" s="50">
        <f t="shared" ref="Z389:Z405" si="591">AA389/Y389</f>
        <v>25.15</v>
      </c>
      <c r="AA389" s="51">
        <f t="shared" si="555"/>
        <v>1886.25</v>
      </c>
      <c r="AB389" s="48">
        <f t="shared" si="572"/>
        <v>75</v>
      </c>
      <c r="AC389" s="50">
        <f t="shared" ref="AC389:AC405" si="592">AD389/AB389</f>
        <v>25.15</v>
      </c>
      <c r="AD389" s="51">
        <f t="shared" si="574"/>
        <v>1886.25</v>
      </c>
      <c r="AE389" s="43"/>
      <c r="AF389" s="42"/>
      <c r="AG389" s="53">
        <f t="shared" si="589"/>
        <v>0</v>
      </c>
      <c r="AH389" s="43">
        <v>75</v>
      </c>
      <c r="AI389" s="42">
        <v>25.15</v>
      </c>
      <c r="AJ389" s="53">
        <f t="shared" si="590"/>
        <v>1886.25</v>
      </c>
      <c r="AK389" s="43"/>
      <c r="AL389" s="42"/>
      <c r="AM389" s="53"/>
      <c r="AN389" s="43"/>
      <c r="AO389" s="42"/>
      <c r="AP389" s="53"/>
      <c r="AQ389" s="43"/>
      <c r="AR389" s="42"/>
      <c r="AS389" s="53"/>
      <c r="AT389" s="43"/>
      <c r="AU389" s="42"/>
      <c r="AV389" s="53"/>
      <c r="AW389" s="43"/>
      <c r="AX389" s="42"/>
      <c r="AY389" s="53">
        <f t="shared" si="556"/>
        <v>0</v>
      </c>
      <c r="AZ389" s="43"/>
      <c r="BA389" s="42"/>
      <c r="BB389" s="53">
        <f t="shared" si="557"/>
        <v>0</v>
      </c>
      <c r="BC389" s="43"/>
      <c r="BD389" s="42"/>
      <c r="BE389" s="53">
        <f t="shared" si="558"/>
        <v>0</v>
      </c>
      <c r="BF389" s="43"/>
      <c r="BG389" s="42"/>
      <c r="BH389" s="53">
        <f t="shared" si="559"/>
        <v>0</v>
      </c>
      <c r="BI389" s="43"/>
      <c r="BJ389" s="42"/>
      <c r="BK389" s="53">
        <f t="shared" si="560"/>
        <v>0</v>
      </c>
      <c r="BL389" s="43"/>
      <c r="BM389" s="42"/>
      <c r="BN389" s="53">
        <f t="shared" si="561"/>
        <v>0</v>
      </c>
      <c r="BO389" s="43"/>
      <c r="BP389" s="42"/>
      <c r="BQ389" s="53">
        <f t="shared" si="562"/>
        <v>0</v>
      </c>
      <c r="BR389" s="54">
        <f t="shared" si="575"/>
        <v>0</v>
      </c>
      <c r="BS389" s="55" t="e">
        <f t="shared" si="576"/>
        <v>#DIV/0!</v>
      </c>
      <c r="BT389" s="56">
        <f t="shared" si="577"/>
        <v>0</v>
      </c>
      <c r="BU389" s="48">
        <v>0</v>
      </c>
      <c r="BV389" s="50" t="e">
        <f t="shared" si="578"/>
        <v>#DIV/0!</v>
      </c>
      <c r="BW389" s="51">
        <v>0</v>
      </c>
      <c r="BX389" s="48"/>
      <c r="BY389" s="50" t="e">
        <f t="shared" si="579"/>
        <v>#DIV/0!</v>
      </c>
      <c r="BZ389" s="51"/>
      <c r="CA389" s="48"/>
      <c r="CB389" s="50" t="e">
        <f t="shared" si="580"/>
        <v>#DIV/0!</v>
      </c>
      <c r="CC389" s="51"/>
      <c r="CD389" s="48">
        <v>0</v>
      </c>
      <c r="CE389" s="50" t="e">
        <f t="shared" si="581"/>
        <v>#DIV/0!</v>
      </c>
      <c r="CF389" s="51"/>
      <c r="CG389" s="47" t="s">
        <v>38</v>
      </c>
      <c r="CH389" s="47" t="s">
        <v>38</v>
      </c>
      <c r="CI389" s="54">
        <f t="shared" si="582"/>
        <v>15</v>
      </c>
      <c r="CJ389" s="55">
        <f t="shared" si="583"/>
        <v>40</v>
      </c>
      <c r="CK389" s="56">
        <f t="shared" si="584"/>
        <v>600</v>
      </c>
      <c r="CL389" s="48"/>
      <c r="CM389" s="50" t="e">
        <f t="shared" si="585"/>
        <v>#DIV/0!</v>
      </c>
      <c r="CN389" s="51"/>
      <c r="CO389" s="48"/>
      <c r="CP389" s="50" t="e">
        <f t="shared" si="586"/>
        <v>#DIV/0!</v>
      </c>
      <c r="CQ389" s="51"/>
      <c r="CR389" s="48">
        <v>15</v>
      </c>
      <c r="CS389" s="50">
        <f t="shared" si="587"/>
        <v>40</v>
      </c>
      <c r="CT389" s="51">
        <v>600</v>
      </c>
      <c r="CU389" s="48">
        <v>0</v>
      </c>
      <c r="CV389" s="50" t="e">
        <f t="shared" si="588"/>
        <v>#DIV/0!</v>
      </c>
      <c r="CW389" s="51"/>
      <c r="CX389" s="47" t="s">
        <v>38</v>
      </c>
      <c r="CY389" s="47" t="s">
        <v>38</v>
      </c>
    </row>
    <row r="390" spans="1:103" s="1" customFormat="1" ht="14.25" thickBot="1" x14ac:dyDescent="0.3">
      <c r="A390" s="47" t="s">
        <v>39</v>
      </c>
      <c r="B390" s="47" t="s">
        <v>39</v>
      </c>
      <c r="C390" s="48">
        <v>292</v>
      </c>
      <c r="D390" s="95">
        <f t="shared" si="563"/>
        <v>98</v>
      </c>
      <c r="E390" s="93">
        <v>390</v>
      </c>
      <c r="F390" s="38">
        <f t="shared" si="564"/>
        <v>437.97</v>
      </c>
      <c r="G390" s="49">
        <f t="shared" si="565"/>
        <v>18.000000000000028</v>
      </c>
      <c r="H390" s="183"/>
      <c r="I390" s="183"/>
      <c r="J390" s="183"/>
      <c r="K390" s="183">
        <v>6</v>
      </c>
      <c r="L390" s="224">
        <v>29.97</v>
      </c>
      <c r="M390" s="50">
        <v>24.99</v>
      </c>
      <c r="N390" s="53">
        <f t="shared" si="566"/>
        <v>748.95029999999997</v>
      </c>
      <c r="O390" s="228">
        <v>35</v>
      </c>
      <c r="P390" s="229">
        <v>63.11</v>
      </c>
      <c r="Q390" s="230">
        <f t="shared" si="567"/>
        <v>2208.85</v>
      </c>
      <c r="R390" s="223">
        <v>19</v>
      </c>
      <c r="S390" s="50">
        <v>37.840000000000003</v>
      </c>
      <c r="T390" s="51">
        <f t="shared" si="568"/>
        <v>718.96</v>
      </c>
      <c r="U390" s="52" t="s">
        <v>39</v>
      </c>
      <c r="V390" s="48">
        <f t="shared" si="569"/>
        <v>360</v>
      </c>
      <c r="W390" s="50">
        <f t="shared" si="570"/>
        <v>36.756250000000001</v>
      </c>
      <c r="X390" s="51">
        <f t="shared" si="553"/>
        <v>13232.25</v>
      </c>
      <c r="Y390" s="48">
        <f t="shared" si="554"/>
        <v>574</v>
      </c>
      <c r="Z390" s="50">
        <f t="shared" si="591"/>
        <v>35.19207317073171</v>
      </c>
      <c r="AA390" s="51">
        <f t="shared" si="555"/>
        <v>20200.25</v>
      </c>
      <c r="AB390" s="48">
        <f t="shared" si="572"/>
        <v>75</v>
      </c>
      <c r="AC390" s="50">
        <f t="shared" si="592"/>
        <v>25.15</v>
      </c>
      <c r="AD390" s="51">
        <f t="shared" si="574"/>
        <v>1886.25</v>
      </c>
      <c r="AE390" s="43"/>
      <c r="AF390" s="42"/>
      <c r="AG390" s="53">
        <f t="shared" si="589"/>
        <v>0</v>
      </c>
      <c r="AH390" s="43">
        <v>75</v>
      </c>
      <c r="AI390" s="42">
        <v>25.15</v>
      </c>
      <c r="AJ390" s="53">
        <f t="shared" si="590"/>
        <v>1886.25</v>
      </c>
      <c r="AK390" s="43"/>
      <c r="AL390" s="42"/>
      <c r="AM390" s="53"/>
      <c r="AN390" s="43"/>
      <c r="AO390" s="42"/>
      <c r="AP390" s="53"/>
      <c r="AQ390" s="43"/>
      <c r="AR390" s="42"/>
      <c r="AS390" s="53"/>
      <c r="AT390" s="43"/>
      <c r="AU390" s="42"/>
      <c r="AV390" s="53"/>
      <c r="AW390" s="43"/>
      <c r="AX390" s="42"/>
      <c r="AY390" s="53">
        <f t="shared" si="556"/>
        <v>0</v>
      </c>
      <c r="AZ390" s="43"/>
      <c r="BA390" s="42"/>
      <c r="BB390" s="53">
        <f t="shared" si="557"/>
        <v>0</v>
      </c>
      <c r="BC390" s="43"/>
      <c r="BD390" s="42"/>
      <c r="BE390" s="53">
        <f t="shared" si="558"/>
        <v>0</v>
      </c>
      <c r="BF390" s="43"/>
      <c r="BG390" s="42"/>
      <c r="BH390" s="53">
        <f t="shared" si="559"/>
        <v>0</v>
      </c>
      <c r="BI390" s="43"/>
      <c r="BJ390" s="42"/>
      <c r="BK390" s="53">
        <f t="shared" si="560"/>
        <v>0</v>
      </c>
      <c r="BL390" s="43"/>
      <c r="BM390" s="42"/>
      <c r="BN390" s="53">
        <f t="shared" si="561"/>
        <v>0</v>
      </c>
      <c r="BO390" s="43"/>
      <c r="BP390" s="42"/>
      <c r="BQ390" s="53">
        <f t="shared" si="562"/>
        <v>0</v>
      </c>
      <c r="BR390" s="54">
        <f t="shared" si="575"/>
        <v>499</v>
      </c>
      <c r="BS390" s="55">
        <f t="shared" si="576"/>
        <v>36.701402805611224</v>
      </c>
      <c r="BT390" s="56">
        <f t="shared" si="577"/>
        <v>18314</v>
      </c>
      <c r="BU390" s="48">
        <v>300</v>
      </c>
      <c r="BV390" s="50">
        <f t="shared" si="578"/>
        <v>37.166666666666664</v>
      </c>
      <c r="BW390" s="51">
        <v>11150</v>
      </c>
      <c r="BX390" s="48"/>
      <c r="BY390" s="50" t="e">
        <f t="shared" si="579"/>
        <v>#DIV/0!</v>
      </c>
      <c r="BZ390" s="51"/>
      <c r="CA390" s="48"/>
      <c r="CB390" s="50" t="e">
        <f t="shared" si="580"/>
        <v>#DIV/0!</v>
      </c>
      <c r="CC390" s="51"/>
      <c r="CD390" s="48">
        <v>199</v>
      </c>
      <c r="CE390" s="50">
        <f t="shared" si="581"/>
        <v>36</v>
      </c>
      <c r="CF390" s="51">
        <v>7164</v>
      </c>
      <c r="CG390" s="47" t="s">
        <v>39</v>
      </c>
      <c r="CH390" s="47" t="s">
        <v>39</v>
      </c>
      <c r="CI390" s="54">
        <f t="shared" si="582"/>
        <v>214</v>
      </c>
      <c r="CJ390" s="55">
        <f t="shared" si="583"/>
        <v>32.560747663551403</v>
      </c>
      <c r="CK390" s="56">
        <f t="shared" si="584"/>
        <v>6968</v>
      </c>
      <c r="CL390" s="48"/>
      <c r="CM390" s="50" t="e">
        <f t="shared" si="585"/>
        <v>#DIV/0!</v>
      </c>
      <c r="CN390" s="51"/>
      <c r="CO390" s="48"/>
      <c r="CP390" s="50" t="e">
        <f t="shared" si="586"/>
        <v>#DIV/0!</v>
      </c>
      <c r="CQ390" s="51"/>
      <c r="CR390" s="48">
        <v>15</v>
      </c>
      <c r="CS390" s="50">
        <f t="shared" si="587"/>
        <v>40</v>
      </c>
      <c r="CT390" s="51">
        <v>600</v>
      </c>
      <c r="CU390" s="48">
        <v>199</v>
      </c>
      <c r="CV390" s="50">
        <f t="shared" si="588"/>
        <v>32</v>
      </c>
      <c r="CW390" s="51">
        <v>6368</v>
      </c>
      <c r="CX390" s="47" t="s">
        <v>39</v>
      </c>
      <c r="CY390" s="47" t="s">
        <v>39</v>
      </c>
    </row>
    <row r="391" spans="1:103" s="1" customFormat="1" ht="14.25" thickBot="1" x14ac:dyDescent="0.3">
      <c r="A391" s="47" t="s">
        <v>40</v>
      </c>
      <c r="B391" s="47" t="s">
        <v>40</v>
      </c>
      <c r="C391" s="48">
        <v>292</v>
      </c>
      <c r="D391" s="95">
        <f t="shared" si="563"/>
        <v>117</v>
      </c>
      <c r="E391" s="93">
        <v>409</v>
      </c>
      <c r="F391" s="38">
        <f t="shared" si="564"/>
        <v>444.39</v>
      </c>
      <c r="G391" s="49">
        <f t="shared" si="565"/>
        <v>4.9999999999999858</v>
      </c>
      <c r="H391" s="183"/>
      <c r="I391" s="183"/>
      <c r="J391" s="183"/>
      <c r="K391" s="183">
        <v>6</v>
      </c>
      <c r="L391" s="224">
        <v>30.39</v>
      </c>
      <c r="M391" s="50">
        <v>24.99</v>
      </c>
      <c r="N391" s="53">
        <f t="shared" si="566"/>
        <v>759.4461</v>
      </c>
      <c r="O391" s="228">
        <v>35</v>
      </c>
      <c r="P391" s="229">
        <v>63.11</v>
      </c>
      <c r="Q391" s="230">
        <f t="shared" si="567"/>
        <v>2208.85</v>
      </c>
      <c r="R391" s="223">
        <v>10</v>
      </c>
      <c r="S391" s="50">
        <v>37.840000000000003</v>
      </c>
      <c r="T391" s="51">
        <f t="shared" si="568"/>
        <v>378.40000000000003</v>
      </c>
      <c r="U391" s="52" t="s">
        <v>40</v>
      </c>
      <c r="V391" s="48">
        <f t="shared" si="569"/>
        <v>375</v>
      </c>
      <c r="W391" s="50">
        <f t="shared" si="570"/>
        <v>36.886000000000003</v>
      </c>
      <c r="X391" s="51">
        <f t="shared" si="553"/>
        <v>13832.25</v>
      </c>
      <c r="Y391" s="48">
        <f t="shared" si="554"/>
        <v>574</v>
      </c>
      <c r="Z391" s="50">
        <f t="shared" si="591"/>
        <v>35.19207317073171</v>
      </c>
      <c r="AA391" s="51">
        <f t="shared" si="555"/>
        <v>20200.25</v>
      </c>
      <c r="AB391" s="48">
        <f t="shared" si="572"/>
        <v>75</v>
      </c>
      <c r="AC391" s="50">
        <f t="shared" si="592"/>
        <v>25.15</v>
      </c>
      <c r="AD391" s="51">
        <f t="shared" si="574"/>
        <v>1886.25</v>
      </c>
      <c r="AE391" s="43"/>
      <c r="AF391" s="42"/>
      <c r="AG391" s="53">
        <f t="shared" si="589"/>
        <v>0</v>
      </c>
      <c r="AH391" s="43">
        <v>75</v>
      </c>
      <c r="AI391" s="42">
        <v>25.15</v>
      </c>
      <c r="AJ391" s="53">
        <f t="shared" si="590"/>
        <v>1886.25</v>
      </c>
      <c r="AK391" s="43"/>
      <c r="AL391" s="42"/>
      <c r="AM391" s="53"/>
      <c r="AN391" s="43"/>
      <c r="AO391" s="42"/>
      <c r="AP391" s="53"/>
      <c r="AQ391" s="43"/>
      <c r="AR391" s="42"/>
      <c r="AS391" s="53"/>
      <c r="AT391" s="43"/>
      <c r="AU391" s="42"/>
      <c r="AV391" s="53"/>
      <c r="AW391" s="43"/>
      <c r="AX391" s="42"/>
      <c r="AY391" s="53">
        <f t="shared" si="556"/>
        <v>0</v>
      </c>
      <c r="AZ391" s="43"/>
      <c r="BA391" s="42"/>
      <c r="BB391" s="53">
        <f t="shared" si="557"/>
        <v>0</v>
      </c>
      <c r="BC391" s="43"/>
      <c r="BD391" s="42"/>
      <c r="BE391" s="53">
        <f t="shared" si="558"/>
        <v>0</v>
      </c>
      <c r="BF391" s="43"/>
      <c r="BG391" s="42"/>
      <c r="BH391" s="53">
        <f t="shared" si="559"/>
        <v>0</v>
      </c>
      <c r="BI391" s="43"/>
      <c r="BJ391" s="42"/>
      <c r="BK391" s="53">
        <f t="shared" si="560"/>
        <v>0</v>
      </c>
      <c r="BL391" s="43"/>
      <c r="BM391" s="42"/>
      <c r="BN391" s="53">
        <f t="shared" si="561"/>
        <v>0</v>
      </c>
      <c r="BO391" s="43"/>
      <c r="BP391" s="42"/>
      <c r="BQ391" s="53">
        <f t="shared" si="562"/>
        <v>0</v>
      </c>
      <c r="BR391" s="54">
        <f t="shared" si="575"/>
        <v>499</v>
      </c>
      <c r="BS391" s="55">
        <f t="shared" si="576"/>
        <v>36.701402805611224</v>
      </c>
      <c r="BT391" s="56">
        <f t="shared" si="577"/>
        <v>18314</v>
      </c>
      <c r="BU391" s="48">
        <v>300</v>
      </c>
      <c r="BV391" s="50">
        <f t="shared" si="578"/>
        <v>37.166666666666664</v>
      </c>
      <c r="BW391" s="51">
        <v>11150</v>
      </c>
      <c r="BX391" s="48"/>
      <c r="BY391" s="50" t="e">
        <f t="shared" si="579"/>
        <v>#DIV/0!</v>
      </c>
      <c r="BZ391" s="51"/>
      <c r="CA391" s="48"/>
      <c r="CB391" s="50" t="e">
        <f t="shared" si="580"/>
        <v>#DIV/0!</v>
      </c>
      <c r="CC391" s="51"/>
      <c r="CD391" s="48">
        <v>199</v>
      </c>
      <c r="CE391" s="50">
        <f t="shared" si="581"/>
        <v>36</v>
      </c>
      <c r="CF391" s="51">
        <v>7164</v>
      </c>
      <c r="CG391" s="47" t="s">
        <v>40</v>
      </c>
      <c r="CH391" s="47" t="s">
        <v>40</v>
      </c>
      <c r="CI391" s="54">
        <f t="shared" si="582"/>
        <v>199</v>
      </c>
      <c r="CJ391" s="55">
        <f t="shared" si="583"/>
        <v>32</v>
      </c>
      <c r="CK391" s="56">
        <f t="shared" si="584"/>
        <v>6368</v>
      </c>
      <c r="CL391" s="48"/>
      <c r="CM391" s="50" t="e">
        <f t="shared" si="585"/>
        <v>#DIV/0!</v>
      </c>
      <c r="CN391" s="51"/>
      <c r="CO391" s="48"/>
      <c r="CP391" s="50" t="e">
        <f t="shared" si="586"/>
        <v>#DIV/0!</v>
      </c>
      <c r="CQ391" s="51"/>
      <c r="CR391" s="48"/>
      <c r="CS391" s="50" t="e">
        <f t="shared" si="587"/>
        <v>#DIV/0!</v>
      </c>
      <c r="CT391" s="51"/>
      <c r="CU391" s="48">
        <v>199</v>
      </c>
      <c r="CV391" s="50">
        <f t="shared" si="588"/>
        <v>32</v>
      </c>
      <c r="CW391" s="51">
        <v>6368</v>
      </c>
      <c r="CX391" s="47" t="s">
        <v>40</v>
      </c>
      <c r="CY391" s="47" t="s">
        <v>40</v>
      </c>
    </row>
    <row r="392" spans="1:103" s="1" customFormat="1" ht="14.25" thickBot="1" x14ac:dyDescent="0.3">
      <c r="A392" s="47" t="s">
        <v>41</v>
      </c>
      <c r="B392" s="47" t="s">
        <v>41</v>
      </c>
      <c r="C392" s="48">
        <v>292</v>
      </c>
      <c r="D392" s="95">
        <f t="shared" si="563"/>
        <v>116</v>
      </c>
      <c r="E392" s="93">
        <v>408</v>
      </c>
      <c r="F392" s="38">
        <f t="shared" si="564"/>
        <v>447.97</v>
      </c>
      <c r="G392" s="49">
        <f t="shared" si="565"/>
        <v>9.0000000000000284</v>
      </c>
      <c r="H392" s="183"/>
      <c r="I392" s="183"/>
      <c r="J392" s="183"/>
      <c r="K392" s="183">
        <v>6</v>
      </c>
      <c r="L392" s="224">
        <v>30.97</v>
      </c>
      <c r="M392" s="50">
        <v>24.99</v>
      </c>
      <c r="N392" s="53">
        <f t="shared" si="566"/>
        <v>773.94029999999998</v>
      </c>
      <c r="O392" s="228">
        <v>35</v>
      </c>
      <c r="P392" s="229">
        <v>63.11</v>
      </c>
      <c r="Q392" s="230">
        <f t="shared" si="567"/>
        <v>2208.85</v>
      </c>
      <c r="R392" s="223">
        <v>13</v>
      </c>
      <c r="S392" s="50">
        <v>37.840000000000003</v>
      </c>
      <c r="T392" s="51">
        <f t="shared" si="568"/>
        <v>491.92000000000007</v>
      </c>
      <c r="U392" s="52" t="s">
        <v>41</v>
      </c>
      <c r="V392" s="48">
        <f t="shared" si="569"/>
        <v>375</v>
      </c>
      <c r="W392" s="50">
        <f t="shared" si="570"/>
        <v>36.886000000000003</v>
      </c>
      <c r="X392" s="51">
        <f t="shared" si="553"/>
        <v>13832.25</v>
      </c>
      <c r="Y392" s="48">
        <f t="shared" si="554"/>
        <v>574</v>
      </c>
      <c r="Z392" s="50">
        <f t="shared" si="591"/>
        <v>35.19207317073171</v>
      </c>
      <c r="AA392" s="51">
        <f t="shared" si="555"/>
        <v>20200.25</v>
      </c>
      <c r="AB392" s="48">
        <f t="shared" si="572"/>
        <v>75</v>
      </c>
      <c r="AC392" s="50">
        <f t="shared" si="592"/>
        <v>25.15</v>
      </c>
      <c r="AD392" s="51">
        <f t="shared" si="574"/>
        <v>1886.25</v>
      </c>
      <c r="AE392" s="43"/>
      <c r="AF392" s="42"/>
      <c r="AG392" s="53">
        <f t="shared" si="589"/>
        <v>0</v>
      </c>
      <c r="AH392" s="43">
        <v>75</v>
      </c>
      <c r="AI392" s="42">
        <v>25.15</v>
      </c>
      <c r="AJ392" s="53">
        <f t="shared" si="590"/>
        <v>1886.25</v>
      </c>
      <c r="AK392" s="43"/>
      <c r="AL392" s="42"/>
      <c r="AM392" s="53"/>
      <c r="AN392" s="43"/>
      <c r="AO392" s="42"/>
      <c r="AP392" s="53"/>
      <c r="AQ392" s="43"/>
      <c r="AR392" s="42"/>
      <c r="AS392" s="53"/>
      <c r="AT392" s="43"/>
      <c r="AU392" s="42"/>
      <c r="AV392" s="53"/>
      <c r="AW392" s="43"/>
      <c r="AX392" s="42"/>
      <c r="AY392" s="53">
        <f t="shared" si="556"/>
        <v>0</v>
      </c>
      <c r="AZ392" s="43"/>
      <c r="BA392" s="42"/>
      <c r="BB392" s="53">
        <f t="shared" si="557"/>
        <v>0</v>
      </c>
      <c r="BC392" s="43"/>
      <c r="BD392" s="42"/>
      <c r="BE392" s="53">
        <f t="shared" si="558"/>
        <v>0</v>
      </c>
      <c r="BF392" s="43"/>
      <c r="BG392" s="42"/>
      <c r="BH392" s="53">
        <f t="shared" si="559"/>
        <v>0</v>
      </c>
      <c r="BI392" s="43"/>
      <c r="BJ392" s="42"/>
      <c r="BK392" s="53">
        <f t="shared" si="560"/>
        <v>0</v>
      </c>
      <c r="BL392" s="43"/>
      <c r="BM392" s="42"/>
      <c r="BN392" s="53">
        <f t="shared" si="561"/>
        <v>0</v>
      </c>
      <c r="BO392" s="43"/>
      <c r="BP392" s="42"/>
      <c r="BQ392" s="53">
        <f t="shared" si="562"/>
        <v>0</v>
      </c>
      <c r="BR392" s="54">
        <f t="shared" si="575"/>
        <v>499</v>
      </c>
      <c r="BS392" s="55">
        <f t="shared" si="576"/>
        <v>36.701402805611224</v>
      </c>
      <c r="BT392" s="56">
        <f t="shared" si="577"/>
        <v>18314</v>
      </c>
      <c r="BU392" s="48">
        <v>300</v>
      </c>
      <c r="BV392" s="50">
        <f t="shared" si="578"/>
        <v>37.166666666666664</v>
      </c>
      <c r="BW392" s="51">
        <v>11150</v>
      </c>
      <c r="BX392" s="48"/>
      <c r="BY392" s="50" t="e">
        <f t="shared" si="579"/>
        <v>#DIV/0!</v>
      </c>
      <c r="BZ392" s="51"/>
      <c r="CA392" s="48"/>
      <c r="CB392" s="50" t="e">
        <f t="shared" si="580"/>
        <v>#DIV/0!</v>
      </c>
      <c r="CC392" s="51"/>
      <c r="CD392" s="48">
        <v>199</v>
      </c>
      <c r="CE392" s="50">
        <f t="shared" si="581"/>
        <v>36</v>
      </c>
      <c r="CF392" s="51">
        <v>7164</v>
      </c>
      <c r="CG392" s="47" t="s">
        <v>41</v>
      </c>
      <c r="CH392" s="47" t="s">
        <v>41</v>
      </c>
      <c r="CI392" s="54">
        <f t="shared" si="582"/>
        <v>199</v>
      </c>
      <c r="CJ392" s="55">
        <f t="shared" si="583"/>
        <v>32</v>
      </c>
      <c r="CK392" s="56">
        <f t="shared" si="584"/>
        <v>6368</v>
      </c>
      <c r="CL392" s="48"/>
      <c r="CM392" s="50" t="e">
        <f t="shared" si="585"/>
        <v>#DIV/0!</v>
      </c>
      <c r="CN392" s="51"/>
      <c r="CO392" s="48"/>
      <c r="CP392" s="50" t="e">
        <f t="shared" si="586"/>
        <v>#DIV/0!</v>
      </c>
      <c r="CQ392" s="51"/>
      <c r="CR392" s="48"/>
      <c r="CS392" s="50" t="e">
        <f t="shared" si="587"/>
        <v>#DIV/0!</v>
      </c>
      <c r="CT392" s="51"/>
      <c r="CU392" s="48">
        <v>199</v>
      </c>
      <c r="CV392" s="50">
        <f t="shared" si="588"/>
        <v>32</v>
      </c>
      <c r="CW392" s="51">
        <v>6368</v>
      </c>
      <c r="CX392" s="47" t="s">
        <v>41</v>
      </c>
      <c r="CY392" s="47" t="s">
        <v>41</v>
      </c>
    </row>
    <row r="393" spans="1:103" s="1" customFormat="1" ht="14.25" thickBot="1" x14ac:dyDescent="0.3">
      <c r="A393" s="47" t="s">
        <v>42</v>
      </c>
      <c r="B393" s="47" t="s">
        <v>42</v>
      </c>
      <c r="C393" s="48">
        <v>292</v>
      </c>
      <c r="D393" s="95">
        <f t="shared" si="563"/>
        <v>119</v>
      </c>
      <c r="E393" s="93">
        <v>411</v>
      </c>
      <c r="F393" s="38">
        <f t="shared" si="564"/>
        <v>447.62</v>
      </c>
      <c r="G393" s="49">
        <f t="shared" si="565"/>
        <v>6.0000000000000036</v>
      </c>
      <c r="H393" s="183"/>
      <c r="I393" s="183"/>
      <c r="J393" s="183"/>
      <c r="K393" s="183">
        <v>6</v>
      </c>
      <c r="L393" s="224">
        <v>30.62</v>
      </c>
      <c r="M393" s="50">
        <v>24.99</v>
      </c>
      <c r="N393" s="53">
        <f t="shared" si="566"/>
        <v>765.19380000000001</v>
      </c>
      <c r="O393" s="228">
        <v>35</v>
      </c>
      <c r="P393" s="229">
        <v>63.11</v>
      </c>
      <c r="Q393" s="230">
        <f t="shared" si="567"/>
        <v>2208.85</v>
      </c>
      <c r="R393" s="223">
        <v>13</v>
      </c>
      <c r="S393" s="50">
        <v>37.840000000000003</v>
      </c>
      <c r="T393" s="51">
        <f t="shared" si="568"/>
        <v>491.92000000000007</v>
      </c>
      <c r="U393" s="52" t="s">
        <v>42</v>
      </c>
      <c r="V393" s="48">
        <f t="shared" si="569"/>
        <v>375</v>
      </c>
      <c r="W393" s="50">
        <f t="shared" si="570"/>
        <v>36.886000000000003</v>
      </c>
      <c r="X393" s="51">
        <f t="shared" si="553"/>
        <v>13832.25</v>
      </c>
      <c r="Y393" s="48">
        <f t="shared" si="554"/>
        <v>574</v>
      </c>
      <c r="Z393" s="50">
        <f t="shared" si="591"/>
        <v>35.19207317073171</v>
      </c>
      <c r="AA393" s="51">
        <f t="shared" si="555"/>
        <v>20200.25</v>
      </c>
      <c r="AB393" s="48">
        <f t="shared" si="572"/>
        <v>75</v>
      </c>
      <c r="AC393" s="50">
        <f t="shared" si="592"/>
        <v>25.15</v>
      </c>
      <c r="AD393" s="51">
        <f t="shared" si="574"/>
        <v>1886.25</v>
      </c>
      <c r="AE393" s="43"/>
      <c r="AF393" s="42"/>
      <c r="AG393" s="53">
        <f t="shared" si="589"/>
        <v>0</v>
      </c>
      <c r="AH393" s="43">
        <v>75</v>
      </c>
      <c r="AI393" s="42">
        <v>25.15</v>
      </c>
      <c r="AJ393" s="53">
        <f t="shared" si="590"/>
        <v>1886.25</v>
      </c>
      <c r="AK393" s="43"/>
      <c r="AL393" s="42"/>
      <c r="AM393" s="53"/>
      <c r="AN393" s="43"/>
      <c r="AO393" s="42"/>
      <c r="AP393" s="53"/>
      <c r="AQ393" s="43"/>
      <c r="AR393" s="42"/>
      <c r="AS393" s="53"/>
      <c r="AT393" s="43"/>
      <c r="AU393" s="42"/>
      <c r="AV393" s="53"/>
      <c r="AW393" s="43"/>
      <c r="AX393" s="42"/>
      <c r="AY393" s="53">
        <f t="shared" si="556"/>
        <v>0</v>
      </c>
      <c r="AZ393" s="43"/>
      <c r="BA393" s="42"/>
      <c r="BB393" s="53">
        <f t="shared" si="557"/>
        <v>0</v>
      </c>
      <c r="BC393" s="43"/>
      <c r="BD393" s="42"/>
      <c r="BE393" s="53">
        <f t="shared" si="558"/>
        <v>0</v>
      </c>
      <c r="BF393" s="43"/>
      <c r="BG393" s="42"/>
      <c r="BH393" s="53">
        <f t="shared" si="559"/>
        <v>0</v>
      </c>
      <c r="BI393" s="43"/>
      <c r="BJ393" s="42"/>
      <c r="BK393" s="53">
        <f t="shared" si="560"/>
        <v>0</v>
      </c>
      <c r="BL393" s="43"/>
      <c r="BM393" s="42"/>
      <c r="BN393" s="53">
        <f t="shared" si="561"/>
        <v>0</v>
      </c>
      <c r="BO393" s="43"/>
      <c r="BP393" s="42"/>
      <c r="BQ393" s="53">
        <f t="shared" si="562"/>
        <v>0</v>
      </c>
      <c r="BR393" s="54">
        <f t="shared" si="575"/>
        <v>499</v>
      </c>
      <c r="BS393" s="55">
        <f t="shared" si="576"/>
        <v>36.701402805611224</v>
      </c>
      <c r="BT393" s="56">
        <f t="shared" si="577"/>
        <v>18314</v>
      </c>
      <c r="BU393" s="48">
        <v>300</v>
      </c>
      <c r="BV393" s="50">
        <f t="shared" si="578"/>
        <v>37.166666666666664</v>
      </c>
      <c r="BW393" s="51">
        <v>11150</v>
      </c>
      <c r="BX393" s="48"/>
      <c r="BY393" s="50" t="e">
        <f t="shared" si="579"/>
        <v>#DIV/0!</v>
      </c>
      <c r="BZ393" s="51"/>
      <c r="CA393" s="48"/>
      <c r="CB393" s="50" t="e">
        <f t="shared" si="580"/>
        <v>#DIV/0!</v>
      </c>
      <c r="CC393" s="51"/>
      <c r="CD393" s="48">
        <v>199</v>
      </c>
      <c r="CE393" s="50">
        <f t="shared" si="581"/>
        <v>36</v>
      </c>
      <c r="CF393" s="51">
        <v>7164</v>
      </c>
      <c r="CG393" s="47" t="s">
        <v>42</v>
      </c>
      <c r="CH393" s="47" t="s">
        <v>42</v>
      </c>
      <c r="CI393" s="54">
        <f t="shared" si="582"/>
        <v>199</v>
      </c>
      <c r="CJ393" s="55">
        <f t="shared" si="583"/>
        <v>32</v>
      </c>
      <c r="CK393" s="56">
        <f t="shared" si="584"/>
        <v>6368</v>
      </c>
      <c r="CL393" s="48"/>
      <c r="CM393" s="50" t="e">
        <f t="shared" si="585"/>
        <v>#DIV/0!</v>
      </c>
      <c r="CN393" s="51"/>
      <c r="CO393" s="48"/>
      <c r="CP393" s="50" t="e">
        <f t="shared" si="586"/>
        <v>#DIV/0!</v>
      </c>
      <c r="CQ393" s="51"/>
      <c r="CR393" s="48"/>
      <c r="CS393" s="50" t="e">
        <f t="shared" si="587"/>
        <v>#DIV/0!</v>
      </c>
      <c r="CT393" s="51"/>
      <c r="CU393" s="48">
        <v>199</v>
      </c>
      <c r="CV393" s="50">
        <f t="shared" si="588"/>
        <v>32</v>
      </c>
      <c r="CW393" s="51">
        <v>6368</v>
      </c>
      <c r="CX393" s="47" t="s">
        <v>42</v>
      </c>
      <c r="CY393" s="47" t="s">
        <v>42</v>
      </c>
    </row>
    <row r="394" spans="1:103" s="1" customFormat="1" ht="14.25" thickBot="1" x14ac:dyDescent="0.3">
      <c r="A394" s="47" t="s">
        <v>43</v>
      </c>
      <c r="B394" s="47" t="s">
        <v>43</v>
      </c>
      <c r="C394" s="48">
        <v>292</v>
      </c>
      <c r="D394" s="95">
        <f t="shared" si="563"/>
        <v>121</v>
      </c>
      <c r="E394" s="93">
        <v>413</v>
      </c>
      <c r="F394" s="38">
        <f t="shared" si="564"/>
        <v>447.63</v>
      </c>
      <c r="G394" s="49">
        <f t="shared" si="565"/>
        <v>3.9999999999999964</v>
      </c>
      <c r="H394" s="183"/>
      <c r="I394" s="183"/>
      <c r="J394" s="183"/>
      <c r="K394" s="183">
        <v>6</v>
      </c>
      <c r="L394" s="224">
        <v>30.63</v>
      </c>
      <c r="M394" s="50">
        <v>24.99</v>
      </c>
      <c r="N394" s="53">
        <f t="shared" si="566"/>
        <v>765.44369999999992</v>
      </c>
      <c r="O394" s="228">
        <v>35</v>
      </c>
      <c r="P394" s="229">
        <v>63.11</v>
      </c>
      <c r="Q394" s="230">
        <f t="shared" si="567"/>
        <v>2208.85</v>
      </c>
      <c r="R394" s="223">
        <v>13</v>
      </c>
      <c r="S394" s="50">
        <v>37.840000000000003</v>
      </c>
      <c r="T394" s="51">
        <f t="shared" si="568"/>
        <v>491.92000000000007</v>
      </c>
      <c r="U394" s="52" t="s">
        <v>43</v>
      </c>
      <c r="V394" s="48">
        <f t="shared" si="569"/>
        <v>375</v>
      </c>
      <c r="W394" s="50">
        <f t="shared" si="570"/>
        <v>36.886000000000003</v>
      </c>
      <c r="X394" s="51">
        <f t="shared" si="553"/>
        <v>13832.25</v>
      </c>
      <c r="Y394" s="48">
        <f t="shared" si="554"/>
        <v>574</v>
      </c>
      <c r="Z394" s="50">
        <f t="shared" si="591"/>
        <v>35.19207317073171</v>
      </c>
      <c r="AA394" s="51">
        <f t="shared" si="555"/>
        <v>20200.25</v>
      </c>
      <c r="AB394" s="48">
        <f t="shared" si="572"/>
        <v>75</v>
      </c>
      <c r="AC394" s="50">
        <f t="shared" si="592"/>
        <v>25.15</v>
      </c>
      <c r="AD394" s="51">
        <f t="shared" si="574"/>
        <v>1886.25</v>
      </c>
      <c r="AE394" s="43"/>
      <c r="AF394" s="42"/>
      <c r="AG394" s="53">
        <f t="shared" si="589"/>
        <v>0</v>
      </c>
      <c r="AH394" s="43">
        <v>75</v>
      </c>
      <c r="AI394" s="42">
        <v>25.15</v>
      </c>
      <c r="AJ394" s="53">
        <f t="shared" si="590"/>
        <v>1886.25</v>
      </c>
      <c r="AK394" s="43"/>
      <c r="AL394" s="42"/>
      <c r="AM394" s="53"/>
      <c r="AN394" s="43"/>
      <c r="AO394" s="42"/>
      <c r="AP394" s="53"/>
      <c r="AQ394" s="43"/>
      <c r="AR394" s="42"/>
      <c r="AS394" s="53"/>
      <c r="AT394" s="43"/>
      <c r="AU394" s="42"/>
      <c r="AV394" s="53"/>
      <c r="AW394" s="43"/>
      <c r="AX394" s="42"/>
      <c r="AY394" s="53">
        <f t="shared" si="556"/>
        <v>0</v>
      </c>
      <c r="AZ394" s="43"/>
      <c r="BA394" s="42"/>
      <c r="BB394" s="53">
        <f t="shared" si="557"/>
        <v>0</v>
      </c>
      <c r="BC394" s="43"/>
      <c r="BD394" s="42"/>
      <c r="BE394" s="53">
        <f t="shared" si="558"/>
        <v>0</v>
      </c>
      <c r="BF394" s="43"/>
      <c r="BG394" s="42"/>
      <c r="BH394" s="53">
        <f t="shared" si="559"/>
        <v>0</v>
      </c>
      <c r="BI394" s="43"/>
      <c r="BJ394" s="42"/>
      <c r="BK394" s="53">
        <f t="shared" si="560"/>
        <v>0</v>
      </c>
      <c r="BL394" s="43"/>
      <c r="BM394" s="42"/>
      <c r="BN394" s="53">
        <f t="shared" si="561"/>
        <v>0</v>
      </c>
      <c r="BO394" s="43"/>
      <c r="BP394" s="42"/>
      <c r="BQ394" s="53">
        <f t="shared" si="562"/>
        <v>0</v>
      </c>
      <c r="BR394" s="54">
        <f t="shared" si="575"/>
        <v>499</v>
      </c>
      <c r="BS394" s="55">
        <f t="shared" si="576"/>
        <v>36.701402805611224</v>
      </c>
      <c r="BT394" s="56">
        <f t="shared" si="577"/>
        <v>18314</v>
      </c>
      <c r="BU394" s="48">
        <v>300</v>
      </c>
      <c r="BV394" s="50">
        <f t="shared" si="578"/>
        <v>37.166666666666664</v>
      </c>
      <c r="BW394" s="51">
        <v>11150</v>
      </c>
      <c r="BX394" s="48"/>
      <c r="BY394" s="50" t="e">
        <f t="shared" si="579"/>
        <v>#DIV/0!</v>
      </c>
      <c r="BZ394" s="51"/>
      <c r="CA394" s="48"/>
      <c r="CB394" s="50" t="e">
        <f t="shared" si="580"/>
        <v>#DIV/0!</v>
      </c>
      <c r="CC394" s="51"/>
      <c r="CD394" s="48">
        <v>199</v>
      </c>
      <c r="CE394" s="50">
        <f t="shared" si="581"/>
        <v>36</v>
      </c>
      <c r="CF394" s="51">
        <v>7164</v>
      </c>
      <c r="CG394" s="47" t="s">
        <v>43</v>
      </c>
      <c r="CH394" s="47" t="s">
        <v>43</v>
      </c>
      <c r="CI394" s="54">
        <f t="shared" si="582"/>
        <v>199</v>
      </c>
      <c r="CJ394" s="55">
        <f t="shared" si="583"/>
        <v>32</v>
      </c>
      <c r="CK394" s="56">
        <f t="shared" si="584"/>
        <v>6368</v>
      </c>
      <c r="CL394" s="48"/>
      <c r="CM394" s="50" t="e">
        <f t="shared" si="585"/>
        <v>#DIV/0!</v>
      </c>
      <c r="CN394" s="51"/>
      <c r="CO394" s="48"/>
      <c r="CP394" s="50" t="e">
        <f t="shared" si="586"/>
        <v>#DIV/0!</v>
      </c>
      <c r="CQ394" s="51"/>
      <c r="CR394" s="48"/>
      <c r="CS394" s="50" t="e">
        <f t="shared" si="587"/>
        <v>#DIV/0!</v>
      </c>
      <c r="CT394" s="51"/>
      <c r="CU394" s="48">
        <v>199</v>
      </c>
      <c r="CV394" s="50">
        <f t="shared" si="588"/>
        <v>32</v>
      </c>
      <c r="CW394" s="51">
        <v>6368</v>
      </c>
      <c r="CX394" s="47" t="s">
        <v>43</v>
      </c>
      <c r="CY394" s="47" t="s">
        <v>43</v>
      </c>
    </row>
    <row r="395" spans="1:103" s="1" customFormat="1" ht="14.25" thickBot="1" x14ac:dyDescent="0.3">
      <c r="A395" s="47" t="s">
        <v>44</v>
      </c>
      <c r="B395" s="47" t="s">
        <v>44</v>
      </c>
      <c r="C395" s="48">
        <v>292</v>
      </c>
      <c r="D395" s="95">
        <f t="shared" si="563"/>
        <v>123</v>
      </c>
      <c r="E395" s="93">
        <v>415</v>
      </c>
      <c r="F395" s="38">
        <f t="shared" si="564"/>
        <v>449.65</v>
      </c>
      <c r="G395" s="49">
        <f t="shared" si="565"/>
        <v>3.9999999999999787</v>
      </c>
      <c r="H395" s="183"/>
      <c r="I395" s="183"/>
      <c r="J395" s="183"/>
      <c r="K395" s="183">
        <v>6</v>
      </c>
      <c r="L395" s="224">
        <v>30.65</v>
      </c>
      <c r="M395" s="50">
        <v>24.99</v>
      </c>
      <c r="N395" s="53">
        <f t="shared" si="566"/>
        <v>765.94349999999997</v>
      </c>
      <c r="O395" s="228">
        <v>35</v>
      </c>
      <c r="P395" s="229">
        <v>63.11</v>
      </c>
      <c r="Q395" s="230">
        <f t="shared" si="567"/>
        <v>2208.85</v>
      </c>
      <c r="R395" s="223">
        <v>15</v>
      </c>
      <c r="S395" s="50">
        <v>37.840000000000003</v>
      </c>
      <c r="T395" s="51">
        <f t="shared" si="568"/>
        <v>567.6</v>
      </c>
      <c r="U395" s="52" t="s">
        <v>44</v>
      </c>
      <c r="V395" s="48">
        <f t="shared" si="569"/>
        <v>375</v>
      </c>
      <c r="W395" s="50">
        <f t="shared" si="570"/>
        <v>36.886000000000003</v>
      </c>
      <c r="X395" s="51">
        <f t="shared" si="553"/>
        <v>13832.25</v>
      </c>
      <c r="Y395" s="48">
        <f t="shared" si="554"/>
        <v>574</v>
      </c>
      <c r="Z395" s="50">
        <f t="shared" si="591"/>
        <v>35.19207317073171</v>
      </c>
      <c r="AA395" s="51">
        <f t="shared" si="555"/>
        <v>20200.25</v>
      </c>
      <c r="AB395" s="48">
        <f t="shared" si="572"/>
        <v>75</v>
      </c>
      <c r="AC395" s="50">
        <f t="shared" si="592"/>
        <v>25.15</v>
      </c>
      <c r="AD395" s="51">
        <f t="shared" si="574"/>
        <v>1886.25</v>
      </c>
      <c r="AE395" s="43"/>
      <c r="AF395" s="42"/>
      <c r="AG395" s="53">
        <f t="shared" si="589"/>
        <v>0</v>
      </c>
      <c r="AH395" s="43">
        <v>75</v>
      </c>
      <c r="AI395" s="42">
        <v>25.15</v>
      </c>
      <c r="AJ395" s="53">
        <f t="shared" si="590"/>
        <v>1886.25</v>
      </c>
      <c r="AK395" s="43"/>
      <c r="AL395" s="42"/>
      <c r="AM395" s="53"/>
      <c r="AN395" s="43"/>
      <c r="AO395" s="42"/>
      <c r="AP395" s="53"/>
      <c r="AQ395" s="43"/>
      <c r="AR395" s="42"/>
      <c r="AS395" s="53"/>
      <c r="AT395" s="43"/>
      <c r="AU395" s="42"/>
      <c r="AV395" s="53"/>
      <c r="AW395" s="43"/>
      <c r="AX395" s="42"/>
      <c r="AY395" s="53">
        <f t="shared" si="556"/>
        <v>0</v>
      </c>
      <c r="AZ395" s="43"/>
      <c r="BA395" s="42"/>
      <c r="BB395" s="53">
        <f t="shared" si="557"/>
        <v>0</v>
      </c>
      <c r="BC395" s="43"/>
      <c r="BD395" s="42"/>
      <c r="BE395" s="53">
        <f t="shared" si="558"/>
        <v>0</v>
      </c>
      <c r="BF395" s="43"/>
      <c r="BG395" s="42"/>
      <c r="BH395" s="53">
        <f t="shared" si="559"/>
        <v>0</v>
      </c>
      <c r="BI395" s="43"/>
      <c r="BJ395" s="42"/>
      <c r="BK395" s="53">
        <f t="shared" si="560"/>
        <v>0</v>
      </c>
      <c r="BL395" s="43"/>
      <c r="BM395" s="42"/>
      <c r="BN395" s="53">
        <f t="shared" si="561"/>
        <v>0</v>
      </c>
      <c r="BO395" s="43"/>
      <c r="BP395" s="42"/>
      <c r="BQ395" s="53">
        <f t="shared" si="562"/>
        <v>0</v>
      </c>
      <c r="BR395" s="54">
        <f t="shared" si="575"/>
        <v>499</v>
      </c>
      <c r="BS395" s="55">
        <f t="shared" si="576"/>
        <v>36.701402805611224</v>
      </c>
      <c r="BT395" s="56">
        <f t="shared" si="577"/>
        <v>18314</v>
      </c>
      <c r="BU395" s="48">
        <v>300</v>
      </c>
      <c r="BV395" s="50">
        <f t="shared" si="578"/>
        <v>37.166666666666664</v>
      </c>
      <c r="BW395" s="51">
        <v>11150</v>
      </c>
      <c r="BX395" s="48"/>
      <c r="BY395" s="50" t="e">
        <f t="shared" si="579"/>
        <v>#DIV/0!</v>
      </c>
      <c r="BZ395" s="51"/>
      <c r="CA395" s="48"/>
      <c r="CB395" s="50" t="e">
        <f t="shared" si="580"/>
        <v>#DIV/0!</v>
      </c>
      <c r="CC395" s="51"/>
      <c r="CD395" s="48">
        <v>199</v>
      </c>
      <c r="CE395" s="50">
        <f t="shared" si="581"/>
        <v>36</v>
      </c>
      <c r="CF395" s="51">
        <v>7164</v>
      </c>
      <c r="CG395" s="47" t="s">
        <v>44</v>
      </c>
      <c r="CH395" s="47" t="s">
        <v>44</v>
      </c>
      <c r="CI395" s="54">
        <f t="shared" si="582"/>
        <v>199</v>
      </c>
      <c r="CJ395" s="55">
        <f t="shared" si="583"/>
        <v>32</v>
      </c>
      <c r="CK395" s="56">
        <f t="shared" si="584"/>
        <v>6368</v>
      </c>
      <c r="CL395" s="48"/>
      <c r="CM395" s="50" t="e">
        <f t="shared" si="585"/>
        <v>#DIV/0!</v>
      </c>
      <c r="CN395" s="51"/>
      <c r="CO395" s="48"/>
      <c r="CP395" s="50" t="e">
        <f t="shared" si="586"/>
        <v>#DIV/0!</v>
      </c>
      <c r="CQ395" s="51"/>
      <c r="CR395" s="48"/>
      <c r="CS395" s="50" t="e">
        <f t="shared" si="587"/>
        <v>#DIV/0!</v>
      </c>
      <c r="CT395" s="51"/>
      <c r="CU395" s="48">
        <v>199</v>
      </c>
      <c r="CV395" s="50">
        <f t="shared" si="588"/>
        <v>32</v>
      </c>
      <c r="CW395" s="51">
        <v>6368</v>
      </c>
      <c r="CX395" s="47" t="s">
        <v>44</v>
      </c>
      <c r="CY395" s="47" t="s">
        <v>44</v>
      </c>
    </row>
    <row r="396" spans="1:103" s="1" customFormat="1" ht="14.25" thickBot="1" x14ac:dyDescent="0.3">
      <c r="A396" s="47" t="s">
        <v>45</v>
      </c>
      <c r="B396" s="47" t="s">
        <v>45</v>
      </c>
      <c r="C396" s="48">
        <v>292</v>
      </c>
      <c r="D396" s="95">
        <f t="shared" si="563"/>
        <v>123</v>
      </c>
      <c r="E396" s="93">
        <v>415</v>
      </c>
      <c r="F396" s="38">
        <f t="shared" si="564"/>
        <v>450.49</v>
      </c>
      <c r="G396" s="49">
        <f t="shared" si="565"/>
        <v>5.0000000000000107</v>
      </c>
      <c r="H396" s="183"/>
      <c r="I396" s="183"/>
      <c r="J396" s="183"/>
      <c r="K396" s="183">
        <v>6</v>
      </c>
      <c r="L396" s="224">
        <v>30.49</v>
      </c>
      <c r="M396" s="50">
        <v>24.99</v>
      </c>
      <c r="N396" s="53">
        <f t="shared" si="566"/>
        <v>761.94509999999991</v>
      </c>
      <c r="O396" s="228">
        <v>35</v>
      </c>
      <c r="P396" s="229">
        <v>63.11</v>
      </c>
      <c r="Q396" s="230">
        <f t="shared" si="567"/>
        <v>2208.85</v>
      </c>
      <c r="R396" s="223">
        <v>16</v>
      </c>
      <c r="S396" s="50">
        <v>37.840000000000003</v>
      </c>
      <c r="T396" s="51">
        <f t="shared" si="568"/>
        <v>605.44000000000005</v>
      </c>
      <c r="U396" s="52" t="s">
        <v>45</v>
      </c>
      <c r="V396" s="48">
        <f t="shared" si="569"/>
        <v>375</v>
      </c>
      <c r="W396" s="50">
        <f t="shared" si="570"/>
        <v>36.886000000000003</v>
      </c>
      <c r="X396" s="51">
        <f t="shared" si="553"/>
        <v>13832.25</v>
      </c>
      <c r="Y396" s="48">
        <f t="shared" si="554"/>
        <v>574</v>
      </c>
      <c r="Z396" s="50">
        <f t="shared" si="591"/>
        <v>35.19207317073171</v>
      </c>
      <c r="AA396" s="51">
        <f t="shared" si="555"/>
        <v>20200.25</v>
      </c>
      <c r="AB396" s="48">
        <f t="shared" si="572"/>
        <v>75</v>
      </c>
      <c r="AC396" s="50">
        <f t="shared" si="592"/>
        <v>25.15</v>
      </c>
      <c r="AD396" s="51">
        <f t="shared" si="574"/>
        <v>1886.25</v>
      </c>
      <c r="AE396" s="43"/>
      <c r="AF396" s="42"/>
      <c r="AG396" s="53">
        <f t="shared" si="589"/>
        <v>0</v>
      </c>
      <c r="AH396" s="43">
        <v>75</v>
      </c>
      <c r="AI396" s="42">
        <v>25.15</v>
      </c>
      <c r="AJ396" s="53">
        <f t="shared" si="590"/>
        <v>1886.25</v>
      </c>
      <c r="AK396" s="43"/>
      <c r="AL396" s="42"/>
      <c r="AM396" s="53"/>
      <c r="AN396" s="43"/>
      <c r="AO396" s="42"/>
      <c r="AP396" s="53"/>
      <c r="AQ396" s="43"/>
      <c r="AR396" s="42"/>
      <c r="AS396" s="53"/>
      <c r="AT396" s="43"/>
      <c r="AU396" s="42"/>
      <c r="AV396" s="53"/>
      <c r="AW396" s="43"/>
      <c r="AX396" s="42"/>
      <c r="AY396" s="53">
        <f t="shared" si="556"/>
        <v>0</v>
      </c>
      <c r="AZ396" s="43"/>
      <c r="BA396" s="42"/>
      <c r="BB396" s="53">
        <f t="shared" si="557"/>
        <v>0</v>
      </c>
      <c r="BC396" s="43"/>
      <c r="BD396" s="42"/>
      <c r="BE396" s="53">
        <f t="shared" si="558"/>
        <v>0</v>
      </c>
      <c r="BF396" s="43"/>
      <c r="BG396" s="42"/>
      <c r="BH396" s="53">
        <f t="shared" si="559"/>
        <v>0</v>
      </c>
      <c r="BI396" s="43"/>
      <c r="BJ396" s="42"/>
      <c r="BK396" s="53">
        <f t="shared" si="560"/>
        <v>0</v>
      </c>
      <c r="BL396" s="43"/>
      <c r="BM396" s="42"/>
      <c r="BN396" s="53">
        <f t="shared" si="561"/>
        <v>0</v>
      </c>
      <c r="BO396" s="43"/>
      <c r="BP396" s="42"/>
      <c r="BQ396" s="53">
        <f t="shared" si="562"/>
        <v>0</v>
      </c>
      <c r="BR396" s="54">
        <f t="shared" si="575"/>
        <v>499</v>
      </c>
      <c r="BS396" s="55">
        <f t="shared" si="576"/>
        <v>36.701402805611224</v>
      </c>
      <c r="BT396" s="56">
        <f t="shared" si="577"/>
        <v>18314</v>
      </c>
      <c r="BU396" s="48">
        <v>300</v>
      </c>
      <c r="BV396" s="50">
        <f t="shared" si="578"/>
        <v>37.166666666666664</v>
      </c>
      <c r="BW396" s="51">
        <v>11150</v>
      </c>
      <c r="BX396" s="48"/>
      <c r="BY396" s="50" t="e">
        <f t="shared" si="579"/>
        <v>#DIV/0!</v>
      </c>
      <c r="BZ396" s="51"/>
      <c r="CA396" s="48"/>
      <c r="CB396" s="50" t="e">
        <f t="shared" si="580"/>
        <v>#DIV/0!</v>
      </c>
      <c r="CC396" s="51"/>
      <c r="CD396" s="48">
        <v>199</v>
      </c>
      <c r="CE396" s="50">
        <f t="shared" si="581"/>
        <v>36</v>
      </c>
      <c r="CF396" s="51">
        <v>7164</v>
      </c>
      <c r="CG396" s="47" t="s">
        <v>45</v>
      </c>
      <c r="CH396" s="47" t="s">
        <v>45</v>
      </c>
      <c r="CI396" s="54">
        <f t="shared" si="582"/>
        <v>199</v>
      </c>
      <c r="CJ396" s="55">
        <f t="shared" si="583"/>
        <v>32</v>
      </c>
      <c r="CK396" s="56">
        <f t="shared" si="584"/>
        <v>6368</v>
      </c>
      <c r="CL396" s="48"/>
      <c r="CM396" s="50" t="e">
        <f t="shared" si="585"/>
        <v>#DIV/0!</v>
      </c>
      <c r="CN396" s="51"/>
      <c r="CO396" s="48"/>
      <c r="CP396" s="50" t="e">
        <f t="shared" si="586"/>
        <v>#DIV/0!</v>
      </c>
      <c r="CQ396" s="51"/>
      <c r="CR396" s="48"/>
      <c r="CS396" s="50" t="e">
        <f t="shared" si="587"/>
        <v>#DIV/0!</v>
      </c>
      <c r="CT396" s="51"/>
      <c r="CU396" s="48">
        <v>199</v>
      </c>
      <c r="CV396" s="50">
        <f t="shared" si="588"/>
        <v>32</v>
      </c>
      <c r="CW396" s="51">
        <v>6368</v>
      </c>
      <c r="CX396" s="47" t="s">
        <v>45</v>
      </c>
      <c r="CY396" s="47" t="s">
        <v>45</v>
      </c>
    </row>
    <row r="397" spans="1:103" s="1" customFormat="1" ht="14.25" thickBot="1" x14ac:dyDescent="0.3">
      <c r="A397" s="47" t="s">
        <v>46</v>
      </c>
      <c r="B397" s="47" t="s">
        <v>46</v>
      </c>
      <c r="C397" s="48">
        <v>292</v>
      </c>
      <c r="D397" s="95">
        <f t="shared" si="563"/>
        <v>126</v>
      </c>
      <c r="E397" s="93">
        <v>418</v>
      </c>
      <c r="F397" s="38">
        <f t="shared" si="564"/>
        <v>454.41</v>
      </c>
      <c r="G397" s="49">
        <f t="shared" si="565"/>
        <v>6.0000000000000249</v>
      </c>
      <c r="H397" s="183"/>
      <c r="I397" s="183"/>
      <c r="J397" s="183"/>
      <c r="K397" s="183">
        <v>6</v>
      </c>
      <c r="L397" s="224">
        <v>30.41</v>
      </c>
      <c r="M397" s="50">
        <v>24.99</v>
      </c>
      <c r="N397" s="53">
        <f t="shared" si="566"/>
        <v>759.94589999999994</v>
      </c>
      <c r="O397" s="228">
        <v>35</v>
      </c>
      <c r="P397" s="229">
        <v>63.11</v>
      </c>
      <c r="Q397" s="230">
        <f t="shared" si="567"/>
        <v>2208.85</v>
      </c>
      <c r="R397" s="223">
        <v>55</v>
      </c>
      <c r="S397" s="50">
        <v>37.840000000000003</v>
      </c>
      <c r="T397" s="51">
        <f t="shared" si="568"/>
        <v>2081.2000000000003</v>
      </c>
      <c r="U397" s="52" t="s">
        <v>46</v>
      </c>
      <c r="V397" s="48">
        <f t="shared" si="569"/>
        <v>340</v>
      </c>
      <c r="W397" s="50">
        <f t="shared" si="570"/>
        <v>38.91838235294118</v>
      </c>
      <c r="X397" s="51">
        <f t="shared" si="553"/>
        <v>13232.25</v>
      </c>
      <c r="Y397" s="48">
        <f t="shared" si="554"/>
        <v>539</v>
      </c>
      <c r="Z397" s="50">
        <f t="shared" si="591"/>
        <v>36.364100185528756</v>
      </c>
      <c r="AA397" s="51">
        <f t="shared" si="555"/>
        <v>19600.25</v>
      </c>
      <c r="AB397" s="48">
        <f t="shared" si="572"/>
        <v>75</v>
      </c>
      <c r="AC397" s="50">
        <f t="shared" si="592"/>
        <v>25.15</v>
      </c>
      <c r="AD397" s="51">
        <f t="shared" si="574"/>
        <v>1886.25</v>
      </c>
      <c r="AE397" s="43"/>
      <c r="AF397" s="42"/>
      <c r="AG397" s="53">
        <f t="shared" si="589"/>
        <v>0</v>
      </c>
      <c r="AH397" s="43">
        <v>75</v>
      </c>
      <c r="AI397" s="42">
        <v>25.15</v>
      </c>
      <c r="AJ397" s="53">
        <f t="shared" si="590"/>
        <v>1886.25</v>
      </c>
      <c r="AK397" s="43"/>
      <c r="AL397" s="42"/>
      <c r="AM397" s="53"/>
      <c r="AN397" s="43"/>
      <c r="AO397" s="42"/>
      <c r="AP397" s="53"/>
      <c r="AQ397" s="43"/>
      <c r="AR397" s="42"/>
      <c r="AS397" s="53"/>
      <c r="AT397" s="43"/>
      <c r="AU397" s="42"/>
      <c r="AV397" s="53"/>
      <c r="AW397" s="43"/>
      <c r="AX397" s="42"/>
      <c r="AY397" s="53">
        <f t="shared" si="556"/>
        <v>0</v>
      </c>
      <c r="AZ397" s="43"/>
      <c r="BA397" s="42"/>
      <c r="BB397" s="53">
        <f t="shared" si="557"/>
        <v>0</v>
      </c>
      <c r="BC397" s="43"/>
      <c r="BD397" s="42"/>
      <c r="BE397" s="53">
        <f t="shared" si="558"/>
        <v>0</v>
      </c>
      <c r="BF397" s="43"/>
      <c r="BG397" s="42"/>
      <c r="BH397" s="53">
        <f t="shared" si="559"/>
        <v>0</v>
      </c>
      <c r="BI397" s="43"/>
      <c r="BJ397" s="42"/>
      <c r="BK397" s="53">
        <f t="shared" si="560"/>
        <v>0</v>
      </c>
      <c r="BL397" s="43"/>
      <c r="BM397" s="42"/>
      <c r="BN397" s="53">
        <f t="shared" si="561"/>
        <v>0</v>
      </c>
      <c r="BO397" s="43"/>
      <c r="BP397" s="42"/>
      <c r="BQ397" s="53">
        <f t="shared" si="562"/>
        <v>0</v>
      </c>
      <c r="BR397" s="54">
        <f t="shared" si="575"/>
        <v>464</v>
      </c>
      <c r="BS397" s="55">
        <f t="shared" si="576"/>
        <v>38.176724137931032</v>
      </c>
      <c r="BT397" s="56">
        <f t="shared" si="577"/>
        <v>17714</v>
      </c>
      <c r="BU397" s="48">
        <v>250</v>
      </c>
      <c r="BV397" s="50">
        <f t="shared" si="578"/>
        <v>38</v>
      </c>
      <c r="BW397" s="51">
        <v>9500</v>
      </c>
      <c r="BX397" s="48">
        <v>15</v>
      </c>
      <c r="BY397" s="50">
        <f t="shared" si="579"/>
        <v>70</v>
      </c>
      <c r="BZ397" s="51">
        <v>1050</v>
      </c>
      <c r="CA397" s="48"/>
      <c r="CB397" s="50" t="e">
        <f t="shared" si="580"/>
        <v>#DIV/0!</v>
      </c>
      <c r="CC397" s="51"/>
      <c r="CD397" s="48">
        <v>199</v>
      </c>
      <c r="CE397" s="50">
        <f t="shared" si="581"/>
        <v>36</v>
      </c>
      <c r="CF397" s="51">
        <v>7164</v>
      </c>
      <c r="CG397" s="47" t="s">
        <v>46</v>
      </c>
      <c r="CH397" s="47" t="s">
        <v>46</v>
      </c>
      <c r="CI397" s="54">
        <f t="shared" si="582"/>
        <v>199</v>
      </c>
      <c r="CJ397" s="55">
        <f t="shared" si="583"/>
        <v>32</v>
      </c>
      <c r="CK397" s="56">
        <f t="shared" si="584"/>
        <v>6368</v>
      </c>
      <c r="CL397" s="48"/>
      <c r="CM397" s="50" t="e">
        <f t="shared" si="585"/>
        <v>#DIV/0!</v>
      </c>
      <c r="CN397" s="51"/>
      <c r="CO397" s="48"/>
      <c r="CP397" s="50" t="e">
        <f t="shared" si="586"/>
        <v>#DIV/0!</v>
      </c>
      <c r="CQ397" s="51"/>
      <c r="CR397" s="48"/>
      <c r="CS397" s="50" t="e">
        <f t="shared" si="587"/>
        <v>#DIV/0!</v>
      </c>
      <c r="CT397" s="51"/>
      <c r="CU397" s="48">
        <v>199</v>
      </c>
      <c r="CV397" s="50">
        <f t="shared" si="588"/>
        <v>32</v>
      </c>
      <c r="CW397" s="51">
        <v>6368</v>
      </c>
      <c r="CX397" s="47" t="s">
        <v>46</v>
      </c>
      <c r="CY397" s="47" t="s">
        <v>46</v>
      </c>
    </row>
    <row r="398" spans="1:103" s="1" customFormat="1" ht="14.25" thickBot="1" x14ac:dyDescent="0.3">
      <c r="A398" s="47" t="s">
        <v>47</v>
      </c>
      <c r="B398" s="47" t="s">
        <v>47</v>
      </c>
      <c r="C398" s="48">
        <v>292</v>
      </c>
      <c r="D398" s="95">
        <f t="shared" si="563"/>
        <v>116</v>
      </c>
      <c r="E398" s="93">
        <v>408</v>
      </c>
      <c r="F398" s="38">
        <f t="shared" si="564"/>
        <v>453.73</v>
      </c>
      <c r="G398" s="49">
        <f t="shared" si="565"/>
        <v>16.000000000000018</v>
      </c>
      <c r="H398" s="183"/>
      <c r="I398" s="183"/>
      <c r="J398" s="183"/>
      <c r="K398" s="183">
        <v>6</v>
      </c>
      <c r="L398" s="224">
        <v>29.73</v>
      </c>
      <c r="M398" s="50">
        <v>24.99</v>
      </c>
      <c r="N398" s="53">
        <f t="shared" si="566"/>
        <v>742.95269999999994</v>
      </c>
      <c r="O398" s="228">
        <v>35</v>
      </c>
      <c r="P398" s="229">
        <v>63.11</v>
      </c>
      <c r="Q398" s="230">
        <f t="shared" si="567"/>
        <v>2208.85</v>
      </c>
      <c r="R398" s="223">
        <v>55</v>
      </c>
      <c r="S398" s="50">
        <v>37.840000000000003</v>
      </c>
      <c r="T398" s="51">
        <f t="shared" si="568"/>
        <v>2081.2000000000003</v>
      </c>
      <c r="U398" s="52" t="s">
        <v>47</v>
      </c>
      <c r="V398" s="48">
        <f t="shared" si="569"/>
        <v>340</v>
      </c>
      <c r="W398" s="50">
        <f t="shared" si="570"/>
        <v>41.271323529411767</v>
      </c>
      <c r="X398" s="51">
        <f t="shared" si="553"/>
        <v>14032.25</v>
      </c>
      <c r="Y398" s="48">
        <f t="shared" si="554"/>
        <v>489</v>
      </c>
      <c r="Z398" s="50">
        <f t="shared" si="591"/>
        <v>38.446319018404907</v>
      </c>
      <c r="AA398" s="51">
        <f t="shared" si="555"/>
        <v>18800.25</v>
      </c>
      <c r="AB398" s="48">
        <f t="shared" si="572"/>
        <v>75</v>
      </c>
      <c r="AC398" s="50">
        <f t="shared" si="592"/>
        <v>25.15</v>
      </c>
      <c r="AD398" s="51">
        <f t="shared" si="574"/>
        <v>1886.25</v>
      </c>
      <c r="AE398" s="43"/>
      <c r="AF398" s="42"/>
      <c r="AG398" s="53">
        <f t="shared" si="589"/>
        <v>0</v>
      </c>
      <c r="AH398" s="43">
        <v>75</v>
      </c>
      <c r="AI398" s="42">
        <v>25.15</v>
      </c>
      <c r="AJ398" s="53">
        <f t="shared" si="590"/>
        <v>1886.25</v>
      </c>
      <c r="AK398" s="43"/>
      <c r="AL398" s="42"/>
      <c r="AM398" s="53"/>
      <c r="AN398" s="43"/>
      <c r="AO398" s="42"/>
      <c r="AP398" s="53"/>
      <c r="AQ398" s="43"/>
      <c r="AR398" s="42"/>
      <c r="AS398" s="53"/>
      <c r="AT398" s="43"/>
      <c r="AU398" s="42"/>
      <c r="AV398" s="53"/>
      <c r="AW398" s="43"/>
      <c r="AX398" s="42"/>
      <c r="AY398" s="53">
        <f t="shared" si="556"/>
        <v>0</v>
      </c>
      <c r="AZ398" s="43"/>
      <c r="BA398" s="42"/>
      <c r="BB398" s="53">
        <f t="shared" si="557"/>
        <v>0</v>
      </c>
      <c r="BC398" s="43"/>
      <c r="BD398" s="42"/>
      <c r="BE398" s="53">
        <f t="shared" si="558"/>
        <v>0</v>
      </c>
      <c r="BF398" s="43"/>
      <c r="BG398" s="42"/>
      <c r="BH398" s="53">
        <f t="shared" si="559"/>
        <v>0</v>
      </c>
      <c r="BI398" s="43"/>
      <c r="BJ398" s="42"/>
      <c r="BK398" s="53">
        <f t="shared" si="560"/>
        <v>0</v>
      </c>
      <c r="BL398" s="43"/>
      <c r="BM398" s="42"/>
      <c r="BN398" s="53">
        <f t="shared" si="561"/>
        <v>0</v>
      </c>
      <c r="BO398" s="43"/>
      <c r="BP398" s="42"/>
      <c r="BQ398" s="53">
        <f t="shared" si="562"/>
        <v>0</v>
      </c>
      <c r="BR398" s="54">
        <f t="shared" si="575"/>
        <v>414</v>
      </c>
      <c r="BS398" s="55">
        <f t="shared" si="576"/>
        <v>40.855072463768117</v>
      </c>
      <c r="BT398" s="56">
        <f t="shared" si="577"/>
        <v>16914</v>
      </c>
      <c r="BU398" s="48">
        <v>250</v>
      </c>
      <c r="BV398" s="50">
        <f t="shared" si="578"/>
        <v>42</v>
      </c>
      <c r="BW398" s="51">
        <v>10500</v>
      </c>
      <c r="BX398" s="48">
        <v>15</v>
      </c>
      <c r="BY398" s="50">
        <f t="shared" si="579"/>
        <v>70</v>
      </c>
      <c r="BZ398" s="51">
        <v>1050</v>
      </c>
      <c r="CA398" s="48"/>
      <c r="CB398" s="50" t="e">
        <f t="shared" si="580"/>
        <v>#DIV/0!</v>
      </c>
      <c r="CC398" s="51"/>
      <c r="CD398" s="48">
        <v>149</v>
      </c>
      <c r="CE398" s="50">
        <f t="shared" si="581"/>
        <v>36</v>
      </c>
      <c r="CF398" s="51">
        <v>5364</v>
      </c>
      <c r="CG398" s="47" t="s">
        <v>47</v>
      </c>
      <c r="CH398" s="47" t="s">
        <v>47</v>
      </c>
      <c r="CI398" s="54">
        <f t="shared" si="582"/>
        <v>149</v>
      </c>
      <c r="CJ398" s="55">
        <f t="shared" si="583"/>
        <v>32</v>
      </c>
      <c r="CK398" s="56">
        <f t="shared" si="584"/>
        <v>4768</v>
      </c>
      <c r="CL398" s="48"/>
      <c r="CM398" s="50" t="e">
        <f t="shared" si="585"/>
        <v>#DIV/0!</v>
      </c>
      <c r="CN398" s="51"/>
      <c r="CO398" s="48"/>
      <c r="CP398" s="50" t="e">
        <f t="shared" si="586"/>
        <v>#DIV/0!</v>
      </c>
      <c r="CQ398" s="51"/>
      <c r="CR398" s="48"/>
      <c r="CS398" s="50" t="e">
        <f t="shared" si="587"/>
        <v>#DIV/0!</v>
      </c>
      <c r="CT398" s="51"/>
      <c r="CU398" s="48">
        <v>149</v>
      </c>
      <c r="CV398" s="50">
        <f t="shared" si="588"/>
        <v>32</v>
      </c>
      <c r="CW398" s="51">
        <v>4768</v>
      </c>
      <c r="CX398" s="47" t="s">
        <v>47</v>
      </c>
      <c r="CY398" s="47" t="s">
        <v>47</v>
      </c>
    </row>
    <row r="399" spans="1:103" s="1" customFormat="1" ht="14.25" thickBot="1" x14ac:dyDescent="0.3">
      <c r="A399" s="47" t="s">
        <v>48</v>
      </c>
      <c r="B399" s="47" t="s">
        <v>48</v>
      </c>
      <c r="C399" s="48">
        <v>0</v>
      </c>
      <c r="D399" s="95">
        <f t="shared" si="563"/>
        <v>139</v>
      </c>
      <c r="E399" s="93">
        <v>139</v>
      </c>
      <c r="F399" s="38">
        <f t="shared" si="564"/>
        <v>160.02000000000001</v>
      </c>
      <c r="G399" s="49">
        <f t="shared" si="565"/>
        <v>-4.9999999999999893</v>
      </c>
      <c r="H399" s="183"/>
      <c r="I399" s="183"/>
      <c r="J399" s="183"/>
      <c r="K399" s="183">
        <v>6</v>
      </c>
      <c r="L399" s="224">
        <v>26.02</v>
      </c>
      <c r="M399" s="50">
        <v>24.99</v>
      </c>
      <c r="N399" s="53">
        <f t="shared" si="566"/>
        <v>650.23979999999995</v>
      </c>
      <c r="O399" s="228">
        <v>35</v>
      </c>
      <c r="P399" s="229">
        <v>63.11</v>
      </c>
      <c r="Q399" s="230">
        <f t="shared" si="567"/>
        <v>2208.85</v>
      </c>
      <c r="R399" s="223">
        <v>30</v>
      </c>
      <c r="S399" s="50">
        <v>37.840000000000003</v>
      </c>
      <c r="T399" s="51">
        <f t="shared" si="568"/>
        <v>1135.2</v>
      </c>
      <c r="U399" s="52" t="s">
        <v>48</v>
      </c>
      <c r="V399" s="48">
        <f t="shared" si="569"/>
        <v>75</v>
      </c>
      <c r="W399" s="50">
        <f t="shared" si="570"/>
        <v>25.15</v>
      </c>
      <c r="X399" s="51">
        <f t="shared" si="553"/>
        <v>1886.25</v>
      </c>
      <c r="Y399" s="48">
        <f t="shared" si="554"/>
        <v>75</v>
      </c>
      <c r="Z399" s="50">
        <f t="shared" si="591"/>
        <v>25.15</v>
      </c>
      <c r="AA399" s="51">
        <f t="shared" si="555"/>
        <v>1886.25</v>
      </c>
      <c r="AB399" s="48">
        <f t="shared" si="572"/>
        <v>75</v>
      </c>
      <c r="AC399" s="50">
        <f t="shared" si="592"/>
        <v>25.15</v>
      </c>
      <c r="AD399" s="51">
        <f t="shared" si="574"/>
        <v>1886.25</v>
      </c>
      <c r="AE399" s="43"/>
      <c r="AF399" s="42"/>
      <c r="AG399" s="53">
        <f t="shared" si="589"/>
        <v>0</v>
      </c>
      <c r="AH399" s="43">
        <v>75</v>
      </c>
      <c r="AI399" s="42">
        <v>25.15</v>
      </c>
      <c r="AJ399" s="53">
        <f t="shared" si="590"/>
        <v>1886.25</v>
      </c>
      <c r="AK399" s="43"/>
      <c r="AL399" s="42"/>
      <c r="AM399" s="53"/>
      <c r="AN399" s="43"/>
      <c r="AO399" s="42"/>
      <c r="AP399" s="53"/>
      <c r="AQ399" s="43"/>
      <c r="AR399" s="42"/>
      <c r="AS399" s="53"/>
      <c r="AT399" s="43"/>
      <c r="AU399" s="42"/>
      <c r="AV399" s="53"/>
      <c r="AW399" s="43"/>
      <c r="AX399" s="42"/>
      <c r="AY399" s="53">
        <f t="shared" si="556"/>
        <v>0</v>
      </c>
      <c r="AZ399" s="43"/>
      <c r="BA399" s="42"/>
      <c r="BB399" s="53">
        <f t="shared" si="557"/>
        <v>0</v>
      </c>
      <c r="BC399" s="43"/>
      <c r="BD399" s="42"/>
      <c r="BE399" s="53">
        <f t="shared" si="558"/>
        <v>0</v>
      </c>
      <c r="BF399" s="43"/>
      <c r="BG399" s="42"/>
      <c r="BH399" s="53">
        <f t="shared" si="559"/>
        <v>0</v>
      </c>
      <c r="BI399" s="43"/>
      <c r="BJ399" s="42"/>
      <c r="BK399" s="53">
        <f t="shared" si="560"/>
        <v>0</v>
      </c>
      <c r="BL399" s="43"/>
      <c r="BM399" s="42"/>
      <c r="BN399" s="53">
        <f t="shared" si="561"/>
        <v>0</v>
      </c>
      <c r="BO399" s="43"/>
      <c r="BP399" s="42"/>
      <c r="BQ399" s="53">
        <f t="shared" si="562"/>
        <v>0</v>
      </c>
      <c r="BR399" s="54">
        <f t="shared" si="575"/>
        <v>0</v>
      </c>
      <c r="BS399" s="55" t="e">
        <f t="shared" si="576"/>
        <v>#DIV/0!</v>
      </c>
      <c r="BT399" s="56">
        <f t="shared" si="577"/>
        <v>0</v>
      </c>
      <c r="BU399" s="48">
        <v>0</v>
      </c>
      <c r="BV399" s="50" t="e">
        <f t="shared" si="578"/>
        <v>#DIV/0!</v>
      </c>
      <c r="BW399" s="51">
        <v>0</v>
      </c>
      <c r="BX399" s="48"/>
      <c r="BY399" s="50" t="e">
        <f t="shared" si="579"/>
        <v>#DIV/0!</v>
      </c>
      <c r="BZ399" s="51"/>
      <c r="CA399" s="48"/>
      <c r="CB399" s="50" t="e">
        <f t="shared" si="580"/>
        <v>#DIV/0!</v>
      </c>
      <c r="CC399" s="51"/>
      <c r="CD399" s="48">
        <v>0</v>
      </c>
      <c r="CE399" s="50" t="e">
        <f t="shared" si="581"/>
        <v>#DIV/0!</v>
      </c>
      <c r="CF399" s="51"/>
      <c r="CG399" s="47" t="s">
        <v>48</v>
      </c>
      <c r="CH399" s="47" t="s">
        <v>48</v>
      </c>
      <c r="CI399" s="54">
        <f t="shared" si="582"/>
        <v>0</v>
      </c>
      <c r="CJ399" s="55" t="e">
        <f t="shared" si="583"/>
        <v>#DIV/0!</v>
      </c>
      <c r="CK399" s="56">
        <f t="shared" si="584"/>
        <v>0</v>
      </c>
      <c r="CL399" s="48"/>
      <c r="CM399" s="50" t="e">
        <f t="shared" si="585"/>
        <v>#DIV/0!</v>
      </c>
      <c r="CN399" s="51"/>
      <c r="CO399" s="48"/>
      <c r="CP399" s="50" t="e">
        <f t="shared" si="586"/>
        <v>#DIV/0!</v>
      </c>
      <c r="CQ399" s="51"/>
      <c r="CR399" s="48"/>
      <c r="CS399" s="50" t="e">
        <f t="shared" si="587"/>
        <v>#DIV/0!</v>
      </c>
      <c r="CT399" s="51"/>
      <c r="CU399" s="48">
        <v>0</v>
      </c>
      <c r="CV399" s="50" t="e">
        <f t="shared" si="588"/>
        <v>#DIV/0!</v>
      </c>
      <c r="CW399" s="51"/>
      <c r="CX399" s="47" t="s">
        <v>48</v>
      </c>
      <c r="CY399" s="47" t="s">
        <v>48</v>
      </c>
    </row>
    <row r="400" spans="1:103" s="1" customFormat="1" ht="14.25" thickBot="1" x14ac:dyDescent="0.3">
      <c r="A400" s="47" t="s">
        <v>49</v>
      </c>
      <c r="B400" s="47" t="s">
        <v>49</v>
      </c>
      <c r="C400" s="48">
        <v>0</v>
      </c>
      <c r="D400" s="95">
        <f t="shared" si="563"/>
        <v>145</v>
      </c>
      <c r="E400" s="93">
        <v>145</v>
      </c>
      <c r="F400" s="38">
        <f t="shared" si="564"/>
        <v>159.81</v>
      </c>
      <c r="G400" s="49">
        <f t="shared" si="565"/>
        <v>3.0000000000000018</v>
      </c>
      <c r="H400" s="183"/>
      <c r="I400" s="183"/>
      <c r="J400" s="183"/>
      <c r="K400" s="183">
        <v>6</v>
      </c>
      <c r="L400" s="224">
        <v>11.81</v>
      </c>
      <c r="M400" s="50">
        <v>24.99</v>
      </c>
      <c r="N400" s="53">
        <f t="shared" si="566"/>
        <v>295.13189999999997</v>
      </c>
      <c r="O400" s="228">
        <v>35</v>
      </c>
      <c r="P400" s="229">
        <v>63.11</v>
      </c>
      <c r="Q400" s="230">
        <f t="shared" si="567"/>
        <v>2208.85</v>
      </c>
      <c r="R400" s="223">
        <v>44</v>
      </c>
      <c r="S400" s="50">
        <v>37.840000000000003</v>
      </c>
      <c r="T400" s="51">
        <f t="shared" si="568"/>
        <v>1664.96</v>
      </c>
      <c r="U400" s="52" t="s">
        <v>49</v>
      </c>
      <c r="V400" s="48">
        <f t="shared" si="569"/>
        <v>75</v>
      </c>
      <c r="W400" s="50">
        <f t="shared" si="570"/>
        <v>25.15</v>
      </c>
      <c r="X400" s="51">
        <f t="shared" si="553"/>
        <v>1886.25</v>
      </c>
      <c r="Y400" s="48">
        <f t="shared" si="554"/>
        <v>75</v>
      </c>
      <c r="Z400" s="50">
        <f t="shared" si="591"/>
        <v>25.15</v>
      </c>
      <c r="AA400" s="51">
        <f t="shared" si="555"/>
        <v>1886.25</v>
      </c>
      <c r="AB400" s="48">
        <f t="shared" si="572"/>
        <v>75</v>
      </c>
      <c r="AC400" s="50">
        <f t="shared" si="592"/>
        <v>25.15</v>
      </c>
      <c r="AD400" s="51">
        <f t="shared" si="574"/>
        <v>1886.25</v>
      </c>
      <c r="AE400" s="43"/>
      <c r="AF400" s="42"/>
      <c r="AG400" s="53">
        <f t="shared" si="589"/>
        <v>0</v>
      </c>
      <c r="AH400" s="43">
        <v>75</v>
      </c>
      <c r="AI400" s="42">
        <v>25.15</v>
      </c>
      <c r="AJ400" s="53">
        <f t="shared" si="590"/>
        <v>1886.25</v>
      </c>
      <c r="AK400" s="43"/>
      <c r="AL400" s="42"/>
      <c r="AM400" s="53"/>
      <c r="AN400" s="43"/>
      <c r="AO400" s="42"/>
      <c r="AP400" s="53"/>
      <c r="AQ400" s="43"/>
      <c r="AR400" s="42"/>
      <c r="AS400" s="53"/>
      <c r="AT400" s="43"/>
      <c r="AU400" s="42"/>
      <c r="AV400" s="53"/>
      <c r="AW400" s="43"/>
      <c r="AX400" s="42"/>
      <c r="AY400" s="53">
        <f t="shared" si="556"/>
        <v>0</v>
      </c>
      <c r="AZ400" s="43"/>
      <c r="BA400" s="42"/>
      <c r="BB400" s="53">
        <f t="shared" si="557"/>
        <v>0</v>
      </c>
      <c r="BC400" s="43"/>
      <c r="BD400" s="42"/>
      <c r="BE400" s="53">
        <f t="shared" si="558"/>
        <v>0</v>
      </c>
      <c r="BF400" s="43"/>
      <c r="BG400" s="42"/>
      <c r="BH400" s="53">
        <f t="shared" si="559"/>
        <v>0</v>
      </c>
      <c r="BI400" s="43"/>
      <c r="BJ400" s="42"/>
      <c r="BK400" s="53">
        <f t="shared" si="560"/>
        <v>0</v>
      </c>
      <c r="BL400" s="43"/>
      <c r="BM400" s="42"/>
      <c r="BN400" s="53">
        <f t="shared" si="561"/>
        <v>0</v>
      </c>
      <c r="BO400" s="43"/>
      <c r="BP400" s="42"/>
      <c r="BQ400" s="53">
        <f t="shared" si="562"/>
        <v>0</v>
      </c>
      <c r="BR400" s="54">
        <f t="shared" si="575"/>
        <v>0</v>
      </c>
      <c r="BS400" s="55" t="e">
        <f t="shared" si="576"/>
        <v>#DIV/0!</v>
      </c>
      <c r="BT400" s="56">
        <f t="shared" si="577"/>
        <v>0</v>
      </c>
      <c r="BU400" s="48">
        <v>0</v>
      </c>
      <c r="BV400" s="50" t="e">
        <f t="shared" si="578"/>
        <v>#DIV/0!</v>
      </c>
      <c r="BW400" s="51">
        <v>0</v>
      </c>
      <c r="BX400" s="48"/>
      <c r="BY400" s="50" t="e">
        <f t="shared" si="579"/>
        <v>#DIV/0!</v>
      </c>
      <c r="BZ400" s="51"/>
      <c r="CA400" s="48"/>
      <c r="CB400" s="50" t="e">
        <f t="shared" si="580"/>
        <v>#DIV/0!</v>
      </c>
      <c r="CC400" s="51"/>
      <c r="CD400" s="48">
        <v>0</v>
      </c>
      <c r="CE400" s="50" t="e">
        <f t="shared" si="581"/>
        <v>#DIV/0!</v>
      </c>
      <c r="CF400" s="51"/>
      <c r="CG400" s="47" t="s">
        <v>49</v>
      </c>
      <c r="CH400" s="47" t="s">
        <v>49</v>
      </c>
      <c r="CI400" s="54">
        <f t="shared" si="582"/>
        <v>0</v>
      </c>
      <c r="CJ400" s="55" t="e">
        <f t="shared" si="583"/>
        <v>#DIV/0!</v>
      </c>
      <c r="CK400" s="56">
        <f t="shared" si="584"/>
        <v>0</v>
      </c>
      <c r="CL400" s="48"/>
      <c r="CM400" s="50" t="e">
        <f t="shared" si="585"/>
        <v>#DIV/0!</v>
      </c>
      <c r="CN400" s="51"/>
      <c r="CO400" s="48"/>
      <c r="CP400" s="50" t="e">
        <f t="shared" si="586"/>
        <v>#DIV/0!</v>
      </c>
      <c r="CQ400" s="51"/>
      <c r="CR400" s="48"/>
      <c r="CS400" s="50" t="e">
        <f t="shared" si="587"/>
        <v>#DIV/0!</v>
      </c>
      <c r="CT400" s="51"/>
      <c r="CU400" s="48">
        <v>0</v>
      </c>
      <c r="CV400" s="50" t="e">
        <f t="shared" si="588"/>
        <v>#DIV/0!</v>
      </c>
      <c r="CW400" s="51"/>
      <c r="CX400" s="47" t="s">
        <v>49</v>
      </c>
      <c r="CY400" s="47" t="s">
        <v>49</v>
      </c>
    </row>
    <row r="401" spans="1:103" s="1" customFormat="1" ht="14.25" thickBot="1" x14ac:dyDescent="0.3">
      <c r="A401" s="47" t="s">
        <v>50</v>
      </c>
      <c r="B401" s="47" t="s">
        <v>50</v>
      </c>
      <c r="C401" s="48">
        <v>0</v>
      </c>
      <c r="D401" s="95">
        <f t="shared" si="563"/>
        <v>157</v>
      </c>
      <c r="E401" s="93">
        <v>157</v>
      </c>
      <c r="F401" s="38">
        <f t="shared" si="564"/>
        <v>159.38</v>
      </c>
      <c r="G401" s="49">
        <f t="shared" si="565"/>
        <v>1.9999999999999956</v>
      </c>
      <c r="H401" s="183"/>
      <c r="I401" s="183"/>
      <c r="J401" s="183"/>
      <c r="K401" s="183">
        <v>6</v>
      </c>
      <c r="L401" s="224">
        <v>0.38</v>
      </c>
      <c r="M401" s="50">
        <v>24.99</v>
      </c>
      <c r="N401" s="53">
        <f t="shared" si="566"/>
        <v>9.4962</v>
      </c>
      <c r="O401" s="228">
        <v>35</v>
      </c>
      <c r="P401" s="229">
        <v>63.11</v>
      </c>
      <c r="Q401" s="230">
        <f t="shared" si="567"/>
        <v>2208.85</v>
      </c>
      <c r="R401" s="223">
        <v>55</v>
      </c>
      <c r="S401" s="50">
        <v>37.840000000000003</v>
      </c>
      <c r="T401" s="51">
        <f t="shared" si="568"/>
        <v>2081.2000000000003</v>
      </c>
      <c r="U401" s="52" t="s">
        <v>50</v>
      </c>
      <c r="V401" s="48">
        <f t="shared" si="569"/>
        <v>75</v>
      </c>
      <c r="W401" s="50">
        <f t="shared" si="570"/>
        <v>25.15</v>
      </c>
      <c r="X401" s="51">
        <f t="shared" si="553"/>
        <v>1886.25</v>
      </c>
      <c r="Y401" s="48">
        <f t="shared" si="554"/>
        <v>75</v>
      </c>
      <c r="Z401" s="50">
        <f t="shared" si="591"/>
        <v>25.15</v>
      </c>
      <c r="AA401" s="51">
        <f t="shared" si="555"/>
        <v>1886.25</v>
      </c>
      <c r="AB401" s="48">
        <f t="shared" si="572"/>
        <v>75</v>
      </c>
      <c r="AC401" s="50">
        <f t="shared" si="592"/>
        <v>25.15</v>
      </c>
      <c r="AD401" s="51">
        <f t="shared" si="574"/>
        <v>1886.25</v>
      </c>
      <c r="AE401" s="43"/>
      <c r="AF401" s="42"/>
      <c r="AG401" s="53">
        <f t="shared" si="589"/>
        <v>0</v>
      </c>
      <c r="AH401" s="43">
        <v>75</v>
      </c>
      <c r="AI401" s="42">
        <v>25.15</v>
      </c>
      <c r="AJ401" s="53">
        <f t="shared" si="590"/>
        <v>1886.25</v>
      </c>
      <c r="AK401" s="43"/>
      <c r="AL401" s="42"/>
      <c r="AM401" s="53"/>
      <c r="AN401" s="43"/>
      <c r="AO401" s="42"/>
      <c r="AP401" s="53"/>
      <c r="AQ401" s="43"/>
      <c r="AR401" s="42"/>
      <c r="AS401" s="53"/>
      <c r="AT401" s="43"/>
      <c r="AU401" s="42"/>
      <c r="AV401" s="53"/>
      <c r="AW401" s="43"/>
      <c r="AX401" s="42"/>
      <c r="AY401" s="53">
        <f t="shared" si="556"/>
        <v>0</v>
      </c>
      <c r="AZ401" s="43"/>
      <c r="BA401" s="42"/>
      <c r="BB401" s="53">
        <f t="shared" si="557"/>
        <v>0</v>
      </c>
      <c r="BC401" s="43"/>
      <c r="BD401" s="42"/>
      <c r="BE401" s="53">
        <f t="shared" si="558"/>
        <v>0</v>
      </c>
      <c r="BF401" s="43"/>
      <c r="BG401" s="42"/>
      <c r="BH401" s="53">
        <f t="shared" si="559"/>
        <v>0</v>
      </c>
      <c r="BI401" s="43"/>
      <c r="BJ401" s="42"/>
      <c r="BK401" s="53">
        <f t="shared" si="560"/>
        <v>0</v>
      </c>
      <c r="BL401" s="43"/>
      <c r="BM401" s="42"/>
      <c r="BN401" s="53">
        <f t="shared" si="561"/>
        <v>0</v>
      </c>
      <c r="BO401" s="43"/>
      <c r="BP401" s="42"/>
      <c r="BQ401" s="53">
        <f t="shared" si="562"/>
        <v>0</v>
      </c>
      <c r="BR401" s="54">
        <f t="shared" si="575"/>
        <v>0</v>
      </c>
      <c r="BS401" s="55" t="e">
        <f t="shared" si="576"/>
        <v>#DIV/0!</v>
      </c>
      <c r="BT401" s="56">
        <f t="shared" si="577"/>
        <v>0</v>
      </c>
      <c r="BU401" s="48">
        <v>0</v>
      </c>
      <c r="BV401" s="50" t="e">
        <f t="shared" si="578"/>
        <v>#DIV/0!</v>
      </c>
      <c r="BW401" s="51">
        <v>0</v>
      </c>
      <c r="BX401" s="48"/>
      <c r="BY401" s="50" t="e">
        <f t="shared" si="579"/>
        <v>#DIV/0!</v>
      </c>
      <c r="BZ401" s="51"/>
      <c r="CA401" s="48"/>
      <c r="CB401" s="50" t="e">
        <f t="shared" si="580"/>
        <v>#DIV/0!</v>
      </c>
      <c r="CC401" s="51"/>
      <c r="CD401" s="48">
        <v>0</v>
      </c>
      <c r="CE401" s="50" t="e">
        <f t="shared" si="581"/>
        <v>#DIV/0!</v>
      </c>
      <c r="CF401" s="51"/>
      <c r="CG401" s="47" t="s">
        <v>50</v>
      </c>
      <c r="CH401" s="47" t="s">
        <v>50</v>
      </c>
      <c r="CI401" s="54">
        <f t="shared" si="582"/>
        <v>0</v>
      </c>
      <c r="CJ401" s="55" t="e">
        <f t="shared" si="583"/>
        <v>#DIV/0!</v>
      </c>
      <c r="CK401" s="56">
        <f t="shared" si="584"/>
        <v>0</v>
      </c>
      <c r="CL401" s="48"/>
      <c r="CM401" s="50" t="e">
        <f t="shared" si="585"/>
        <v>#DIV/0!</v>
      </c>
      <c r="CN401" s="51"/>
      <c r="CO401" s="48"/>
      <c r="CP401" s="50" t="e">
        <f t="shared" si="586"/>
        <v>#DIV/0!</v>
      </c>
      <c r="CQ401" s="51"/>
      <c r="CR401" s="48"/>
      <c r="CS401" s="50" t="e">
        <f t="shared" si="587"/>
        <v>#DIV/0!</v>
      </c>
      <c r="CT401" s="51"/>
      <c r="CU401" s="48">
        <v>0</v>
      </c>
      <c r="CV401" s="50" t="e">
        <f t="shared" si="588"/>
        <v>#DIV/0!</v>
      </c>
      <c r="CW401" s="51"/>
      <c r="CX401" s="47" t="s">
        <v>50</v>
      </c>
      <c r="CY401" s="47" t="s">
        <v>50</v>
      </c>
    </row>
    <row r="402" spans="1:103" s="1" customFormat="1" ht="14.25" thickBot="1" x14ac:dyDescent="0.3">
      <c r="A402" s="47" t="s">
        <v>51</v>
      </c>
      <c r="B402" s="47" t="s">
        <v>51</v>
      </c>
      <c r="C402" s="48">
        <v>0</v>
      </c>
      <c r="D402" s="95">
        <f t="shared" si="563"/>
        <v>157</v>
      </c>
      <c r="E402" s="93">
        <v>157</v>
      </c>
      <c r="F402" s="38">
        <f t="shared" si="564"/>
        <v>159</v>
      </c>
      <c r="G402" s="49">
        <f t="shared" si="565"/>
        <v>2</v>
      </c>
      <c r="H402" s="183"/>
      <c r="I402" s="183"/>
      <c r="J402" s="183"/>
      <c r="K402" s="183">
        <v>6</v>
      </c>
      <c r="L402" s="212"/>
      <c r="M402" s="50">
        <v>24.99</v>
      </c>
      <c r="N402" s="53">
        <f t="shared" si="566"/>
        <v>0</v>
      </c>
      <c r="O402" s="228">
        <v>35</v>
      </c>
      <c r="P402" s="229">
        <v>63.11</v>
      </c>
      <c r="Q402" s="230">
        <f t="shared" si="567"/>
        <v>2208.85</v>
      </c>
      <c r="R402" s="223">
        <v>55</v>
      </c>
      <c r="S402" s="50">
        <v>37.840000000000003</v>
      </c>
      <c r="T402" s="51">
        <f t="shared" si="568"/>
        <v>2081.2000000000003</v>
      </c>
      <c r="U402" s="52" t="s">
        <v>51</v>
      </c>
      <c r="V402" s="48">
        <f t="shared" si="569"/>
        <v>75</v>
      </c>
      <c r="W402" s="50">
        <f t="shared" si="570"/>
        <v>25.15</v>
      </c>
      <c r="X402" s="51">
        <f t="shared" si="553"/>
        <v>1886.25</v>
      </c>
      <c r="Y402" s="48">
        <f t="shared" si="554"/>
        <v>75</v>
      </c>
      <c r="Z402" s="50">
        <f t="shared" si="591"/>
        <v>25.15</v>
      </c>
      <c r="AA402" s="51">
        <f t="shared" si="555"/>
        <v>1886.25</v>
      </c>
      <c r="AB402" s="48">
        <f t="shared" si="572"/>
        <v>75</v>
      </c>
      <c r="AC402" s="50">
        <f t="shared" si="592"/>
        <v>25.15</v>
      </c>
      <c r="AD402" s="51">
        <f t="shared" si="574"/>
        <v>1886.25</v>
      </c>
      <c r="AE402" s="43"/>
      <c r="AF402" s="42"/>
      <c r="AG402" s="53">
        <f t="shared" si="589"/>
        <v>0</v>
      </c>
      <c r="AH402" s="43">
        <v>75</v>
      </c>
      <c r="AI402" s="42">
        <v>25.15</v>
      </c>
      <c r="AJ402" s="53">
        <f t="shared" si="590"/>
        <v>1886.25</v>
      </c>
      <c r="AK402" s="43"/>
      <c r="AL402" s="42"/>
      <c r="AM402" s="53"/>
      <c r="AN402" s="43"/>
      <c r="AO402" s="42"/>
      <c r="AP402" s="53"/>
      <c r="AQ402" s="43"/>
      <c r="AR402" s="42"/>
      <c r="AS402" s="53"/>
      <c r="AT402" s="43"/>
      <c r="AU402" s="42"/>
      <c r="AV402" s="53"/>
      <c r="AW402" s="43"/>
      <c r="AX402" s="42"/>
      <c r="AY402" s="53">
        <f t="shared" si="556"/>
        <v>0</v>
      </c>
      <c r="AZ402" s="43"/>
      <c r="BA402" s="42"/>
      <c r="BB402" s="53">
        <f t="shared" si="557"/>
        <v>0</v>
      </c>
      <c r="BC402" s="43"/>
      <c r="BD402" s="42"/>
      <c r="BE402" s="53">
        <f t="shared" si="558"/>
        <v>0</v>
      </c>
      <c r="BF402" s="43"/>
      <c r="BG402" s="42"/>
      <c r="BH402" s="53">
        <f t="shared" si="559"/>
        <v>0</v>
      </c>
      <c r="BI402" s="43"/>
      <c r="BJ402" s="42"/>
      <c r="BK402" s="53">
        <f t="shared" si="560"/>
        <v>0</v>
      </c>
      <c r="BL402" s="43"/>
      <c r="BM402" s="42"/>
      <c r="BN402" s="53">
        <f t="shared" si="561"/>
        <v>0</v>
      </c>
      <c r="BO402" s="43"/>
      <c r="BP402" s="42"/>
      <c r="BQ402" s="53">
        <f t="shared" si="562"/>
        <v>0</v>
      </c>
      <c r="BR402" s="54">
        <f t="shared" si="575"/>
        <v>0</v>
      </c>
      <c r="BS402" s="55" t="e">
        <f t="shared" si="576"/>
        <v>#DIV/0!</v>
      </c>
      <c r="BT402" s="56">
        <f t="shared" si="577"/>
        <v>0</v>
      </c>
      <c r="BU402" s="48">
        <v>0</v>
      </c>
      <c r="BV402" s="50" t="e">
        <f t="shared" si="578"/>
        <v>#DIV/0!</v>
      </c>
      <c r="BW402" s="51">
        <v>0</v>
      </c>
      <c r="BX402" s="48"/>
      <c r="BY402" s="50" t="e">
        <f t="shared" si="579"/>
        <v>#DIV/0!</v>
      </c>
      <c r="BZ402" s="51"/>
      <c r="CA402" s="48"/>
      <c r="CB402" s="50" t="e">
        <f t="shared" si="580"/>
        <v>#DIV/0!</v>
      </c>
      <c r="CC402" s="51"/>
      <c r="CD402" s="48">
        <v>0</v>
      </c>
      <c r="CE402" s="50" t="e">
        <f t="shared" si="581"/>
        <v>#DIV/0!</v>
      </c>
      <c r="CF402" s="51"/>
      <c r="CG402" s="47" t="s">
        <v>51</v>
      </c>
      <c r="CH402" s="47" t="s">
        <v>51</v>
      </c>
      <c r="CI402" s="54">
        <f t="shared" si="582"/>
        <v>0</v>
      </c>
      <c r="CJ402" s="55" t="e">
        <f t="shared" si="583"/>
        <v>#DIV/0!</v>
      </c>
      <c r="CK402" s="56">
        <f t="shared" si="584"/>
        <v>0</v>
      </c>
      <c r="CL402" s="48"/>
      <c r="CM402" s="50" t="e">
        <f t="shared" si="585"/>
        <v>#DIV/0!</v>
      </c>
      <c r="CN402" s="51"/>
      <c r="CO402" s="48"/>
      <c r="CP402" s="50" t="e">
        <f t="shared" si="586"/>
        <v>#DIV/0!</v>
      </c>
      <c r="CQ402" s="51"/>
      <c r="CR402" s="48"/>
      <c r="CS402" s="50" t="e">
        <f t="shared" si="587"/>
        <v>#DIV/0!</v>
      </c>
      <c r="CT402" s="51"/>
      <c r="CU402" s="48">
        <v>0</v>
      </c>
      <c r="CV402" s="50" t="e">
        <f t="shared" si="588"/>
        <v>#DIV/0!</v>
      </c>
      <c r="CW402" s="51"/>
      <c r="CX402" s="47" t="s">
        <v>51</v>
      </c>
      <c r="CY402" s="47" t="s">
        <v>51</v>
      </c>
    </row>
    <row r="403" spans="1:103" s="1" customFormat="1" ht="14.25" thickBot="1" x14ac:dyDescent="0.3">
      <c r="A403" s="47" t="s">
        <v>52</v>
      </c>
      <c r="B403" s="47" t="s">
        <v>52</v>
      </c>
      <c r="C403" s="48">
        <v>0</v>
      </c>
      <c r="D403" s="95">
        <f t="shared" si="563"/>
        <v>174</v>
      </c>
      <c r="E403" s="93">
        <v>174</v>
      </c>
      <c r="F403" s="38">
        <f t="shared" si="564"/>
        <v>159</v>
      </c>
      <c r="G403" s="49">
        <f t="shared" si="565"/>
        <v>-15</v>
      </c>
      <c r="H403" s="183"/>
      <c r="I403" s="183"/>
      <c r="J403" s="183"/>
      <c r="K403" s="183">
        <v>6</v>
      </c>
      <c r="L403" s="212"/>
      <c r="M403" s="50">
        <v>24.99</v>
      </c>
      <c r="N403" s="53">
        <f t="shared" si="566"/>
        <v>0</v>
      </c>
      <c r="O403" s="228">
        <v>35</v>
      </c>
      <c r="P403" s="229">
        <v>63.11</v>
      </c>
      <c r="Q403" s="230">
        <f t="shared" si="567"/>
        <v>2208.85</v>
      </c>
      <c r="R403" s="223">
        <v>55</v>
      </c>
      <c r="S403" s="50">
        <v>37.840000000000003</v>
      </c>
      <c r="T403" s="51">
        <f t="shared" si="568"/>
        <v>2081.2000000000003</v>
      </c>
      <c r="U403" s="52" t="s">
        <v>52</v>
      </c>
      <c r="V403" s="48">
        <f t="shared" si="569"/>
        <v>75</v>
      </c>
      <c r="W403" s="50">
        <f t="shared" si="570"/>
        <v>25.15</v>
      </c>
      <c r="X403" s="51">
        <f t="shared" si="553"/>
        <v>1886.25</v>
      </c>
      <c r="Y403" s="48">
        <f t="shared" si="554"/>
        <v>75</v>
      </c>
      <c r="Z403" s="50">
        <f t="shared" si="591"/>
        <v>25.15</v>
      </c>
      <c r="AA403" s="51">
        <f t="shared" si="555"/>
        <v>1886.25</v>
      </c>
      <c r="AB403" s="48">
        <f t="shared" si="572"/>
        <v>75</v>
      </c>
      <c r="AC403" s="50">
        <f t="shared" si="592"/>
        <v>25.15</v>
      </c>
      <c r="AD403" s="51">
        <f t="shared" si="574"/>
        <v>1886.25</v>
      </c>
      <c r="AE403" s="43"/>
      <c r="AF403" s="42"/>
      <c r="AG403" s="53">
        <f t="shared" si="589"/>
        <v>0</v>
      </c>
      <c r="AH403" s="43">
        <v>75</v>
      </c>
      <c r="AI403" s="42">
        <v>25.15</v>
      </c>
      <c r="AJ403" s="53">
        <f t="shared" si="590"/>
        <v>1886.25</v>
      </c>
      <c r="AK403" s="43"/>
      <c r="AL403" s="42"/>
      <c r="AM403" s="53"/>
      <c r="AN403" s="43"/>
      <c r="AO403" s="42"/>
      <c r="AP403" s="53"/>
      <c r="AQ403" s="43"/>
      <c r="AR403" s="42"/>
      <c r="AS403" s="53"/>
      <c r="AT403" s="43"/>
      <c r="AU403" s="42"/>
      <c r="AV403" s="53"/>
      <c r="AW403" s="43"/>
      <c r="AX403" s="42"/>
      <c r="AY403" s="53">
        <f t="shared" si="556"/>
        <v>0</v>
      </c>
      <c r="AZ403" s="43"/>
      <c r="BA403" s="42"/>
      <c r="BB403" s="53">
        <f t="shared" si="557"/>
        <v>0</v>
      </c>
      <c r="BC403" s="43"/>
      <c r="BD403" s="42"/>
      <c r="BE403" s="53">
        <f t="shared" si="558"/>
        <v>0</v>
      </c>
      <c r="BF403" s="43"/>
      <c r="BG403" s="42"/>
      <c r="BH403" s="53">
        <f t="shared" si="559"/>
        <v>0</v>
      </c>
      <c r="BI403" s="43"/>
      <c r="BJ403" s="42"/>
      <c r="BK403" s="53">
        <f t="shared" si="560"/>
        <v>0</v>
      </c>
      <c r="BL403" s="43"/>
      <c r="BM403" s="42"/>
      <c r="BN403" s="53">
        <f t="shared" si="561"/>
        <v>0</v>
      </c>
      <c r="BO403" s="43"/>
      <c r="BP403" s="42"/>
      <c r="BQ403" s="53">
        <f t="shared" si="562"/>
        <v>0</v>
      </c>
      <c r="BR403" s="54">
        <f t="shared" si="575"/>
        <v>0</v>
      </c>
      <c r="BS403" s="55" t="e">
        <f t="shared" si="576"/>
        <v>#DIV/0!</v>
      </c>
      <c r="BT403" s="56">
        <f t="shared" si="577"/>
        <v>0</v>
      </c>
      <c r="BU403" s="48">
        <v>0</v>
      </c>
      <c r="BV403" s="50" t="e">
        <f t="shared" si="578"/>
        <v>#DIV/0!</v>
      </c>
      <c r="BW403" s="51">
        <v>0</v>
      </c>
      <c r="BX403" s="48"/>
      <c r="BY403" s="50" t="e">
        <f t="shared" si="579"/>
        <v>#DIV/0!</v>
      </c>
      <c r="BZ403" s="51"/>
      <c r="CA403" s="48"/>
      <c r="CB403" s="50" t="e">
        <f t="shared" si="580"/>
        <v>#DIV/0!</v>
      </c>
      <c r="CC403" s="51"/>
      <c r="CD403" s="48">
        <v>0</v>
      </c>
      <c r="CE403" s="50" t="e">
        <f t="shared" si="581"/>
        <v>#DIV/0!</v>
      </c>
      <c r="CF403" s="51"/>
      <c r="CG403" s="47" t="s">
        <v>52</v>
      </c>
      <c r="CH403" s="47" t="s">
        <v>52</v>
      </c>
      <c r="CI403" s="54">
        <f t="shared" si="582"/>
        <v>0</v>
      </c>
      <c r="CJ403" s="55" t="e">
        <f t="shared" si="583"/>
        <v>#DIV/0!</v>
      </c>
      <c r="CK403" s="56">
        <f t="shared" si="584"/>
        <v>0</v>
      </c>
      <c r="CL403" s="48"/>
      <c r="CM403" s="50" t="e">
        <f t="shared" si="585"/>
        <v>#DIV/0!</v>
      </c>
      <c r="CN403" s="51"/>
      <c r="CO403" s="48"/>
      <c r="CP403" s="50" t="e">
        <f t="shared" si="586"/>
        <v>#DIV/0!</v>
      </c>
      <c r="CQ403" s="51"/>
      <c r="CR403" s="48"/>
      <c r="CS403" s="50" t="e">
        <f t="shared" si="587"/>
        <v>#DIV/0!</v>
      </c>
      <c r="CT403" s="51"/>
      <c r="CU403" s="48">
        <v>0</v>
      </c>
      <c r="CV403" s="50" t="e">
        <f t="shared" si="588"/>
        <v>#DIV/0!</v>
      </c>
      <c r="CW403" s="51"/>
      <c r="CX403" s="47" t="s">
        <v>52</v>
      </c>
      <c r="CY403" s="47" t="s">
        <v>52</v>
      </c>
    </row>
    <row r="404" spans="1:103" s="1" customFormat="1" ht="14.25" thickBot="1" x14ac:dyDescent="0.3">
      <c r="A404" s="47" t="s">
        <v>53</v>
      </c>
      <c r="B404" s="47" t="s">
        <v>53</v>
      </c>
      <c r="C404" s="48">
        <v>292</v>
      </c>
      <c r="D404" s="95">
        <f t="shared" si="563"/>
        <v>136</v>
      </c>
      <c r="E404" s="93">
        <v>428</v>
      </c>
      <c r="F404" s="38">
        <f t="shared" si="564"/>
        <v>450</v>
      </c>
      <c r="G404" s="49">
        <f t="shared" si="565"/>
        <v>22</v>
      </c>
      <c r="H404" s="183"/>
      <c r="I404" s="183"/>
      <c r="J404" s="183"/>
      <c r="K404" s="183"/>
      <c r="L404" s="212"/>
      <c r="M404" s="50">
        <v>24.99</v>
      </c>
      <c r="N404" s="53">
        <f t="shared" si="566"/>
        <v>0</v>
      </c>
      <c r="O404" s="228">
        <v>35</v>
      </c>
      <c r="P404" s="229">
        <v>63.11</v>
      </c>
      <c r="Q404" s="230">
        <f t="shared" si="567"/>
        <v>2208.85</v>
      </c>
      <c r="R404" s="223">
        <v>55</v>
      </c>
      <c r="S404" s="50">
        <v>37.840000000000003</v>
      </c>
      <c r="T404" s="51">
        <f t="shared" si="568"/>
        <v>2081.2000000000003</v>
      </c>
      <c r="U404" s="52" t="s">
        <v>53</v>
      </c>
      <c r="V404" s="48">
        <f t="shared" si="569"/>
        <v>360</v>
      </c>
      <c r="W404" s="50">
        <f t="shared" si="570"/>
        <v>56.01852777777777</v>
      </c>
      <c r="X404" s="51">
        <f t="shared" si="553"/>
        <v>20166.669999999998</v>
      </c>
      <c r="Y404" s="48">
        <f t="shared" si="554"/>
        <v>377</v>
      </c>
      <c r="Z404" s="50">
        <f t="shared" si="591"/>
        <v>56.648992042440312</v>
      </c>
      <c r="AA404" s="51">
        <f t="shared" si="555"/>
        <v>21356.67</v>
      </c>
      <c r="AB404" s="48">
        <f t="shared" si="572"/>
        <v>100</v>
      </c>
      <c r="AC404" s="50">
        <f t="shared" si="592"/>
        <v>21.61</v>
      </c>
      <c r="AD404" s="51">
        <f t="shared" si="574"/>
        <v>2161</v>
      </c>
      <c r="AE404" s="43">
        <v>100</v>
      </c>
      <c r="AF404" s="42">
        <v>21.61</v>
      </c>
      <c r="AG404" s="53">
        <f t="shared" si="589"/>
        <v>2161</v>
      </c>
      <c r="AH404" s="43"/>
      <c r="AI404" s="42"/>
      <c r="AJ404" s="53">
        <f t="shared" si="590"/>
        <v>0</v>
      </c>
      <c r="AK404" s="43"/>
      <c r="AL404" s="42"/>
      <c r="AM404" s="53"/>
      <c r="AN404" s="43"/>
      <c r="AO404" s="42"/>
      <c r="AP404" s="53"/>
      <c r="AQ404" s="43"/>
      <c r="AR404" s="42"/>
      <c r="AS404" s="53"/>
      <c r="AT404" s="43"/>
      <c r="AU404" s="42"/>
      <c r="AV404" s="53"/>
      <c r="AW404" s="43"/>
      <c r="AX404" s="42"/>
      <c r="AY404" s="53">
        <f t="shared" si="556"/>
        <v>0</v>
      </c>
      <c r="AZ404" s="43"/>
      <c r="BA404" s="42"/>
      <c r="BB404" s="53">
        <f t="shared" si="557"/>
        <v>0</v>
      </c>
      <c r="BC404" s="43"/>
      <c r="BD404" s="42"/>
      <c r="BE404" s="53">
        <f t="shared" si="558"/>
        <v>0</v>
      </c>
      <c r="BF404" s="43"/>
      <c r="BG404" s="42"/>
      <c r="BH404" s="53">
        <f t="shared" si="559"/>
        <v>0</v>
      </c>
      <c r="BI404" s="43"/>
      <c r="BJ404" s="42"/>
      <c r="BK404" s="53">
        <f t="shared" si="560"/>
        <v>0</v>
      </c>
      <c r="BL404" s="43"/>
      <c r="BM404" s="42"/>
      <c r="BN404" s="53">
        <f t="shared" si="561"/>
        <v>0</v>
      </c>
      <c r="BO404" s="43"/>
      <c r="BP404" s="42"/>
      <c r="BQ404" s="53">
        <f t="shared" si="562"/>
        <v>0</v>
      </c>
      <c r="BR404" s="54">
        <f t="shared" si="575"/>
        <v>277</v>
      </c>
      <c r="BS404" s="55">
        <f t="shared" si="576"/>
        <v>69.298447653429591</v>
      </c>
      <c r="BT404" s="56">
        <f t="shared" si="577"/>
        <v>19195.669999999998</v>
      </c>
      <c r="BU404" s="48">
        <v>225</v>
      </c>
      <c r="BV404" s="50">
        <f t="shared" si="578"/>
        <v>68.908888888888896</v>
      </c>
      <c r="BW404" s="51">
        <v>15504.5</v>
      </c>
      <c r="BX404" s="48">
        <v>35</v>
      </c>
      <c r="BY404" s="50">
        <f t="shared" si="579"/>
        <v>70</v>
      </c>
      <c r="BZ404" s="51">
        <v>2450</v>
      </c>
      <c r="CA404" s="48"/>
      <c r="CB404" s="50" t="e">
        <f t="shared" si="580"/>
        <v>#DIV/0!</v>
      </c>
      <c r="CC404" s="51"/>
      <c r="CD404" s="48">
        <v>17</v>
      </c>
      <c r="CE404" s="50">
        <f t="shared" si="581"/>
        <v>73.010000000000005</v>
      </c>
      <c r="CF404" s="51">
        <v>1241.17</v>
      </c>
      <c r="CG404" s="47" t="s">
        <v>53</v>
      </c>
      <c r="CH404" s="47" t="s">
        <v>53</v>
      </c>
      <c r="CI404" s="54">
        <f t="shared" si="582"/>
        <v>17</v>
      </c>
      <c r="CJ404" s="55">
        <f t="shared" si="583"/>
        <v>70</v>
      </c>
      <c r="CK404" s="56">
        <f t="shared" si="584"/>
        <v>1190</v>
      </c>
      <c r="CL404" s="48"/>
      <c r="CM404" s="50" t="e">
        <f t="shared" si="585"/>
        <v>#DIV/0!</v>
      </c>
      <c r="CN404" s="51"/>
      <c r="CO404" s="48"/>
      <c r="CP404" s="50" t="e">
        <f t="shared" si="586"/>
        <v>#DIV/0!</v>
      </c>
      <c r="CQ404" s="51"/>
      <c r="CR404" s="48"/>
      <c r="CS404" s="50" t="e">
        <f t="shared" si="587"/>
        <v>#DIV/0!</v>
      </c>
      <c r="CT404" s="51"/>
      <c r="CU404" s="48">
        <v>17</v>
      </c>
      <c r="CV404" s="50">
        <f t="shared" si="588"/>
        <v>70</v>
      </c>
      <c r="CW404" s="51">
        <v>1190</v>
      </c>
      <c r="CX404" s="47" t="s">
        <v>53</v>
      </c>
      <c r="CY404" s="47" t="s">
        <v>53</v>
      </c>
    </row>
    <row r="405" spans="1:103" s="1" customFormat="1" ht="14.25" thickBot="1" x14ac:dyDescent="0.3">
      <c r="A405" s="47" t="s">
        <v>54</v>
      </c>
      <c r="B405" s="47" t="s">
        <v>54</v>
      </c>
      <c r="C405" s="48">
        <v>292</v>
      </c>
      <c r="D405" s="95">
        <f t="shared" si="563"/>
        <v>152</v>
      </c>
      <c r="E405" s="93">
        <v>444</v>
      </c>
      <c r="F405" s="38">
        <f t="shared" si="564"/>
        <v>450</v>
      </c>
      <c r="G405" s="49">
        <f t="shared" si="565"/>
        <v>6</v>
      </c>
      <c r="H405" s="183"/>
      <c r="I405" s="183"/>
      <c r="J405" s="183"/>
      <c r="K405" s="183"/>
      <c r="L405" s="212"/>
      <c r="M405" s="50">
        <v>24.99</v>
      </c>
      <c r="N405" s="53">
        <f t="shared" si="566"/>
        <v>0</v>
      </c>
      <c r="O405" s="231">
        <v>35</v>
      </c>
      <c r="P405" s="232">
        <v>63.11</v>
      </c>
      <c r="Q405" s="233">
        <f t="shared" si="567"/>
        <v>2208.85</v>
      </c>
      <c r="R405" s="223">
        <v>55</v>
      </c>
      <c r="S405" s="50">
        <v>37.840000000000003</v>
      </c>
      <c r="T405" s="51">
        <f t="shared" si="568"/>
        <v>2081.2000000000003</v>
      </c>
      <c r="U405" s="52" t="s">
        <v>54</v>
      </c>
      <c r="V405" s="57">
        <f t="shared" si="569"/>
        <v>360</v>
      </c>
      <c r="W405" s="58">
        <f t="shared" si="570"/>
        <v>56.01852777777777</v>
      </c>
      <c r="X405" s="59">
        <f t="shared" si="553"/>
        <v>20166.669999999998</v>
      </c>
      <c r="Y405" s="57">
        <f t="shared" si="554"/>
        <v>377</v>
      </c>
      <c r="Z405" s="58">
        <f t="shared" si="591"/>
        <v>56.648992042440312</v>
      </c>
      <c r="AA405" s="59">
        <f t="shared" si="555"/>
        <v>21356.67</v>
      </c>
      <c r="AB405" s="48">
        <f t="shared" si="572"/>
        <v>100</v>
      </c>
      <c r="AC405" s="50">
        <f t="shared" si="592"/>
        <v>21.61</v>
      </c>
      <c r="AD405" s="51">
        <f t="shared" si="574"/>
        <v>2161</v>
      </c>
      <c r="AE405" s="43">
        <v>100</v>
      </c>
      <c r="AF405" s="42">
        <v>21.61</v>
      </c>
      <c r="AG405" s="53">
        <f>AE405*AF405</f>
        <v>2161</v>
      </c>
      <c r="AH405" s="43"/>
      <c r="AI405" s="42"/>
      <c r="AJ405" s="53">
        <f>AH405*AI405</f>
        <v>0</v>
      </c>
      <c r="AK405" s="84"/>
      <c r="AL405" s="85"/>
      <c r="AM405" s="53"/>
      <c r="AN405" s="43"/>
      <c r="AO405" s="42"/>
      <c r="AP405" s="53"/>
      <c r="AQ405" s="84"/>
      <c r="AR405" s="85"/>
      <c r="AS405" s="53"/>
      <c r="AT405" s="84"/>
      <c r="AU405" s="85"/>
      <c r="AV405" s="53"/>
      <c r="AW405" s="84"/>
      <c r="AX405" s="85"/>
      <c r="AY405" s="53">
        <f t="shared" si="556"/>
        <v>0</v>
      </c>
      <c r="AZ405" s="84"/>
      <c r="BA405" s="85"/>
      <c r="BB405" s="53">
        <f t="shared" si="557"/>
        <v>0</v>
      </c>
      <c r="BC405" s="84"/>
      <c r="BD405" s="85"/>
      <c r="BE405" s="53">
        <f t="shared" si="558"/>
        <v>0</v>
      </c>
      <c r="BF405" s="84"/>
      <c r="BG405" s="85"/>
      <c r="BH405" s="53">
        <f t="shared" si="559"/>
        <v>0</v>
      </c>
      <c r="BI405" s="84"/>
      <c r="BJ405" s="85"/>
      <c r="BK405" s="53">
        <f t="shared" si="560"/>
        <v>0</v>
      </c>
      <c r="BL405" s="84"/>
      <c r="BM405" s="85"/>
      <c r="BN405" s="53">
        <f t="shared" si="561"/>
        <v>0</v>
      </c>
      <c r="BO405" s="84"/>
      <c r="BP405" s="85"/>
      <c r="BQ405" s="53">
        <f t="shared" si="562"/>
        <v>0</v>
      </c>
      <c r="BR405" s="60">
        <f t="shared" si="575"/>
        <v>277</v>
      </c>
      <c r="BS405" s="61">
        <f t="shared" si="576"/>
        <v>69.298447653429591</v>
      </c>
      <c r="BT405" s="62">
        <f t="shared" si="577"/>
        <v>19195.669999999998</v>
      </c>
      <c r="BU405" s="48">
        <v>225</v>
      </c>
      <c r="BV405" s="50">
        <f t="shared" si="578"/>
        <v>68.908888888888896</v>
      </c>
      <c r="BW405" s="51">
        <v>15504.5</v>
      </c>
      <c r="BX405" s="48">
        <v>35</v>
      </c>
      <c r="BY405" s="50">
        <f t="shared" si="579"/>
        <v>70</v>
      </c>
      <c r="BZ405" s="51">
        <v>2450</v>
      </c>
      <c r="CA405" s="48"/>
      <c r="CB405" s="50" t="e">
        <f t="shared" si="580"/>
        <v>#DIV/0!</v>
      </c>
      <c r="CC405" s="51"/>
      <c r="CD405" s="48">
        <v>17</v>
      </c>
      <c r="CE405" s="50">
        <f t="shared" si="581"/>
        <v>73.010000000000005</v>
      </c>
      <c r="CF405" s="51">
        <v>1241.17</v>
      </c>
      <c r="CG405" s="47" t="s">
        <v>54</v>
      </c>
      <c r="CH405" s="47" t="s">
        <v>54</v>
      </c>
      <c r="CI405" s="60">
        <f t="shared" si="582"/>
        <v>17</v>
      </c>
      <c r="CJ405" s="61">
        <f t="shared" si="583"/>
        <v>70</v>
      </c>
      <c r="CK405" s="62">
        <f t="shared" si="584"/>
        <v>1190</v>
      </c>
      <c r="CL405" s="48"/>
      <c r="CM405" s="50" t="e">
        <f t="shared" si="585"/>
        <v>#DIV/0!</v>
      </c>
      <c r="CN405" s="51"/>
      <c r="CO405" s="48"/>
      <c r="CP405" s="50" t="e">
        <f t="shared" si="586"/>
        <v>#DIV/0!</v>
      </c>
      <c r="CQ405" s="51"/>
      <c r="CR405" s="48"/>
      <c r="CS405" s="50" t="e">
        <f t="shared" si="587"/>
        <v>#DIV/0!</v>
      </c>
      <c r="CT405" s="51"/>
      <c r="CU405" s="48">
        <v>17</v>
      </c>
      <c r="CV405" s="50">
        <f t="shared" si="588"/>
        <v>70</v>
      </c>
      <c r="CW405" s="51">
        <v>1190</v>
      </c>
      <c r="CX405" s="47" t="s">
        <v>54</v>
      </c>
      <c r="CY405" s="47" t="s">
        <v>54</v>
      </c>
    </row>
    <row r="406" spans="1:103" s="1" customFormat="1" ht="14.25" thickBot="1" x14ac:dyDescent="0.3">
      <c r="C406" s="96">
        <f>SUM(C382:C405)</f>
        <v>4676</v>
      </c>
      <c r="D406" s="96">
        <f>SUM(D382:D405)</f>
        <v>3302</v>
      </c>
      <c r="E406" s="97">
        <f>SUM(C406:D406)</f>
        <v>7978</v>
      </c>
      <c r="F406" s="96">
        <f>SUM(F382:F405)</f>
        <v>8420.49</v>
      </c>
      <c r="G406" s="64"/>
      <c r="H406" s="184">
        <f>SUM(H382:H405)</f>
        <v>0</v>
      </c>
      <c r="I406" s="184">
        <f t="shared" ref="I406" si="593">SUM(I382:I405)</f>
        <v>0</v>
      </c>
      <c r="J406" s="184"/>
      <c r="K406" s="184">
        <f t="shared" ref="K406" si="594">SUM(K382:K405)</f>
        <v>96</v>
      </c>
      <c r="L406" s="65">
        <f>SUM(L382:L405)</f>
        <v>351.49</v>
      </c>
      <c r="M406" s="66">
        <f>N406/L406</f>
        <v>24.99</v>
      </c>
      <c r="N406" s="67">
        <f>SUM(N382:N405)</f>
        <v>8783.7350999999999</v>
      </c>
      <c r="O406" s="68">
        <f>SUM(O382:O405)</f>
        <v>840</v>
      </c>
      <c r="P406" s="66">
        <f>Q406/O406</f>
        <v>76.282047619047603</v>
      </c>
      <c r="Q406" s="67">
        <f>SUM(Q382:Q405)+11064.52</f>
        <v>64076.919999999984</v>
      </c>
      <c r="R406" s="68">
        <v>451</v>
      </c>
      <c r="S406" s="66">
        <v>37.840000000000003</v>
      </c>
      <c r="T406" s="67">
        <f>S406*R406</f>
        <v>17065.84</v>
      </c>
      <c r="U406" s="69"/>
      <c r="V406" s="63">
        <f>SUM(V382:V405)</f>
        <v>6425</v>
      </c>
      <c r="W406" s="66">
        <f>X406/V406</f>
        <v>43.652971206225679</v>
      </c>
      <c r="X406" s="67">
        <f>SUM(X382:X405)</f>
        <v>280470.33999999997</v>
      </c>
      <c r="Y406" s="63">
        <f>SUM(Y382:Y405)</f>
        <v>8275</v>
      </c>
      <c r="Z406" s="66">
        <f>AA406/Y406</f>
        <v>41.294542598187306</v>
      </c>
      <c r="AA406" s="67">
        <f>SUM(AA382:AA405)</f>
        <v>341712.33999999997</v>
      </c>
      <c r="AB406" s="63">
        <f>SUM(AB382:AB405)</f>
        <v>2000</v>
      </c>
      <c r="AC406" s="66">
        <f>AD406/AB406</f>
        <v>23.734000000000002</v>
      </c>
      <c r="AD406" s="67">
        <f>SUM(AD382:AD405)</f>
        <v>47468</v>
      </c>
      <c r="AE406" s="63">
        <f>SUM(AE382:AE405)</f>
        <v>800</v>
      </c>
      <c r="AF406" s="66">
        <f>AG406/AE406</f>
        <v>21.61</v>
      </c>
      <c r="AG406" s="67">
        <f>SUM(AG382:AG405)</f>
        <v>17288</v>
      </c>
      <c r="AH406" s="63">
        <f>SUM(AH382:AH405)</f>
        <v>1200</v>
      </c>
      <c r="AI406" s="66">
        <f>AJ406/AH406</f>
        <v>25.15</v>
      </c>
      <c r="AJ406" s="67">
        <f>SUM(AJ382:AJ405)</f>
        <v>30180</v>
      </c>
      <c r="AK406" s="63">
        <f>SUM(AK382:AK405)</f>
        <v>0</v>
      </c>
      <c r="AL406" s="66" t="e">
        <f>AM406/AK406</f>
        <v>#DIV/0!</v>
      </c>
      <c r="AM406" s="67">
        <f>SUM(AM382:AM405)</f>
        <v>0</v>
      </c>
      <c r="AN406" s="63">
        <f>SUM(AN382:AN405)</f>
        <v>0</v>
      </c>
      <c r="AO406" s="66" t="e">
        <f>AP406/AN406</f>
        <v>#DIV/0!</v>
      </c>
      <c r="AP406" s="67">
        <f>SUM(AP382:AP405)</f>
        <v>0</v>
      </c>
      <c r="AQ406" s="63">
        <f>SUM(AQ382:AQ405)</f>
        <v>0</v>
      </c>
      <c r="AR406" s="66" t="e">
        <f>AS406/AQ406</f>
        <v>#DIV/0!</v>
      </c>
      <c r="AS406" s="67">
        <f>SUM(AS382:AS405)</f>
        <v>0</v>
      </c>
      <c r="AT406" s="63">
        <f>SUM(AT382:AT405)</f>
        <v>0</v>
      </c>
      <c r="AU406" s="66" t="e">
        <f>AV406/AT406</f>
        <v>#DIV/0!</v>
      </c>
      <c r="AV406" s="67">
        <f>SUM(AV383:AV405)</f>
        <v>0</v>
      </c>
      <c r="AW406" s="63">
        <f>SUM(AW383:AW405)</f>
        <v>0</v>
      </c>
      <c r="AX406" s="66" t="e">
        <f>AY406/AW406</f>
        <v>#DIV/0!</v>
      </c>
      <c r="AY406" s="67">
        <f>SUM(AY383:AY405)</f>
        <v>0</v>
      </c>
      <c r="AZ406" s="63">
        <f>SUM(AZ383:AZ405)</f>
        <v>0</v>
      </c>
      <c r="BA406" s="66" t="e">
        <f>BB406/AZ406</f>
        <v>#DIV/0!</v>
      </c>
      <c r="BB406" s="67">
        <f>SUM(BB383:BB405)</f>
        <v>0</v>
      </c>
      <c r="BC406" s="63">
        <f>SUM(BC383:BC405)</f>
        <v>0</v>
      </c>
      <c r="BD406" s="66" t="e">
        <f>BE406/BC406</f>
        <v>#DIV/0!</v>
      </c>
      <c r="BE406" s="67">
        <f>SUM(BE383:BE405)</f>
        <v>0</v>
      </c>
      <c r="BF406" s="63">
        <f>SUM(BF383:BF405)</f>
        <v>0</v>
      </c>
      <c r="BG406" s="66" t="e">
        <f>BH406/BF406</f>
        <v>#DIV/0!</v>
      </c>
      <c r="BH406" s="67">
        <f>SUM(BH383:BH405)</f>
        <v>0</v>
      </c>
      <c r="BI406" s="63">
        <f>SUM(BI383:BI405)</f>
        <v>0</v>
      </c>
      <c r="BJ406" s="66" t="e">
        <f>BK406/BI406</f>
        <v>#DIV/0!</v>
      </c>
      <c r="BK406" s="67">
        <f>SUM(BK383:BK405)</f>
        <v>0</v>
      </c>
      <c r="BL406" s="63">
        <f>SUM(BL383:BL405)</f>
        <v>0</v>
      </c>
      <c r="BM406" s="66" t="e">
        <f>BN406/BL406</f>
        <v>#DIV/0!</v>
      </c>
      <c r="BN406" s="67">
        <f>SUM(BN383:BN405)</f>
        <v>0</v>
      </c>
      <c r="BO406" s="63">
        <f>SUM(BO383:BO405)</f>
        <v>0</v>
      </c>
      <c r="BP406" s="66" t="e">
        <f>BQ406/BO406</f>
        <v>#DIV/0!</v>
      </c>
      <c r="BQ406" s="67">
        <f>SUM(BQ383:BQ405)</f>
        <v>0</v>
      </c>
      <c r="BR406" s="70">
        <f>SUM(BR382:BR405)</f>
        <v>6275</v>
      </c>
      <c r="BS406" s="71">
        <f>BT406/BR406</f>
        <v>48.017638247011945</v>
      </c>
      <c r="BT406" s="72">
        <f>SUM(BT382:BT405)+CF407</f>
        <v>301310.67999999993</v>
      </c>
      <c r="BU406" s="63">
        <f>SUM(BU382:BU405)</f>
        <v>4400</v>
      </c>
      <c r="BV406" s="66">
        <f>BW406/BU406</f>
        <v>50.474090909090911</v>
      </c>
      <c r="BW406" s="67">
        <f>SUM(BW382:BW405)</f>
        <v>222086</v>
      </c>
      <c r="BX406" s="63">
        <f>SUM(BX382:BX405)</f>
        <v>100</v>
      </c>
      <c r="BY406" s="66">
        <f>BZ406/BX406</f>
        <v>70</v>
      </c>
      <c r="BZ406" s="67">
        <f>SUM(BZ382:BZ405)</f>
        <v>7000</v>
      </c>
      <c r="CA406" s="63">
        <f>SUM(CA382:CA405)</f>
        <v>0</v>
      </c>
      <c r="CB406" s="66" t="e">
        <f>CC406/CA406</f>
        <v>#DIV/0!</v>
      </c>
      <c r="CC406" s="67">
        <f>SUM(CC382:CC405)</f>
        <v>0</v>
      </c>
      <c r="CD406" s="63">
        <f>SUM(CD382:CD405)</f>
        <v>1775</v>
      </c>
      <c r="CE406" s="66">
        <f>CF406/CD406</f>
        <v>36.708923943661972</v>
      </c>
      <c r="CF406" s="67">
        <f>SUM(CF382:CF405)</f>
        <v>65158.34</v>
      </c>
      <c r="CG406" s="47"/>
      <c r="CH406" s="47"/>
      <c r="CI406" s="70">
        <f>SUM(CI382:CI405)</f>
        <v>1850</v>
      </c>
      <c r="CJ406" s="71">
        <f>CK406/CI406</f>
        <v>33.103783783783783</v>
      </c>
      <c r="CK406" s="72">
        <f>SUM(CK382:CK405)</f>
        <v>61242</v>
      </c>
      <c r="CL406" s="63">
        <f>SUM(CL382:CL405)</f>
        <v>0</v>
      </c>
      <c r="CM406" s="66" t="e">
        <f>CN406/CL406</f>
        <v>#DIV/0!</v>
      </c>
      <c r="CN406" s="67">
        <f>SUM(CN382:CN405)</f>
        <v>0</v>
      </c>
      <c r="CO406" s="63">
        <f>SUM(CO382:CO405)</f>
        <v>0</v>
      </c>
      <c r="CP406" s="66" t="e">
        <f>CQ406/CO406</f>
        <v>#DIV/0!</v>
      </c>
      <c r="CQ406" s="67">
        <f>SUM(CQ382:CQ405)</f>
        <v>0</v>
      </c>
      <c r="CR406" s="63">
        <f>SUM(CR382:CR405)</f>
        <v>75</v>
      </c>
      <c r="CS406" s="66">
        <f>CT406/CR406</f>
        <v>42</v>
      </c>
      <c r="CT406" s="67">
        <f>SUM(CT382:CT405)</f>
        <v>3150</v>
      </c>
      <c r="CU406" s="63">
        <f>SUM(CU382:CU405)</f>
        <v>1775</v>
      </c>
      <c r="CV406" s="66">
        <f>CW406/CU406</f>
        <v>32.727887323943662</v>
      </c>
      <c r="CW406" s="67">
        <f>SUM(CW382:CW405)</f>
        <v>58092</v>
      </c>
    </row>
    <row r="407" spans="1:103" ht="15.75" thickBot="1" x14ac:dyDescent="0.3">
      <c r="L407" s="88">
        <f>L406+O406+R406+V406</f>
        <v>8067.49</v>
      </c>
      <c r="M407" s="89">
        <f>N407/L407</f>
        <v>45.912276941155177</v>
      </c>
      <c r="N407" s="90">
        <f>N406+Q406+T406+X406</f>
        <v>370396.83509999997</v>
      </c>
      <c r="O407" s="99">
        <f>SUM(O382:O405)</f>
        <v>840</v>
      </c>
      <c r="P407" s="100">
        <f>Q407/O407</f>
        <v>63.109999999999978</v>
      </c>
      <c r="Q407" s="101">
        <f>SUM(Q382:Q405)</f>
        <v>53012.39999999998</v>
      </c>
      <c r="CF407" s="91">
        <f>CF406-CW406</f>
        <v>7066.3399999999965</v>
      </c>
    </row>
    <row r="408" spans="1:103" ht="15.75" thickBot="1" x14ac:dyDescent="0.3">
      <c r="AE408" s="104">
        <f>AE379+1</f>
        <v>44696</v>
      </c>
      <c r="AF408" s="105">
        <f>AE408</f>
        <v>44696</v>
      </c>
      <c r="BR408" s="102">
        <f>AE408</f>
        <v>44696</v>
      </c>
    </row>
    <row r="409" spans="1:103" s="1" customFormat="1" ht="14.25" thickBot="1" x14ac:dyDescent="0.3">
      <c r="A409" s="2">
        <f>B409</f>
        <v>44696</v>
      </c>
      <c r="B409" s="3">
        <f>B380+1</f>
        <v>44696</v>
      </c>
      <c r="C409" s="249" t="s">
        <v>0</v>
      </c>
      <c r="D409" s="250"/>
      <c r="E409" s="251"/>
      <c r="F409" s="4" t="s">
        <v>1</v>
      </c>
      <c r="G409" s="5" t="s">
        <v>2</v>
      </c>
      <c r="H409" s="201" t="s">
        <v>86</v>
      </c>
      <c r="I409" s="189" t="s">
        <v>88</v>
      </c>
      <c r="J409" s="204" t="s">
        <v>90</v>
      </c>
      <c r="K409" s="206" t="s">
        <v>84</v>
      </c>
      <c r="L409" s="252" t="s">
        <v>3</v>
      </c>
      <c r="M409" s="253"/>
      <c r="N409" s="253"/>
      <c r="O409" s="253"/>
      <c r="P409" s="253"/>
      <c r="Q409" s="253"/>
      <c r="R409" s="253"/>
      <c r="S409" s="253"/>
      <c r="T409" s="254"/>
      <c r="U409" s="6"/>
      <c r="V409" s="255" t="s">
        <v>4</v>
      </c>
      <c r="W409" s="256"/>
      <c r="X409" s="257"/>
      <c r="Y409" s="258" t="s">
        <v>5</v>
      </c>
      <c r="Z409" s="259"/>
      <c r="AA409" s="260"/>
      <c r="AB409" s="255" t="s">
        <v>6</v>
      </c>
      <c r="AC409" s="256"/>
      <c r="AD409" s="257"/>
      <c r="AE409" s="261" t="s">
        <v>7</v>
      </c>
      <c r="AF409" s="262"/>
      <c r="AG409" s="262"/>
      <c r="AH409" s="262"/>
      <c r="AI409" s="262"/>
      <c r="AJ409" s="262"/>
      <c r="AK409" s="262"/>
      <c r="AL409" s="262"/>
      <c r="AM409" s="262"/>
      <c r="AN409" s="262"/>
      <c r="AO409" s="262"/>
      <c r="AP409" s="262"/>
      <c r="AQ409" s="262"/>
      <c r="AR409" s="262"/>
      <c r="AS409" s="262"/>
      <c r="AT409" s="262"/>
      <c r="AU409" s="262"/>
      <c r="AV409" s="262"/>
      <c r="AW409" s="262"/>
      <c r="AX409" s="262"/>
      <c r="AY409" s="262"/>
      <c r="AZ409" s="262"/>
      <c r="BA409" s="262"/>
      <c r="BB409" s="262"/>
      <c r="BC409" s="262"/>
      <c r="BD409" s="262"/>
      <c r="BE409" s="262"/>
      <c r="BF409" s="262"/>
      <c r="BG409" s="262"/>
      <c r="BH409" s="262"/>
      <c r="BI409" s="262"/>
      <c r="BJ409" s="262"/>
      <c r="BK409" s="262"/>
      <c r="BL409" s="262"/>
      <c r="BM409" s="262"/>
      <c r="BN409" s="263"/>
      <c r="BO409" s="98"/>
      <c r="BP409" s="98"/>
      <c r="BQ409" s="98"/>
      <c r="BR409" s="246" t="s">
        <v>8</v>
      </c>
      <c r="BS409" s="247"/>
      <c r="BT409" s="248"/>
      <c r="BU409" s="243" t="s">
        <v>9</v>
      </c>
      <c r="BV409" s="244"/>
      <c r="BW409" s="245"/>
      <c r="BX409" s="243" t="s">
        <v>10</v>
      </c>
      <c r="BY409" s="244"/>
      <c r="BZ409" s="245"/>
      <c r="CA409" s="243" t="s">
        <v>11</v>
      </c>
      <c r="CB409" s="244"/>
      <c r="CC409" s="245"/>
      <c r="CD409" s="243" t="s">
        <v>69</v>
      </c>
      <c r="CE409" s="244"/>
      <c r="CF409" s="245"/>
      <c r="CG409" s="8"/>
      <c r="CH409" s="8">
        <f>CH380+1</f>
        <v>44696</v>
      </c>
      <c r="CI409" s="246" t="s">
        <v>12</v>
      </c>
      <c r="CJ409" s="247"/>
      <c r="CK409" s="248"/>
      <c r="CL409" s="240" t="s">
        <v>13</v>
      </c>
      <c r="CM409" s="241"/>
      <c r="CN409" s="242"/>
      <c r="CO409" s="240" t="s">
        <v>14</v>
      </c>
      <c r="CP409" s="241"/>
      <c r="CQ409" s="242"/>
      <c r="CR409" s="240" t="s">
        <v>15</v>
      </c>
      <c r="CS409" s="241"/>
      <c r="CT409" s="242"/>
      <c r="CU409" s="240" t="s">
        <v>71</v>
      </c>
      <c r="CV409" s="241"/>
      <c r="CW409" s="242"/>
      <c r="CX409" s="9">
        <f>CY409</f>
        <v>44696</v>
      </c>
      <c r="CY409" s="8">
        <f>CY380+1</f>
        <v>44696</v>
      </c>
    </row>
    <row r="410" spans="1:103" s="1" customFormat="1" ht="14.25" thickBot="1" x14ac:dyDescent="0.3">
      <c r="A410" s="10" t="s">
        <v>17</v>
      </c>
      <c r="B410" s="10" t="s">
        <v>16</v>
      </c>
      <c r="C410" s="11" t="s">
        <v>18</v>
      </c>
      <c r="D410" s="12" t="s">
        <v>19</v>
      </c>
      <c r="E410" s="239" t="s">
        <v>1</v>
      </c>
      <c r="F410" s="14" t="s">
        <v>20</v>
      </c>
      <c r="G410" s="15" t="s">
        <v>20</v>
      </c>
      <c r="H410" s="202" t="s">
        <v>87</v>
      </c>
      <c r="I410" s="203" t="s">
        <v>89</v>
      </c>
      <c r="J410" s="205" t="s">
        <v>91</v>
      </c>
      <c r="K410" s="207" t="s">
        <v>85</v>
      </c>
      <c r="L410" s="16" t="s">
        <v>21</v>
      </c>
      <c r="M410" s="17" t="s">
        <v>22</v>
      </c>
      <c r="N410" s="18" t="s">
        <v>23</v>
      </c>
      <c r="O410" s="19" t="s">
        <v>24</v>
      </c>
      <c r="P410" s="17" t="s">
        <v>22</v>
      </c>
      <c r="Q410" s="18" t="s">
        <v>23</v>
      </c>
      <c r="R410" s="19" t="s">
        <v>25</v>
      </c>
      <c r="S410" s="17" t="s">
        <v>22</v>
      </c>
      <c r="T410" s="18" t="s">
        <v>23</v>
      </c>
      <c r="U410" s="20" t="s">
        <v>16</v>
      </c>
      <c r="V410" s="21" t="s">
        <v>26</v>
      </c>
      <c r="W410" s="22" t="s">
        <v>22</v>
      </c>
      <c r="X410" s="22" t="s">
        <v>23</v>
      </c>
      <c r="Y410" s="23" t="s">
        <v>27</v>
      </c>
      <c r="Z410" s="23" t="s">
        <v>22</v>
      </c>
      <c r="AA410" s="23" t="s">
        <v>23</v>
      </c>
      <c r="AB410" s="22" t="s">
        <v>27</v>
      </c>
      <c r="AC410" s="22" t="s">
        <v>22</v>
      </c>
      <c r="AD410" s="22" t="s">
        <v>23</v>
      </c>
      <c r="AE410" s="187" t="s">
        <v>92</v>
      </c>
      <c r="AF410" s="188" t="s">
        <v>22</v>
      </c>
      <c r="AG410" s="26" t="s">
        <v>23</v>
      </c>
      <c r="AH410" s="187" t="s">
        <v>93</v>
      </c>
      <c r="AI410" s="188" t="s">
        <v>22</v>
      </c>
      <c r="AJ410" s="26" t="s">
        <v>23</v>
      </c>
      <c r="AK410" s="187"/>
      <c r="AL410" s="188" t="s">
        <v>22</v>
      </c>
      <c r="AM410" s="26" t="s">
        <v>23</v>
      </c>
      <c r="AN410" s="187"/>
      <c r="AO410" s="188" t="s">
        <v>22</v>
      </c>
      <c r="AP410" s="26" t="s">
        <v>23</v>
      </c>
      <c r="AQ410" s="187"/>
      <c r="AR410" s="188" t="s">
        <v>22</v>
      </c>
      <c r="AS410" s="26" t="s">
        <v>23</v>
      </c>
      <c r="AT410" s="187"/>
      <c r="AU410" s="188" t="s">
        <v>22</v>
      </c>
      <c r="AV410" s="26" t="s">
        <v>23</v>
      </c>
      <c r="AW410" s="120"/>
      <c r="AX410" s="25" t="s">
        <v>22</v>
      </c>
      <c r="AY410" s="26" t="s">
        <v>23</v>
      </c>
      <c r="AZ410" s="24"/>
      <c r="BA410" s="25" t="s">
        <v>22</v>
      </c>
      <c r="BB410" s="26" t="s">
        <v>23</v>
      </c>
      <c r="BC410" s="24"/>
      <c r="BD410" s="25" t="s">
        <v>22</v>
      </c>
      <c r="BE410" s="26" t="s">
        <v>23</v>
      </c>
      <c r="BF410" s="24"/>
      <c r="BG410" s="25" t="s">
        <v>22</v>
      </c>
      <c r="BH410" s="26" t="s">
        <v>23</v>
      </c>
      <c r="BI410" s="24"/>
      <c r="BJ410" s="25" t="s">
        <v>22</v>
      </c>
      <c r="BK410" s="26" t="s">
        <v>23</v>
      </c>
      <c r="BL410" s="24"/>
      <c r="BM410" s="25" t="s">
        <v>22</v>
      </c>
      <c r="BN410" s="26" t="s">
        <v>23</v>
      </c>
      <c r="BO410" s="24"/>
      <c r="BP410" s="25" t="s">
        <v>22</v>
      </c>
      <c r="BQ410" s="26" t="s">
        <v>23</v>
      </c>
      <c r="BR410" s="27" t="s">
        <v>27</v>
      </c>
      <c r="BS410" s="28" t="s">
        <v>22</v>
      </c>
      <c r="BT410" s="29" t="s">
        <v>23</v>
      </c>
      <c r="BU410" s="30" t="s">
        <v>28</v>
      </c>
      <c r="BV410" s="31" t="s">
        <v>22</v>
      </c>
      <c r="BW410" s="32" t="s">
        <v>23</v>
      </c>
      <c r="BX410" s="30" t="s">
        <v>29</v>
      </c>
      <c r="BY410" s="31" t="s">
        <v>22</v>
      </c>
      <c r="BZ410" s="32" t="s">
        <v>23</v>
      </c>
      <c r="CA410" s="30" t="s">
        <v>30</v>
      </c>
      <c r="CB410" s="31" t="s">
        <v>22</v>
      </c>
      <c r="CC410" s="32" t="s">
        <v>23</v>
      </c>
      <c r="CD410" s="30" t="s">
        <v>70</v>
      </c>
      <c r="CE410" s="31" t="s">
        <v>22</v>
      </c>
      <c r="CF410" s="32" t="s">
        <v>23</v>
      </c>
      <c r="CG410" s="33" t="s">
        <v>17</v>
      </c>
      <c r="CH410" s="33" t="s">
        <v>16</v>
      </c>
      <c r="CI410" s="157" t="s">
        <v>27</v>
      </c>
      <c r="CJ410" s="158" t="s">
        <v>22</v>
      </c>
      <c r="CK410" s="159" t="s">
        <v>23</v>
      </c>
      <c r="CL410" s="34" t="s">
        <v>28</v>
      </c>
      <c r="CM410" s="35" t="s">
        <v>22</v>
      </c>
      <c r="CN410" s="36" t="s">
        <v>23</v>
      </c>
      <c r="CO410" s="34" t="s">
        <v>29</v>
      </c>
      <c r="CP410" s="35" t="s">
        <v>22</v>
      </c>
      <c r="CQ410" s="36" t="s">
        <v>23</v>
      </c>
      <c r="CR410" s="34" t="s">
        <v>30</v>
      </c>
      <c r="CS410" s="35" t="s">
        <v>22</v>
      </c>
      <c r="CT410" s="36" t="s">
        <v>23</v>
      </c>
      <c r="CU410" s="34" t="s">
        <v>70</v>
      </c>
      <c r="CV410" s="35" t="s">
        <v>22</v>
      </c>
      <c r="CW410" s="36" t="s">
        <v>23</v>
      </c>
      <c r="CX410" s="33" t="s">
        <v>76</v>
      </c>
      <c r="CY410" s="33" t="s">
        <v>16</v>
      </c>
    </row>
    <row r="411" spans="1:103" s="1" customFormat="1" ht="14.25" thickBot="1" x14ac:dyDescent="0.3">
      <c r="A411" s="47" t="s">
        <v>32</v>
      </c>
      <c r="B411" s="47" t="s">
        <v>32</v>
      </c>
      <c r="C411" s="37">
        <v>292</v>
      </c>
      <c r="D411" s="94">
        <f>E411-C411</f>
        <v>153</v>
      </c>
      <c r="E411" s="92">
        <v>445</v>
      </c>
      <c r="F411" s="38">
        <f>SUM(O411,R411,V411)-H411-I411-J411-K411+L411</f>
        <v>419</v>
      </c>
      <c r="G411" s="38">
        <f>F411-E411-L411</f>
        <v>-26</v>
      </c>
      <c r="H411" s="182"/>
      <c r="I411" s="182"/>
      <c r="J411" s="182"/>
      <c r="K411" s="182"/>
      <c r="L411" s="211"/>
      <c r="M411" s="39">
        <v>24.99</v>
      </c>
      <c r="N411" s="179">
        <f>M411*L411</f>
        <v>0</v>
      </c>
      <c r="O411" s="225">
        <v>35</v>
      </c>
      <c r="P411" s="226">
        <v>63.11</v>
      </c>
      <c r="Q411" s="227">
        <f>P411*O411</f>
        <v>2208.85</v>
      </c>
      <c r="R411" s="222">
        <v>55</v>
      </c>
      <c r="S411" s="39">
        <v>37.840000000000003</v>
      </c>
      <c r="T411" s="40">
        <f>S411*R411</f>
        <v>2081.2000000000003</v>
      </c>
      <c r="U411" s="41" t="s">
        <v>32</v>
      </c>
      <c r="V411" s="37">
        <f t="shared" ref="V411:V434" si="595">Y411-CI411</f>
        <v>329</v>
      </c>
      <c r="W411" s="39">
        <f>X411/V411</f>
        <v>56.785714285714285</v>
      </c>
      <c r="X411" s="40">
        <f t="shared" ref="X411:X434" si="596">AA411-CK411</f>
        <v>18682.5</v>
      </c>
      <c r="Y411" s="37">
        <f t="shared" ref="Y411:Y434" si="597">AB411+BR411</f>
        <v>329</v>
      </c>
      <c r="Z411" s="39">
        <f>AA411/Y411</f>
        <v>56.785714285714285</v>
      </c>
      <c r="AA411" s="40">
        <f t="shared" ref="AA411:AA434" si="598">AD411+BT411</f>
        <v>18682.5</v>
      </c>
      <c r="AB411" s="37">
        <f>SUM(AE411,AH411,AK411,AN411,AQ411,AT411,AW411,AZ411,BC411,BF411,BI411,BL411,BO411)</f>
        <v>100</v>
      </c>
      <c r="AC411" s="39">
        <f>AD411/AB411</f>
        <v>21.61</v>
      </c>
      <c r="AD411" s="40">
        <f>SUM(AG411,AJ411,AM411,AP411,AS411,AV411,AY411,BB411,BE411,BH411,BK411,BN411,BQ411)</f>
        <v>2161</v>
      </c>
      <c r="AE411" s="185">
        <v>100</v>
      </c>
      <c r="AF411" s="186">
        <v>21.61</v>
      </c>
      <c r="AG411" s="53">
        <f>AE411*AF411</f>
        <v>2161</v>
      </c>
      <c r="AH411" s="185"/>
      <c r="AI411" s="186"/>
      <c r="AJ411" s="53">
        <f>AH411*AI411</f>
        <v>0</v>
      </c>
      <c r="AK411" s="185"/>
      <c r="AL411" s="186"/>
      <c r="AM411" s="53"/>
      <c r="AN411" s="185"/>
      <c r="AO411" s="186"/>
      <c r="AP411" s="53"/>
      <c r="AQ411" s="185"/>
      <c r="AR411" s="186"/>
      <c r="AS411" s="53"/>
      <c r="AT411" s="185"/>
      <c r="AU411" s="186"/>
      <c r="AV411" s="53"/>
      <c r="AW411" s="43"/>
      <c r="AX411" s="42"/>
      <c r="AY411" s="53">
        <f t="shared" ref="AY411:AY434" si="599">AX411*AW411</f>
        <v>0</v>
      </c>
      <c r="AZ411" s="43"/>
      <c r="BA411" s="42"/>
      <c r="BB411" s="53">
        <f t="shared" ref="BB411:BB434" si="600">BA411*AZ411</f>
        <v>0</v>
      </c>
      <c r="BC411" s="43"/>
      <c r="BD411" s="42"/>
      <c r="BE411" s="53">
        <f t="shared" ref="BE411:BE434" si="601">BD411*BC411</f>
        <v>0</v>
      </c>
      <c r="BF411" s="43"/>
      <c r="BG411" s="42"/>
      <c r="BH411" s="53">
        <f t="shared" ref="BH411:BH434" si="602">BG411*BF411</f>
        <v>0</v>
      </c>
      <c r="BI411" s="43"/>
      <c r="BJ411" s="42"/>
      <c r="BK411" s="53">
        <f t="shared" ref="BK411:BK434" si="603">BJ411*BI411</f>
        <v>0</v>
      </c>
      <c r="BL411" s="43"/>
      <c r="BM411" s="42"/>
      <c r="BN411" s="53">
        <f t="shared" ref="BN411:BN434" si="604">BM411*BL411</f>
        <v>0</v>
      </c>
      <c r="BO411" s="43"/>
      <c r="BP411" s="42"/>
      <c r="BQ411" s="53">
        <f t="shared" ref="BQ411:BQ434" si="605">BP411*BO411</f>
        <v>0</v>
      </c>
      <c r="BR411" s="44">
        <f>SUM(BU411,BX411,CA411,CD411)</f>
        <v>229</v>
      </c>
      <c r="BS411" s="45">
        <f>BT411/BR411</f>
        <v>72.146288209606993</v>
      </c>
      <c r="BT411" s="46">
        <f>SUM(BW411,BZ411,CC411,CF411)</f>
        <v>16521.5</v>
      </c>
      <c r="BU411" s="37">
        <v>229</v>
      </c>
      <c r="BV411" s="39">
        <f>BW411/BU411</f>
        <v>72.146288209606993</v>
      </c>
      <c r="BW411" s="40">
        <v>16521.5</v>
      </c>
      <c r="BX411" s="37"/>
      <c r="BY411" s="39" t="e">
        <f>BZ411/BX411</f>
        <v>#DIV/0!</v>
      </c>
      <c r="BZ411" s="40"/>
      <c r="CA411" s="37"/>
      <c r="CB411" s="39" t="e">
        <f>CC411/CA411</f>
        <v>#DIV/0!</v>
      </c>
      <c r="CC411" s="40"/>
      <c r="CD411" s="37"/>
      <c r="CE411" s="39" t="e">
        <f>CF411/CD411</f>
        <v>#DIV/0!</v>
      </c>
      <c r="CF411" s="40"/>
      <c r="CG411" s="47" t="s">
        <v>32</v>
      </c>
      <c r="CH411" s="47" t="s">
        <v>32</v>
      </c>
      <c r="CI411" s="44">
        <f>SUM(CL411,CO411,CR411,CU411)</f>
        <v>0</v>
      </c>
      <c r="CJ411" s="45" t="e">
        <f>CK411/CI411</f>
        <v>#DIV/0!</v>
      </c>
      <c r="CK411" s="46">
        <f>SUM(CN411,CQ411,CT411,CW411)</f>
        <v>0</v>
      </c>
      <c r="CL411" s="37"/>
      <c r="CM411" s="39" t="e">
        <f>CN411/CL411</f>
        <v>#DIV/0!</v>
      </c>
      <c r="CN411" s="40"/>
      <c r="CO411" s="37"/>
      <c r="CP411" s="39" t="e">
        <f>CQ411/CO411</f>
        <v>#DIV/0!</v>
      </c>
      <c r="CQ411" s="40"/>
      <c r="CR411" s="37"/>
      <c r="CS411" s="39" t="e">
        <f>CT411/CR411</f>
        <v>#DIV/0!</v>
      </c>
      <c r="CT411" s="40"/>
      <c r="CU411" s="37"/>
      <c r="CV411" s="39" t="e">
        <f>CW411/CU411</f>
        <v>#DIV/0!</v>
      </c>
      <c r="CW411" s="40"/>
      <c r="CX411" s="47" t="s">
        <v>32</v>
      </c>
      <c r="CY411" s="47" t="s">
        <v>32</v>
      </c>
    </row>
    <row r="412" spans="1:103" s="1" customFormat="1" ht="14.25" thickBot="1" x14ac:dyDescent="0.3">
      <c r="A412" s="47" t="s">
        <v>31</v>
      </c>
      <c r="B412" s="47" t="s">
        <v>31</v>
      </c>
      <c r="C412" s="48">
        <v>292</v>
      </c>
      <c r="D412" s="95">
        <f t="shared" ref="D412:D434" si="606">E412-C412</f>
        <v>154</v>
      </c>
      <c r="E412" s="93">
        <v>446</v>
      </c>
      <c r="F412" s="38">
        <f t="shared" ref="F412:F434" si="607">SUM(O412,R412,V412)-H412-I412-J412-K412+L412</f>
        <v>450</v>
      </c>
      <c r="G412" s="49">
        <f t="shared" ref="G412:G434" si="608">F412-E412-L412</f>
        <v>4</v>
      </c>
      <c r="H412" s="183"/>
      <c r="I412" s="183"/>
      <c r="J412" s="183"/>
      <c r="K412" s="183"/>
      <c r="L412" s="212"/>
      <c r="M412" s="50">
        <v>24.99</v>
      </c>
      <c r="N412" s="53">
        <f t="shared" ref="N412:N434" si="609">M412*L412</f>
        <v>0</v>
      </c>
      <c r="O412" s="228">
        <v>35</v>
      </c>
      <c r="P412" s="229">
        <v>63.11</v>
      </c>
      <c r="Q412" s="230">
        <f t="shared" ref="Q412:Q434" si="610">P412*O412</f>
        <v>2208.85</v>
      </c>
      <c r="R412" s="223">
        <v>40</v>
      </c>
      <c r="S412" s="50">
        <v>37.840000000000003</v>
      </c>
      <c r="T412" s="51">
        <f t="shared" ref="T412:T434" si="611">S412*R412</f>
        <v>1513.6000000000001</v>
      </c>
      <c r="U412" s="52" t="s">
        <v>31</v>
      </c>
      <c r="V412" s="48">
        <f t="shared" si="595"/>
        <v>375</v>
      </c>
      <c r="W412" s="50">
        <f t="shared" ref="W412:W434" si="612">X412/V412</f>
        <v>58.529333333333334</v>
      </c>
      <c r="X412" s="51">
        <f t="shared" si="596"/>
        <v>21948.5</v>
      </c>
      <c r="Y412" s="48">
        <f t="shared" si="597"/>
        <v>375</v>
      </c>
      <c r="Z412" s="50">
        <f t="shared" ref="Z412:Z416" si="613">AA412/Y412</f>
        <v>58.529333333333334</v>
      </c>
      <c r="AA412" s="51">
        <f t="shared" si="598"/>
        <v>21948.5</v>
      </c>
      <c r="AB412" s="48">
        <f t="shared" ref="AB412:AB434" si="614">SUM(AE412,AH412,AK412,AN412,AQ412,AT412,AW412,AZ412,BC412,BF412,BI412,BL412,BO412)</f>
        <v>100</v>
      </c>
      <c r="AC412" s="50">
        <f t="shared" ref="AC412:AC416" si="615">AD412/AB412</f>
        <v>21.61</v>
      </c>
      <c r="AD412" s="51">
        <f t="shared" ref="AD412:AD434" si="616">SUM(AG412,AJ412,AM412,AP412,AS412,AV412,AY412,BB412,BE412,BH412,BK412,BN412,BQ412)</f>
        <v>2161</v>
      </c>
      <c r="AE412" s="43">
        <v>100</v>
      </c>
      <c r="AF412" s="42">
        <v>21.61</v>
      </c>
      <c r="AG412" s="53">
        <f>AE412*AF412</f>
        <v>2161</v>
      </c>
      <c r="AH412" s="43"/>
      <c r="AI412" s="42"/>
      <c r="AJ412" s="53">
        <f>AH412*AI412</f>
        <v>0</v>
      </c>
      <c r="AK412" s="43"/>
      <c r="AL412" s="42"/>
      <c r="AM412" s="53"/>
      <c r="AN412" s="43"/>
      <c r="AO412" s="42"/>
      <c r="AP412" s="53"/>
      <c r="AQ412" s="43"/>
      <c r="AR412" s="42"/>
      <c r="AS412" s="53"/>
      <c r="AT412" s="43"/>
      <c r="AU412" s="42"/>
      <c r="AV412" s="53"/>
      <c r="AW412" s="43"/>
      <c r="AX412" s="42"/>
      <c r="AY412" s="53">
        <f t="shared" si="599"/>
        <v>0</v>
      </c>
      <c r="AZ412" s="43"/>
      <c r="BA412" s="42"/>
      <c r="BB412" s="53">
        <f t="shared" si="600"/>
        <v>0</v>
      </c>
      <c r="BC412" s="43"/>
      <c r="BD412" s="42"/>
      <c r="BE412" s="53">
        <f t="shared" si="601"/>
        <v>0</v>
      </c>
      <c r="BF412" s="43"/>
      <c r="BG412" s="42"/>
      <c r="BH412" s="53">
        <f t="shared" si="602"/>
        <v>0</v>
      </c>
      <c r="BI412" s="43"/>
      <c r="BJ412" s="42"/>
      <c r="BK412" s="53">
        <f t="shared" si="603"/>
        <v>0</v>
      </c>
      <c r="BL412" s="43"/>
      <c r="BM412" s="42"/>
      <c r="BN412" s="53">
        <f t="shared" si="604"/>
        <v>0</v>
      </c>
      <c r="BO412" s="43"/>
      <c r="BP412" s="42"/>
      <c r="BQ412" s="53">
        <f t="shared" si="605"/>
        <v>0</v>
      </c>
      <c r="BR412" s="54">
        <f t="shared" ref="BR412:BR434" si="617">SUM(BU412,BX412,CA412,CD412)</f>
        <v>275</v>
      </c>
      <c r="BS412" s="55">
        <f t="shared" ref="BS412:BS434" si="618">BT412/BR412</f>
        <v>71.954545454545453</v>
      </c>
      <c r="BT412" s="56">
        <f t="shared" ref="BT412:BT434" si="619">SUM(BW412,BZ412,CC412,CF412)</f>
        <v>19787.5</v>
      </c>
      <c r="BU412" s="48">
        <v>275</v>
      </c>
      <c r="BV412" s="50">
        <f t="shared" ref="BV412:BV434" si="620">BW412/BU412</f>
        <v>71.954545454545453</v>
      </c>
      <c r="BW412" s="51">
        <v>19787.5</v>
      </c>
      <c r="BX412" s="48"/>
      <c r="BY412" s="50" t="e">
        <f t="shared" ref="BY412:BY434" si="621">BZ412/BX412</f>
        <v>#DIV/0!</v>
      </c>
      <c r="BZ412" s="51"/>
      <c r="CA412" s="48"/>
      <c r="CB412" s="50" t="e">
        <f t="shared" ref="CB412:CB434" si="622">CC412/CA412</f>
        <v>#DIV/0!</v>
      </c>
      <c r="CC412" s="51"/>
      <c r="CD412" s="48"/>
      <c r="CE412" s="50" t="e">
        <f t="shared" ref="CE412:CE434" si="623">CF412/CD412</f>
        <v>#DIV/0!</v>
      </c>
      <c r="CF412" s="51"/>
      <c r="CG412" s="47" t="s">
        <v>31</v>
      </c>
      <c r="CH412" s="47" t="s">
        <v>31</v>
      </c>
      <c r="CI412" s="54">
        <f t="shared" ref="CI412:CI434" si="624">SUM(CL412,CO412,CR412,CU412)</f>
        <v>0</v>
      </c>
      <c r="CJ412" s="55" t="e">
        <f t="shared" ref="CJ412:CJ434" si="625">CK412/CI412</f>
        <v>#DIV/0!</v>
      </c>
      <c r="CK412" s="56">
        <f t="shared" ref="CK412:CK434" si="626">SUM(CN412,CQ412,CT412,CW412)</f>
        <v>0</v>
      </c>
      <c r="CL412" s="48"/>
      <c r="CM412" s="50" t="e">
        <f t="shared" ref="CM412:CM434" si="627">CN412/CL412</f>
        <v>#DIV/0!</v>
      </c>
      <c r="CN412" s="51"/>
      <c r="CO412" s="48"/>
      <c r="CP412" s="50" t="e">
        <f t="shared" ref="CP412:CP434" si="628">CQ412/CO412</f>
        <v>#DIV/0!</v>
      </c>
      <c r="CQ412" s="51"/>
      <c r="CR412" s="48"/>
      <c r="CS412" s="50" t="e">
        <f t="shared" ref="CS412:CS434" si="629">CT412/CR412</f>
        <v>#DIV/0!</v>
      </c>
      <c r="CT412" s="51"/>
      <c r="CU412" s="48"/>
      <c r="CV412" s="50" t="e">
        <f t="shared" ref="CV412:CV434" si="630">CW412/CU412</f>
        <v>#DIV/0!</v>
      </c>
      <c r="CW412" s="51"/>
      <c r="CX412" s="47" t="s">
        <v>31</v>
      </c>
      <c r="CY412" s="47" t="s">
        <v>31</v>
      </c>
    </row>
    <row r="413" spans="1:103" s="1" customFormat="1" ht="14.25" thickBot="1" x14ac:dyDescent="0.3">
      <c r="A413" s="47" t="s">
        <v>33</v>
      </c>
      <c r="B413" s="47" t="s">
        <v>33</v>
      </c>
      <c r="C413" s="48">
        <v>292</v>
      </c>
      <c r="D413" s="95">
        <f t="shared" si="606"/>
        <v>154</v>
      </c>
      <c r="E413" s="93">
        <v>446</v>
      </c>
      <c r="F413" s="38">
        <f t="shared" si="607"/>
        <v>452</v>
      </c>
      <c r="G413" s="49">
        <f t="shared" si="608"/>
        <v>6</v>
      </c>
      <c r="H413" s="183"/>
      <c r="I413" s="183"/>
      <c r="J413" s="183"/>
      <c r="K413" s="183"/>
      <c r="L413" s="212"/>
      <c r="M413" s="50">
        <v>24.99</v>
      </c>
      <c r="N413" s="53">
        <f t="shared" si="609"/>
        <v>0</v>
      </c>
      <c r="O413" s="228">
        <v>35</v>
      </c>
      <c r="P413" s="229">
        <v>63.11</v>
      </c>
      <c r="Q413" s="230">
        <f t="shared" si="610"/>
        <v>2208.85</v>
      </c>
      <c r="R413" s="223">
        <v>42</v>
      </c>
      <c r="S413" s="50">
        <v>37.840000000000003</v>
      </c>
      <c r="T413" s="51">
        <f t="shared" si="611"/>
        <v>1589.2800000000002</v>
      </c>
      <c r="U413" s="52" t="s">
        <v>33</v>
      </c>
      <c r="V413" s="48">
        <f t="shared" si="595"/>
        <v>375</v>
      </c>
      <c r="W413" s="50">
        <f t="shared" si="612"/>
        <v>58.529333333333334</v>
      </c>
      <c r="X413" s="51">
        <f t="shared" si="596"/>
        <v>21948.5</v>
      </c>
      <c r="Y413" s="48">
        <f t="shared" si="597"/>
        <v>375</v>
      </c>
      <c r="Z413" s="50">
        <f t="shared" si="613"/>
        <v>58.529333333333334</v>
      </c>
      <c r="AA413" s="51">
        <f t="shared" si="598"/>
        <v>21948.5</v>
      </c>
      <c r="AB413" s="48">
        <f t="shared" si="614"/>
        <v>100</v>
      </c>
      <c r="AC413" s="50">
        <f t="shared" si="615"/>
        <v>21.61</v>
      </c>
      <c r="AD413" s="51">
        <f t="shared" si="616"/>
        <v>2161</v>
      </c>
      <c r="AE413" s="43">
        <v>100</v>
      </c>
      <c r="AF413" s="42">
        <v>21.61</v>
      </c>
      <c r="AG413" s="53">
        <f t="shared" ref="AG413:AG433" si="631">AE413*AF413</f>
        <v>2161</v>
      </c>
      <c r="AH413" s="43"/>
      <c r="AI413" s="42"/>
      <c r="AJ413" s="53">
        <f t="shared" ref="AJ413:AJ433" si="632">AH413*AI413</f>
        <v>0</v>
      </c>
      <c r="AK413" s="43"/>
      <c r="AL413" s="42"/>
      <c r="AM413" s="53"/>
      <c r="AN413" s="43"/>
      <c r="AO413" s="42"/>
      <c r="AP413" s="53"/>
      <c r="AQ413" s="43"/>
      <c r="AR413" s="42"/>
      <c r="AS413" s="53"/>
      <c r="AT413" s="43"/>
      <c r="AU413" s="42"/>
      <c r="AV413" s="53"/>
      <c r="AW413" s="43"/>
      <c r="AX413" s="42"/>
      <c r="AY413" s="53">
        <f t="shared" si="599"/>
        <v>0</v>
      </c>
      <c r="AZ413" s="43"/>
      <c r="BA413" s="42"/>
      <c r="BB413" s="53">
        <f t="shared" si="600"/>
        <v>0</v>
      </c>
      <c r="BC413" s="43"/>
      <c r="BD413" s="42"/>
      <c r="BE413" s="53">
        <f t="shared" si="601"/>
        <v>0</v>
      </c>
      <c r="BF413" s="43"/>
      <c r="BG413" s="42"/>
      <c r="BH413" s="53">
        <f t="shared" si="602"/>
        <v>0</v>
      </c>
      <c r="BI413" s="43"/>
      <c r="BJ413" s="42"/>
      <c r="BK413" s="53">
        <f t="shared" si="603"/>
        <v>0</v>
      </c>
      <c r="BL413" s="43"/>
      <c r="BM413" s="42"/>
      <c r="BN413" s="53">
        <f t="shared" si="604"/>
        <v>0</v>
      </c>
      <c r="BO413" s="43"/>
      <c r="BP413" s="42"/>
      <c r="BQ413" s="53">
        <f t="shared" si="605"/>
        <v>0</v>
      </c>
      <c r="BR413" s="54">
        <f t="shared" si="617"/>
        <v>275</v>
      </c>
      <c r="BS413" s="55">
        <f t="shared" si="618"/>
        <v>71.954545454545453</v>
      </c>
      <c r="BT413" s="56">
        <f t="shared" si="619"/>
        <v>19787.5</v>
      </c>
      <c r="BU413" s="48">
        <v>275</v>
      </c>
      <c r="BV413" s="50">
        <f t="shared" si="620"/>
        <v>71.954545454545453</v>
      </c>
      <c r="BW413" s="51">
        <v>19787.5</v>
      </c>
      <c r="BX413" s="48"/>
      <c r="BY413" s="50" t="e">
        <f t="shared" si="621"/>
        <v>#DIV/0!</v>
      </c>
      <c r="BZ413" s="51"/>
      <c r="CA413" s="48"/>
      <c r="CB413" s="50" t="e">
        <f t="shared" si="622"/>
        <v>#DIV/0!</v>
      </c>
      <c r="CC413" s="51"/>
      <c r="CD413" s="48"/>
      <c r="CE413" s="50" t="e">
        <f t="shared" si="623"/>
        <v>#DIV/0!</v>
      </c>
      <c r="CF413" s="51"/>
      <c r="CG413" s="47" t="s">
        <v>33</v>
      </c>
      <c r="CH413" s="47" t="s">
        <v>33</v>
      </c>
      <c r="CI413" s="54">
        <f t="shared" si="624"/>
        <v>0</v>
      </c>
      <c r="CJ413" s="55" t="e">
        <f t="shared" si="625"/>
        <v>#DIV/0!</v>
      </c>
      <c r="CK413" s="56">
        <f t="shared" si="626"/>
        <v>0</v>
      </c>
      <c r="CL413" s="48"/>
      <c r="CM413" s="50" t="e">
        <f t="shared" si="627"/>
        <v>#DIV/0!</v>
      </c>
      <c r="CN413" s="51"/>
      <c r="CO413" s="48"/>
      <c r="CP413" s="50" t="e">
        <f t="shared" si="628"/>
        <v>#DIV/0!</v>
      </c>
      <c r="CQ413" s="51"/>
      <c r="CR413" s="48"/>
      <c r="CS413" s="50" t="e">
        <f t="shared" si="629"/>
        <v>#DIV/0!</v>
      </c>
      <c r="CT413" s="51"/>
      <c r="CU413" s="48"/>
      <c r="CV413" s="50" t="e">
        <f t="shared" si="630"/>
        <v>#DIV/0!</v>
      </c>
      <c r="CW413" s="51"/>
      <c r="CX413" s="47" t="s">
        <v>33</v>
      </c>
      <c r="CY413" s="47" t="s">
        <v>33</v>
      </c>
    </row>
    <row r="414" spans="1:103" s="1" customFormat="1" ht="14.25" thickBot="1" x14ac:dyDescent="0.3">
      <c r="A414" s="47" t="s">
        <v>34</v>
      </c>
      <c r="B414" s="47" t="s">
        <v>34</v>
      </c>
      <c r="C414" s="48">
        <v>292</v>
      </c>
      <c r="D414" s="95">
        <f t="shared" si="606"/>
        <v>157</v>
      </c>
      <c r="E414" s="93">
        <v>449</v>
      </c>
      <c r="F414" s="38">
        <f t="shared" si="607"/>
        <v>453</v>
      </c>
      <c r="G414" s="49">
        <f t="shared" si="608"/>
        <v>4</v>
      </c>
      <c r="H414" s="183"/>
      <c r="I414" s="183"/>
      <c r="J414" s="183"/>
      <c r="K414" s="183"/>
      <c r="L414" s="212"/>
      <c r="M414" s="50">
        <v>24.99</v>
      </c>
      <c r="N414" s="53">
        <f t="shared" si="609"/>
        <v>0</v>
      </c>
      <c r="O414" s="228">
        <v>35</v>
      </c>
      <c r="P414" s="229">
        <v>63.11</v>
      </c>
      <c r="Q414" s="230">
        <f t="shared" si="610"/>
        <v>2208.85</v>
      </c>
      <c r="R414" s="223">
        <v>43</v>
      </c>
      <c r="S414" s="50">
        <v>37.840000000000003</v>
      </c>
      <c r="T414" s="51">
        <f t="shared" si="611"/>
        <v>1627.1200000000001</v>
      </c>
      <c r="U414" s="52" t="s">
        <v>34</v>
      </c>
      <c r="V414" s="48">
        <f t="shared" si="595"/>
        <v>375</v>
      </c>
      <c r="W414" s="50">
        <f t="shared" si="612"/>
        <v>58.529333333333334</v>
      </c>
      <c r="X414" s="51">
        <f t="shared" si="596"/>
        <v>21948.5</v>
      </c>
      <c r="Y414" s="48">
        <f t="shared" si="597"/>
        <v>375</v>
      </c>
      <c r="Z414" s="50">
        <f t="shared" si="613"/>
        <v>58.529333333333334</v>
      </c>
      <c r="AA414" s="51">
        <f t="shared" si="598"/>
        <v>21948.5</v>
      </c>
      <c r="AB414" s="48">
        <f t="shared" si="614"/>
        <v>100</v>
      </c>
      <c r="AC414" s="50">
        <f t="shared" si="615"/>
        <v>21.61</v>
      </c>
      <c r="AD414" s="51">
        <f t="shared" si="616"/>
        <v>2161</v>
      </c>
      <c r="AE414" s="43">
        <v>100</v>
      </c>
      <c r="AF414" s="42">
        <v>21.61</v>
      </c>
      <c r="AG414" s="53">
        <f t="shared" si="631"/>
        <v>2161</v>
      </c>
      <c r="AH414" s="43"/>
      <c r="AI414" s="42"/>
      <c r="AJ414" s="53">
        <f t="shared" si="632"/>
        <v>0</v>
      </c>
      <c r="AK414" s="43"/>
      <c r="AL414" s="42"/>
      <c r="AM414" s="53"/>
      <c r="AN414" s="43"/>
      <c r="AO414" s="42"/>
      <c r="AP414" s="53"/>
      <c r="AQ414" s="43"/>
      <c r="AR414" s="42"/>
      <c r="AS414" s="53"/>
      <c r="AT414" s="43"/>
      <c r="AU414" s="42"/>
      <c r="AV414" s="53"/>
      <c r="AW414" s="43"/>
      <c r="AX414" s="42"/>
      <c r="AY414" s="53">
        <f t="shared" si="599"/>
        <v>0</v>
      </c>
      <c r="AZ414" s="43"/>
      <c r="BA414" s="42"/>
      <c r="BB414" s="53">
        <f t="shared" si="600"/>
        <v>0</v>
      </c>
      <c r="BC414" s="43"/>
      <c r="BD414" s="42"/>
      <c r="BE414" s="53">
        <f t="shared" si="601"/>
        <v>0</v>
      </c>
      <c r="BF414" s="43"/>
      <c r="BG414" s="42"/>
      <c r="BH414" s="53">
        <f t="shared" si="602"/>
        <v>0</v>
      </c>
      <c r="BI414" s="43"/>
      <c r="BJ414" s="42"/>
      <c r="BK414" s="53">
        <f t="shared" si="603"/>
        <v>0</v>
      </c>
      <c r="BL414" s="43"/>
      <c r="BM414" s="42"/>
      <c r="BN414" s="53">
        <f t="shared" si="604"/>
        <v>0</v>
      </c>
      <c r="BO414" s="43"/>
      <c r="BP414" s="42"/>
      <c r="BQ414" s="53">
        <f t="shared" si="605"/>
        <v>0</v>
      </c>
      <c r="BR414" s="54">
        <f t="shared" si="617"/>
        <v>275</v>
      </c>
      <c r="BS414" s="55">
        <f t="shared" si="618"/>
        <v>71.954545454545453</v>
      </c>
      <c r="BT414" s="56">
        <f t="shared" si="619"/>
        <v>19787.5</v>
      </c>
      <c r="BU414" s="48">
        <v>275</v>
      </c>
      <c r="BV414" s="50">
        <f t="shared" si="620"/>
        <v>71.954545454545453</v>
      </c>
      <c r="BW414" s="51">
        <v>19787.5</v>
      </c>
      <c r="BX414" s="48"/>
      <c r="BY414" s="50" t="e">
        <f t="shared" si="621"/>
        <v>#DIV/0!</v>
      </c>
      <c r="BZ414" s="51"/>
      <c r="CA414" s="48"/>
      <c r="CB414" s="50" t="e">
        <f t="shared" si="622"/>
        <v>#DIV/0!</v>
      </c>
      <c r="CC414" s="51"/>
      <c r="CD414" s="48"/>
      <c r="CE414" s="50" t="e">
        <f t="shared" si="623"/>
        <v>#DIV/0!</v>
      </c>
      <c r="CF414" s="51"/>
      <c r="CG414" s="47" t="s">
        <v>34</v>
      </c>
      <c r="CH414" s="47" t="s">
        <v>34</v>
      </c>
      <c r="CI414" s="54">
        <f t="shared" si="624"/>
        <v>0</v>
      </c>
      <c r="CJ414" s="55" t="e">
        <f t="shared" si="625"/>
        <v>#DIV/0!</v>
      </c>
      <c r="CK414" s="56">
        <f t="shared" si="626"/>
        <v>0</v>
      </c>
      <c r="CL414" s="48"/>
      <c r="CM414" s="50" t="e">
        <f t="shared" si="627"/>
        <v>#DIV/0!</v>
      </c>
      <c r="CN414" s="51"/>
      <c r="CO414" s="48"/>
      <c r="CP414" s="50" t="e">
        <f t="shared" si="628"/>
        <v>#DIV/0!</v>
      </c>
      <c r="CQ414" s="51"/>
      <c r="CR414" s="48"/>
      <c r="CS414" s="50" t="e">
        <f t="shared" si="629"/>
        <v>#DIV/0!</v>
      </c>
      <c r="CT414" s="51"/>
      <c r="CU414" s="48"/>
      <c r="CV414" s="50" t="e">
        <f t="shared" si="630"/>
        <v>#DIV/0!</v>
      </c>
      <c r="CW414" s="51"/>
      <c r="CX414" s="47" t="s">
        <v>34</v>
      </c>
      <c r="CY414" s="47" t="s">
        <v>34</v>
      </c>
    </row>
    <row r="415" spans="1:103" s="1" customFormat="1" ht="14.25" thickBot="1" x14ac:dyDescent="0.3">
      <c r="A415" s="47" t="s">
        <v>35</v>
      </c>
      <c r="B415" s="47" t="s">
        <v>35</v>
      </c>
      <c r="C415" s="48">
        <v>292</v>
      </c>
      <c r="D415" s="95">
        <f t="shared" si="606"/>
        <v>152</v>
      </c>
      <c r="E415" s="93">
        <v>444</v>
      </c>
      <c r="F415" s="38">
        <f t="shared" si="607"/>
        <v>449</v>
      </c>
      <c r="G415" s="49">
        <f t="shared" si="608"/>
        <v>5</v>
      </c>
      <c r="H415" s="183"/>
      <c r="I415" s="183"/>
      <c r="J415" s="183"/>
      <c r="K415" s="183"/>
      <c r="L415" s="212"/>
      <c r="M415" s="50">
        <v>24.99</v>
      </c>
      <c r="N415" s="53">
        <f t="shared" si="609"/>
        <v>0</v>
      </c>
      <c r="O415" s="228">
        <v>35</v>
      </c>
      <c r="P415" s="229">
        <v>63.11</v>
      </c>
      <c r="Q415" s="230">
        <f t="shared" si="610"/>
        <v>2208.85</v>
      </c>
      <c r="R415" s="223">
        <v>39</v>
      </c>
      <c r="S415" s="50">
        <v>37.840000000000003</v>
      </c>
      <c r="T415" s="51">
        <f t="shared" si="611"/>
        <v>1475.7600000000002</v>
      </c>
      <c r="U415" s="52" t="s">
        <v>35</v>
      </c>
      <c r="V415" s="48">
        <f t="shared" si="595"/>
        <v>375</v>
      </c>
      <c r="W415" s="50">
        <f t="shared" si="612"/>
        <v>58.529333333333334</v>
      </c>
      <c r="X415" s="51">
        <f t="shared" si="596"/>
        <v>21948.5</v>
      </c>
      <c r="Y415" s="48">
        <f t="shared" si="597"/>
        <v>375</v>
      </c>
      <c r="Z415" s="50">
        <f t="shared" si="613"/>
        <v>58.529333333333334</v>
      </c>
      <c r="AA415" s="51">
        <f t="shared" si="598"/>
        <v>21948.5</v>
      </c>
      <c r="AB415" s="48">
        <f t="shared" si="614"/>
        <v>100</v>
      </c>
      <c r="AC415" s="50">
        <f t="shared" si="615"/>
        <v>21.61</v>
      </c>
      <c r="AD415" s="51">
        <f t="shared" si="616"/>
        <v>2161</v>
      </c>
      <c r="AE415" s="43">
        <v>100</v>
      </c>
      <c r="AF415" s="42">
        <v>21.61</v>
      </c>
      <c r="AG415" s="53">
        <f t="shared" si="631"/>
        <v>2161</v>
      </c>
      <c r="AH415" s="43"/>
      <c r="AI415" s="42"/>
      <c r="AJ415" s="53">
        <f t="shared" si="632"/>
        <v>0</v>
      </c>
      <c r="AK415" s="43"/>
      <c r="AL415" s="42"/>
      <c r="AM415" s="53"/>
      <c r="AN415" s="43"/>
      <c r="AO415" s="42"/>
      <c r="AP415" s="53"/>
      <c r="AQ415" s="43"/>
      <c r="AR415" s="42"/>
      <c r="AS415" s="53"/>
      <c r="AT415" s="43"/>
      <c r="AU415" s="42"/>
      <c r="AV415" s="53"/>
      <c r="AW415" s="43"/>
      <c r="AX415" s="42"/>
      <c r="AY415" s="53">
        <f t="shared" si="599"/>
        <v>0</v>
      </c>
      <c r="AZ415" s="43"/>
      <c r="BA415" s="42"/>
      <c r="BB415" s="53">
        <f t="shared" si="600"/>
        <v>0</v>
      </c>
      <c r="BC415" s="43"/>
      <c r="BD415" s="42"/>
      <c r="BE415" s="53">
        <f t="shared" si="601"/>
        <v>0</v>
      </c>
      <c r="BF415" s="43"/>
      <c r="BG415" s="42"/>
      <c r="BH415" s="53">
        <f t="shared" si="602"/>
        <v>0</v>
      </c>
      <c r="BI415" s="43"/>
      <c r="BJ415" s="42"/>
      <c r="BK415" s="53">
        <f t="shared" si="603"/>
        <v>0</v>
      </c>
      <c r="BL415" s="43"/>
      <c r="BM415" s="42"/>
      <c r="BN415" s="53">
        <f t="shared" si="604"/>
        <v>0</v>
      </c>
      <c r="BO415" s="43"/>
      <c r="BP415" s="42"/>
      <c r="BQ415" s="53">
        <f t="shared" si="605"/>
        <v>0</v>
      </c>
      <c r="BR415" s="54">
        <f t="shared" si="617"/>
        <v>275</v>
      </c>
      <c r="BS415" s="55">
        <f t="shared" si="618"/>
        <v>71.954545454545453</v>
      </c>
      <c r="BT415" s="56">
        <f t="shared" si="619"/>
        <v>19787.5</v>
      </c>
      <c r="BU415" s="48">
        <v>275</v>
      </c>
      <c r="BV415" s="50">
        <f t="shared" si="620"/>
        <v>71.954545454545453</v>
      </c>
      <c r="BW415" s="51">
        <v>19787.5</v>
      </c>
      <c r="BX415" s="48"/>
      <c r="BY415" s="50" t="e">
        <f t="shared" si="621"/>
        <v>#DIV/0!</v>
      </c>
      <c r="BZ415" s="51"/>
      <c r="CA415" s="48"/>
      <c r="CB415" s="50" t="e">
        <f t="shared" si="622"/>
        <v>#DIV/0!</v>
      </c>
      <c r="CC415" s="51"/>
      <c r="CD415" s="48"/>
      <c r="CE415" s="50" t="e">
        <f t="shared" si="623"/>
        <v>#DIV/0!</v>
      </c>
      <c r="CF415" s="51"/>
      <c r="CG415" s="47" t="s">
        <v>35</v>
      </c>
      <c r="CH415" s="47" t="s">
        <v>35</v>
      </c>
      <c r="CI415" s="54">
        <f t="shared" si="624"/>
        <v>0</v>
      </c>
      <c r="CJ415" s="55" t="e">
        <f t="shared" si="625"/>
        <v>#DIV/0!</v>
      </c>
      <c r="CK415" s="56">
        <f t="shared" si="626"/>
        <v>0</v>
      </c>
      <c r="CL415" s="48"/>
      <c r="CM415" s="50" t="e">
        <f t="shared" si="627"/>
        <v>#DIV/0!</v>
      </c>
      <c r="CN415" s="51"/>
      <c r="CO415" s="48"/>
      <c r="CP415" s="50" t="e">
        <f t="shared" si="628"/>
        <v>#DIV/0!</v>
      </c>
      <c r="CQ415" s="51"/>
      <c r="CR415" s="48"/>
      <c r="CS415" s="50" t="e">
        <f t="shared" si="629"/>
        <v>#DIV/0!</v>
      </c>
      <c r="CT415" s="51"/>
      <c r="CU415" s="48"/>
      <c r="CV415" s="50" t="e">
        <f t="shared" si="630"/>
        <v>#DIV/0!</v>
      </c>
      <c r="CW415" s="51"/>
      <c r="CX415" s="47" t="s">
        <v>35</v>
      </c>
      <c r="CY415" s="47" t="s">
        <v>35</v>
      </c>
    </row>
    <row r="416" spans="1:103" s="1" customFormat="1" ht="14.25" thickBot="1" x14ac:dyDescent="0.3">
      <c r="A416" s="47" t="s">
        <v>36</v>
      </c>
      <c r="B416" s="47" t="s">
        <v>36</v>
      </c>
      <c r="C416" s="48">
        <v>292</v>
      </c>
      <c r="D416" s="95">
        <f t="shared" si="606"/>
        <v>149</v>
      </c>
      <c r="E416" s="93">
        <v>441</v>
      </c>
      <c r="F416" s="38">
        <f t="shared" si="607"/>
        <v>449.29</v>
      </c>
      <c r="G416" s="49">
        <f t="shared" si="608"/>
        <v>8.0000000000000213</v>
      </c>
      <c r="H416" s="183"/>
      <c r="I416" s="183"/>
      <c r="J416" s="183"/>
      <c r="K416" s="183"/>
      <c r="L416" s="224">
        <v>0.28999999999999998</v>
      </c>
      <c r="M416" s="50">
        <v>24.99</v>
      </c>
      <c r="N416" s="53">
        <f t="shared" si="609"/>
        <v>7.2470999999999988</v>
      </c>
      <c r="O416" s="228">
        <v>35</v>
      </c>
      <c r="P416" s="229">
        <v>63.11</v>
      </c>
      <c r="Q416" s="230">
        <f t="shared" si="610"/>
        <v>2208.85</v>
      </c>
      <c r="R416" s="223">
        <v>39</v>
      </c>
      <c r="S416" s="50">
        <v>37.840000000000003</v>
      </c>
      <c r="T416" s="51">
        <f t="shared" si="611"/>
        <v>1475.7600000000002</v>
      </c>
      <c r="U416" s="52" t="s">
        <v>36</v>
      </c>
      <c r="V416" s="48">
        <f t="shared" si="595"/>
        <v>375</v>
      </c>
      <c r="W416" s="50">
        <f t="shared" si="612"/>
        <v>58.529333333333334</v>
      </c>
      <c r="X416" s="51">
        <f t="shared" si="596"/>
        <v>21948.5</v>
      </c>
      <c r="Y416" s="48">
        <f t="shared" si="597"/>
        <v>375</v>
      </c>
      <c r="Z416" s="50">
        <f t="shared" si="613"/>
        <v>58.529333333333334</v>
      </c>
      <c r="AA416" s="51">
        <f t="shared" si="598"/>
        <v>21948.5</v>
      </c>
      <c r="AB416" s="48">
        <f t="shared" si="614"/>
        <v>100</v>
      </c>
      <c r="AC416" s="50">
        <f t="shared" si="615"/>
        <v>21.61</v>
      </c>
      <c r="AD416" s="51">
        <f t="shared" si="616"/>
        <v>2161</v>
      </c>
      <c r="AE416" s="43">
        <v>100</v>
      </c>
      <c r="AF416" s="42">
        <v>21.61</v>
      </c>
      <c r="AG416" s="53">
        <f t="shared" si="631"/>
        <v>2161</v>
      </c>
      <c r="AH416" s="43"/>
      <c r="AI416" s="42"/>
      <c r="AJ416" s="53">
        <f t="shared" si="632"/>
        <v>0</v>
      </c>
      <c r="AK416" s="43"/>
      <c r="AL416" s="42"/>
      <c r="AM416" s="53"/>
      <c r="AN416" s="43"/>
      <c r="AO416" s="42"/>
      <c r="AP416" s="53"/>
      <c r="AQ416" s="43"/>
      <c r="AR416" s="42"/>
      <c r="AS416" s="53"/>
      <c r="AT416" s="43"/>
      <c r="AU416" s="42"/>
      <c r="AV416" s="53"/>
      <c r="AW416" s="43"/>
      <c r="AX416" s="42"/>
      <c r="AY416" s="53">
        <f t="shared" si="599"/>
        <v>0</v>
      </c>
      <c r="AZ416" s="43"/>
      <c r="BA416" s="42"/>
      <c r="BB416" s="53">
        <f t="shared" si="600"/>
        <v>0</v>
      </c>
      <c r="BC416" s="43"/>
      <c r="BD416" s="42"/>
      <c r="BE416" s="53">
        <f t="shared" si="601"/>
        <v>0</v>
      </c>
      <c r="BF416" s="43"/>
      <c r="BG416" s="42"/>
      <c r="BH416" s="53">
        <f t="shared" si="602"/>
        <v>0</v>
      </c>
      <c r="BI416" s="43"/>
      <c r="BJ416" s="42"/>
      <c r="BK416" s="53">
        <f t="shared" si="603"/>
        <v>0</v>
      </c>
      <c r="BL416" s="43"/>
      <c r="BM416" s="42"/>
      <c r="BN416" s="53">
        <f t="shared" si="604"/>
        <v>0</v>
      </c>
      <c r="BO416" s="43"/>
      <c r="BP416" s="42"/>
      <c r="BQ416" s="53">
        <f t="shared" si="605"/>
        <v>0</v>
      </c>
      <c r="BR416" s="54">
        <f t="shared" si="617"/>
        <v>275</v>
      </c>
      <c r="BS416" s="55">
        <f t="shared" si="618"/>
        <v>71.954545454545453</v>
      </c>
      <c r="BT416" s="56">
        <f t="shared" si="619"/>
        <v>19787.5</v>
      </c>
      <c r="BU416" s="48">
        <v>275</v>
      </c>
      <c r="BV416" s="50">
        <f t="shared" si="620"/>
        <v>71.954545454545453</v>
      </c>
      <c r="BW416" s="51">
        <v>19787.5</v>
      </c>
      <c r="BX416" s="48"/>
      <c r="BY416" s="50" t="e">
        <f t="shared" si="621"/>
        <v>#DIV/0!</v>
      </c>
      <c r="BZ416" s="51"/>
      <c r="CA416" s="48"/>
      <c r="CB416" s="50" t="e">
        <f t="shared" si="622"/>
        <v>#DIV/0!</v>
      </c>
      <c r="CC416" s="51"/>
      <c r="CD416" s="48"/>
      <c r="CE416" s="50" t="e">
        <f t="shared" si="623"/>
        <v>#DIV/0!</v>
      </c>
      <c r="CF416" s="51"/>
      <c r="CG416" s="47" t="s">
        <v>36</v>
      </c>
      <c r="CH416" s="47" t="s">
        <v>36</v>
      </c>
      <c r="CI416" s="54">
        <f t="shared" si="624"/>
        <v>0</v>
      </c>
      <c r="CJ416" s="55" t="e">
        <f t="shared" si="625"/>
        <v>#DIV/0!</v>
      </c>
      <c r="CK416" s="56">
        <f t="shared" si="626"/>
        <v>0</v>
      </c>
      <c r="CL416" s="48"/>
      <c r="CM416" s="50" t="e">
        <f t="shared" si="627"/>
        <v>#DIV/0!</v>
      </c>
      <c r="CN416" s="51"/>
      <c r="CO416" s="48"/>
      <c r="CP416" s="50" t="e">
        <f t="shared" si="628"/>
        <v>#DIV/0!</v>
      </c>
      <c r="CQ416" s="51"/>
      <c r="CR416" s="48"/>
      <c r="CS416" s="50" t="e">
        <f t="shared" si="629"/>
        <v>#DIV/0!</v>
      </c>
      <c r="CT416" s="51"/>
      <c r="CU416" s="48"/>
      <c r="CV416" s="50" t="e">
        <f t="shared" si="630"/>
        <v>#DIV/0!</v>
      </c>
      <c r="CW416" s="51"/>
      <c r="CX416" s="47" t="s">
        <v>36</v>
      </c>
      <c r="CY416" s="47" t="s">
        <v>36</v>
      </c>
    </row>
    <row r="417" spans="1:103" s="1" customFormat="1" ht="14.25" thickBot="1" x14ac:dyDescent="0.3">
      <c r="A417" s="47" t="s">
        <v>37</v>
      </c>
      <c r="B417" s="47" t="s">
        <v>37</v>
      </c>
      <c r="C417" s="48">
        <v>292</v>
      </c>
      <c r="D417" s="95">
        <f t="shared" si="606"/>
        <v>137</v>
      </c>
      <c r="E417" s="93">
        <v>429</v>
      </c>
      <c r="F417" s="38">
        <f t="shared" si="607"/>
        <v>447.77</v>
      </c>
      <c r="G417" s="49">
        <f t="shared" si="608"/>
        <v>5.9999999999999822</v>
      </c>
      <c r="H417" s="183"/>
      <c r="I417" s="183">
        <v>-10</v>
      </c>
      <c r="J417" s="183"/>
      <c r="K417" s="183"/>
      <c r="L417" s="224">
        <v>12.77</v>
      </c>
      <c r="M417" s="50">
        <v>24.99</v>
      </c>
      <c r="N417" s="53">
        <f t="shared" si="609"/>
        <v>319.1223</v>
      </c>
      <c r="O417" s="228">
        <v>35</v>
      </c>
      <c r="P417" s="229">
        <v>63.11</v>
      </c>
      <c r="Q417" s="230">
        <f t="shared" si="610"/>
        <v>2208.85</v>
      </c>
      <c r="R417" s="223">
        <v>55</v>
      </c>
      <c r="S417" s="50">
        <v>37.840000000000003</v>
      </c>
      <c r="T417" s="51">
        <f t="shared" si="611"/>
        <v>2081.2000000000003</v>
      </c>
      <c r="U417" s="52" t="s">
        <v>37</v>
      </c>
      <c r="V417" s="48">
        <f t="shared" si="595"/>
        <v>335</v>
      </c>
      <c r="W417" s="50">
        <f t="shared" si="612"/>
        <v>56.808955223880595</v>
      </c>
      <c r="X417" s="51">
        <f t="shared" si="596"/>
        <v>19031</v>
      </c>
      <c r="Y417" s="48">
        <f t="shared" si="597"/>
        <v>335</v>
      </c>
      <c r="Z417" s="50">
        <f>AA417/Y417</f>
        <v>56.808955223880595</v>
      </c>
      <c r="AA417" s="51">
        <f t="shared" si="598"/>
        <v>19031</v>
      </c>
      <c r="AB417" s="48">
        <f t="shared" si="614"/>
        <v>100</v>
      </c>
      <c r="AC417" s="50">
        <f>AD417/AB417</f>
        <v>21.61</v>
      </c>
      <c r="AD417" s="51">
        <f t="shared" si="616"/>
        <v>2161</v>
      </c>
      <c r="AE417" s="43">
        <v>100</v>
      </c>
      <c r="AF417" s="42">
        <v>21.61</v>
      </c>
      <c r="AG417" s="53">
        <f t="shared" si="631"/>
        <v>2161</v>
      </c>
      <c r="AH417" s="43"/>
      <c r="AI417" s="42"/>
      <c r="AJ417" s="53">
        <f t="shared" si="632"/>
        <v>0</v>
      </c>
      <c r="AK417" s="43"/>
      <c r="AL417" s="42"/>
      <c r="AM417" s="53"/>
      <c r="AN417" s="43"/>
      <c r="AO417" s="42"/>
      <c r="AP417" s="53"/>
      <c r="AQ417" s="43"/>
      <c r="AR417" s="42"/>
      <c r="AS417" s="53"/>
      <c r="AT417" s="43"/>
      <c r="AU417" s="42"/>
      <c r="AV417" s="53"/>
      <c r="AW417" s="43"/>
      <c r="AX417" s="42"/>
      <c r="AY417" s="53">
        <f t="shared" si="599"/>
        <v>0</v>
      </c>
      <c r="AZ417" s="43"/>
      <c r="BA417" s="42"/>
      <c r="BB417" s="53">
        <f t="shared" si="600"/>
        <v>0</v>
      </c>
      <c r="BC417" s="43"/>
      <c r="BD417" s="42"/>
      <c r="BE417" s="53">
        <f t="shared" si="601"/>
        <v>0</v>
      </c>
      <c r="BF417" s="43"/>
      <c r="BG417" s="42"/>
      <c r="BH417" s="53">
        <f t="shared" si="602"/>
        <v>0</v>
      </c>
      <c r="BI417" s="43"/>
      <c r="BJ417" s="42"/>
      <c r="BK417" s="53">
        <f t="shared" si="603"/>
        <v>0</v>
      </c>
      <c r="BL417" s="43"/>
      <c r="BM417" s="42"/>
      <c r="BN417" s="53">
        <f t="shared" si="604"/>
        <v>0</v>
      </c>
      <c r="BO417" s="43"/>
      <c r="BP417" s="42"/>
      <c r="BQ417" s="53">
        <f t="shared" si="605"/>
        <v>0</v>
      </c>
      <c r="BR417" s="54">
        <f t="shared" si="617"/>
        <v>235</v>
      </c>
      <c r="BS417" s="55">
        <f t="shared" si="618"/>
        <v>71.787234042553195</v>
      </c>
      <c r="BT417" s="56">
        <f t="shared" si="619"/>
        <v>16870</v>
      </c>
      <c r="BU417" s="48">
        <v>235</v>
      </c>
      <c r="BV417" s="50">
        <f t="shared" si="620"/>
        <v>71.787234042553195</v>
      </c>
      <c r="BW417" s="51">
        <v>16870</v>
      </c>
      <c r="BX417" s="48"/>
      <c r="BY417" s="50" t="e">
        <f t="shared" si="621"/>
        <v>#DIV/0!</v>
      </c>
      <c r="BZ417" s="51"/>
      <c r="CA417" s="48"/>
      <c r="CB417" s="50" t="e">
        <f t="shared" si="622"/>
        <v>#DIV/0!</v>
      </c>
      <c r="CC417" s="51"/>
      <c r="CD417" s="48"/>
      <c r="CE417" s="50" t="e">
        <f t="shared" si="623"/>
        <v>#DIV/0!</v>
      </c>
      <c r="CF417" s="51"/>
      <c r="CG417" s="47" t="s">
        <v>37</v>
      </c>
      <c r="CH417" s="47" t="s">
        <v>37</v>
      </c>
      <c r="CI417" s="54">
        <f t="shared" si="624"/>
        <v>0</v>
      </c>
      <c r="CJ417" s="55" t="e">
        <f t="shared" si="625"/>
        <v>#DIV/0!</v>
      </c>
      <c r="CK417" s="56">
        <f t="shared" si="626"/>
        <v>0</v>
      </c>
      <c r="CL417" s="48"/>
      <c r="CM417" s="50" t="e">
        <f t="shared" si="627"/>
        <v>#DIV/0!</v>
      </c>
      <c r="CN417" s="51"/>
      <c r="CO417" s="48"/>
      <c r="CP417" s="50" t="e">
        <f t="shared" si="628"/>
        <v>#DIV/0!</v>
      </c>
      <c r="CQ417" s="51"/>
      <c r="CR417" s="48"/>
      <c r="CS417" s="50" t="e">
        <f t="shared" si="629"/>
        <v>#DIV/0!</v>
      </c>
      <c r="CT417" s="51"/>
      <c r="CU417" s="48"/>
      <c r="CV417" s="50" t="e">
        <f t="shared" si="630"/>
        <v>#DIV/0!</v>
      </c>
      <c r="CW417" s="51"/>
      <c r="CX417" s="47" t="s">
        <v>37</v>
      </c>
      <c r="CY417" s="47" t="s">
        <v>37</v>
      </c>
    </row>
    <row r="418" spans="1:103" s="1" customFormat="1" ht="14.25" thickBot="1" x14ac:dyDescent="0.3">
      <c r="A418" s="47" t="s">
        <v>38</v>
      </c>
      <c r="B418" s="47" t="s">
        <v>38</v>
      </c>
      <c r="C418" s="48">
        <v>292</v>
      </c>
      <c r="D418" s="95">
        <f t="shared" si="606"/>
        <v>131</v>
      </c>
      <c r="E418" s="93">
        <v>423</v>
      </c>
      <c r="F418" s="38">
        <f t="shared" si="607"/>
        <v>450.7</v>
      </c>
      <c r="G418" s="49">
        <f t="shared" si="608"/>
        <v>1.9999999999999893</v>
      </c>
      <c r="H418" s="183"/>
      <c r="I418" s="183"/>
      <c r="J418" s="183"/>
      <c r="K418" s="183"/>
      <c r="L418" s="224">
        <v>25.7</v>
      </c>
      <c r="M418" s="50">
        <v>24.99</v>
      </c>
      <c r="N418" s="53">
        <f t="shared" si="609"/>
        <v>642.24299999999994</v>
      </c>
      <c r="O418" s="228">
        <v>35</v>
      </c>
      <c r="P418" s="229">
        <v>63.11</v>
      </c>
      <c r="Q418" s="230">
        <f t="shared" si="610"/>
        <v>2208.85</v>
      </c>
      <c r="R418" s="223">
        <v>55</v>
      </c>
      <c r="S418" s="50">
        <v>37.840000000000003</v>
      </c>
      <c r="T418" s="51">
        <f t="shared" si="611"/>
        <v>2081.2000000000003</v>
      </c>
      <c r="U418" s="52" t="s">
        <v>38</v>
      </c>
      <c r="V418" s="48">
        <f t="shared" si="595"/>
        <v>335</v>
      </c>
      <c r="W418" s="50">
        <f t="shared" si="612"/>
        <v>56.808955223880595</v>
      </c>
      <c r="X418" s="51">
        <f t="shared" si="596"/>
        <v>19031</v>
      </c>
      <c r="Y418" s="48">
        <f t="shared" si="597"/>
        <v>335</v>
      </c>
      <c r="Z418" s="50">
        <f t="shared" ref="Z418:Z434" si="633">AA418/Y418</f>
        <v>56.808955223880595</v>
      </c>
      <c r="AA418" s="51">
        <f t="shared" si="598"/>
        <v>19031</v>
      </c>
      <c r="AB418" s="48">
        <f t="shared" si="614"/>
        <v>100</v>
      </c>
      <c r="AC418" s="50">
        <f t="shared" ref="AC418:AC434" si="634">AD418/AB418</f>
        <v>21.61</v>
      </c>
      <c r="AD418" s="51">
        <f t="shared" si="616"/>
        <v>2161</v>
      </c>
      <c r="AE418" s="43">
        <v>100</v>
      </c>
      <c r="AF418" s="42">
        <v>21.61</v>
      </c>
      <c r="AG418" s="53">
        <f t="shared" si="631"/>
        <v>2161</v>
      </c>
      <c r="AH418" s="43"/>
      <c r="AI418" s="42"/>
      <c r="AJ418" s="53">
        <f t="shared" si="632"/>
        <v>0</v>
      </c>
      <c r="AK418" s="43"/>
      <c r="AL418" s="42"/>
      <c r="AM418" s="53"/>
      <c r="AN418" s="43"/>
      <c r="AO418" s="42"/>
      <c r="AP418" s="53"/>
      <c r="AQ418" s="43"/>
      <c r="AR418" s="42"/>
      <c r="AS418" s="53"/>
      <c r="AT418" s="43"/>
      <c r="AU418" s="42"/>
      <c r="AV418" s="53"/>
      <c r="AW418" s="43"/>
      <c r="AX418" s="42"/>
      <c r="AY418" s="53">
        <f t="shared" si="599"/>
        <v>0</v>
      </c>
      <c r="AZ418" s="43"/>
      <c r="BA418" s="42"/>
      <c r="BB418" s="53">
        <f t="shared" si="600"/>
        <v>0</v>
      </c>
      <c r="BC418" s="43"/>
      <c r="BD418" s="42"/>
      <c r="BE418" s="53">
        <f t="shared" si="601"/>
        <v>0</v>
      </c>
      <c r="BF418" s="43"/>
      <c r="BG418" s="42"/>
      <c r="BH418" s="53">
        <f t="shared" si="602"/>
        <v>0</v>
      </c>
      <c r="BI418" s="43"/>
      <c r="BJ418" s="42"/>
      <c r="BK418" s="53">
        <f t="shared" si="603"/>
        <v>0</v>
      </c>
      <c r="BL418" s="43"/>
      <c r="BM418" s="42"/>
      <c r="BN418" s="53">
        <f t="shared" si="604"/>
        <v>0</v>
      </c>
      <c r="BO418" s="43"/>
      <c r="BP418" s="42"/>
      <c r="BQ418" s="53">
        <f t="shared" si="605"/>
        <v>0</v>
      </c>
      <c r="BR418" s="54">
        <f t="shared" si="617"/>
        <v>235</v>
      </c>
      <c r="BS418" s="55">
        <f t="shared" si="618"/>
        <v>71.787234042553195</v>
      </c>
      <c r="BT418" s="56">
        <f t="shared" si="619"/>
        <v>16870</v>
      </c>
      <c r="BU418" s="48">
        <v>235</v>
      </c>
      <c r="BV418" s="50">
        <f t="shared" si="620"/>
        <v>71.787234042553195</v>
      </c>
      <c r="BW418" s="51">
        <v>16870</v>
      </c>
      <c r="BX418" s="48"/>
      <c r="BY418" s="50" t="e">
        <f t="shared" si="621"/>
        <v>#DIV/0!</v>
      </c>
      <c r="BZ418" s="51"/>
      <c r="CA418" s="48"/>
      <c r="CB418" s="50" t="e">
        <f t="shared" si="622"/>
        <v>#DIV/0!</v>
      </c>
      <c r="CC418" s="51"/>
      <c r="CD418" s="48"/>
      <c r="CE418" s="50" t="e">
        <f t="shared" si="623"/>
        <v>#DIV/0!</v>
      </c>
      <c r="CF418" s="51"/>
      <c r="CG418" s="47" t="s">
        <v>38</v>
      </c>
      <c r="CH418" s="47" t="s">
        <v>38</v>
      </c>
      <c r="CI418" s="54">
        <f t="shared" si="624"/>
        <v>0</v>
      </c>
      <c r="CJ418" s="55" t="e">
        <f t="shared" si="625"/>
        <v>#DIV/0!</v>
      </c>
      <c r="CK418" s="56">
        <f t="shared" si="626"/>
        <v>0</v>
      </c>
      <c r="CL418" s="48"/>
      <c r="CM418" s="50" t="e">
        <f t="shared" si="627"/>
        <v>#DIV/0!</v>
      </c>
      <c r="CN418" s="51"/>
      <c r="CO418" s="48"/>
      <c r="CP418" s="50" t="e">
        <f t="shared" si="628"/>
        <v>#DIV/0!</v>
      </c>
      <c r="CQ418" s="51"/>
      <c r="CR418" s="48"/>
      <c r="CS418" s="50" t="e">
        <f t="shared" si="629"/>
        <v>#DIV/0!</v>
      </c>
      <c r="CT418" s="51"/>
      <c r="CU418" s="48"/>
      <c r="CV418" s="50" t="e">
        <f t="shared" si="630"/>
        <v>#DIV/0!</v>
      </c>
      <c r="CW418" s="51"/>
      <c r="CX418" s="47" t="s">
        <v>38</v>
      </c>
      <c r="CY418" s="47" t="s">
        <v>38</v>
      </c>
    </row>
    <row r="419" spans="1:103" s="1" customFormat="1" ht="14.25" thickBot="1" x14ac:dyDescent="0.3">
      <c r="A419" s="47" t="s">
        <v>39</v>
      </c>
      <c r="B419" s="47" t="s">
        <v>39</v>
      </c>
      <c r="C419" s="48">
        <v>292</v>
      </c>
      <c r="D419" s="95">
        <f t="shared" si="606"/>
        <v>127</v>
      </c>
      <c r="E419" s="93">
        <v>419</v>
      </c>
      <c r="F419" s="38">
        <f t="shared" si="607"/>
        <v>450.09</v>
      </c>
      <c r="G419" s="49">
        <f t="shared" si="608"/>
        <v>1.9999999999999751</v>
      </c>
      <c r="H419" s="183"/>
      <c r="I419" s="183"/>
      <c r="J419" s="183"/>
      <c r="K419" s="183"/>
      <c r="L419" s="224">
        <v>29.09</v>
      </c>
      <c r="M419" s="50">
        <v>24.99</v>
      </c>
      <c r="N419" s="53">
        <f t="shared" si="609"/>
        <v>726.95909999999992</v>
      </c>
      <c r="O419" s="228">
        <v>35</v>
      </c>
      <c r="P419" s="229">
        <v>63.11</v>
      </c>
      <c r="Q419" s="230">
        <f t="shared" si="610"/>
        <v>2208.85</v>
      </c>
      <c r="R419" s="223">
        <v>36</v>
      </c>
      <c r="S419" s="50">
        <v>37.840000000000003</v>
      </c>
      <c r="T419" s="51">
        <f t="shared" si="611"/>
        <v>1362.2400000000002</v>
      </c>
      <c r="U419" s="52" t="s">
        <v>39</v>
      </c>
      <c r="V419" s="48">
        <f t="shared" si="595"/>
        <v>350</v>
      </c>
      <c r="W419" s="50">
        <f t="shared" si="612"/>
        <v>37.46</v>
      </c>
      <c r="X419" s="51">
        <f t="shared" si="596"/>
        <v>13111</v>
      </c>
      <c r="Y419" s="48">
        <f t="shared" si="597"/>
        <v>350</v>
      </c>
      <c r="Z419" s="50">
        <f t="shared" si="633"/>
        <v>37.46</v>
      </c>
      <c r="AA419" s="51">
        <f t="shared" si="598"/>
        <v>13111</v>
      </c>
      <c r="AB419" s="48">
        <f t="shared" si="614"/>
        <v>100</v>
      </c>
      <c r="AC419" s="50">
        <f t="shared" si="634"/>
        <v>21.61</v>
      </c>
      <c r="AD419" s="51">
        <f t="shared" si="616"/>
        <v>2161</v>
      </c>
      <c r="AE419" s="43">
        <v>100</v>
      </c>
      <c r="AF419" s="42">
        <v>21.61</v>
      </c>
      <c r="AG419" s="53">
        <f t="shared" si="631"/>
        <v>2161</v>
      </c>
      <c r="AH419" s="43"/>
      <c r="AI419" s="42"/>
      <c r="AJ419" s="53">
        <f t="shared" si="632"/>
        <v>0</v>
      </c>
      <c r="AK419" s="43"/>
      <c r="AL419" s="42"/>
      <c r="AM419" s="53"/>
      <c r="AN419" s="43"/>
      <c r="AO419" s="42"/>
      <c r="AP419" s="53"/>
      <c r="AQ419" s="43"/>
      <c r="AR419" s="42"/>
      <c r="AS419" s="53"/>
      <c r="AT419" s="43"/>
      <c r="AU419" s="42"/>
      <c r="AV419" s="53"/>
      <c r="AW419" s="43"/>
      <c r="AX419" s="42"/>
      <c r="AY419" s="53">
        <f t="shared" si="599"/>
        <v>0</v>
      </c>
      <c r="AZ419" s="43"/>
      <c r="BA419" s="42"/>
      <c r="BB419" s="53">
        <f t="shared" si="600"/>
        <v>0</v>
      </c>
      <c r="BC419" s="43"/>
      <c r="BD419" s="42"/>
      <c r="BE419" s="53">
        <f t="shared" si="601"/>
        <v>0</v>
      </c>
      <c r="BF419" s="43"/>
      <c r="BG419" s="42"/>
      <c r="BH419" s="53">
        <f t="shared" si="602"/>
        <v>0</v>
      </c>
      <c r="BI419" s="43"/>
      <c r="BJ419" s="42"/>
      <c r="BK419" s="53">
        <f t="shared" si="603"/>
        <v>0</v>
      </c>
      <c r="BL419" s="43"/>
      <c r="BM419" s="42"/>
      <c r="BN419" s="53">
        <f t="shared" si="604"/>
        <v>0</v>
      </c>
      <c r="BO419" s="43"/>
      <c r="BP419" s="42"/>
      <c r="BQ419" s="53">
        <f t="shared" si="605"/>
        <v>0</v>
      </c>
      <c r="BR419" s="54">
        <f t="shared" si="617"/>
        <v>250</v>
      </c>
      <c r="BS419" s="55">
        <f t="shared" si="618"/>
        <v>43.8</v>
      </c>
      <c r="BT419" s="56">
        <f t="shared" si="619"/>
        <v>10950</v>
      </c>
      <c r="BU419" s="48">
        <v>250</v>
      </c>
      <c r="BV419" s="50">
        <f t="shared" si="620"/>
        <v>43.8</v>
      </c>
      <c r="BW419" s="51">
        <v>10950</v>
      </c>
      <c r="BX419" s="48"/>
      <c r="BY419" s="50" t="e">
        <f t="shared" si="621"/>
        <v>#DIV/0!</v>
      </c>
      <c r="BZ419" s="51"/>
      <c r="CA419" s="48"/>
      <c r="CB419" s="50" t="e">
        <f t="shared" si="622"/>
        <v>#DIV/0!</v>
      </c>
      <c r="CC419" s="51"/>
      <c r="CD419" s="48"/>
      <c r="CE419" s="50" t="e">
        <f t="shared" si="623"/>
        <v>#DIV/0!</v>
      </c>
      <c r="CF419" s="51"/>
      <c r="CG419" s="47" t="s">
        <v>39</v>
      </c>
      <c r="CH419" s="47" t="s">
        <v>39</v>
      </c>
      <c r="CI419" s="54">
        <f t="shared" si="624"/>
        <v>0</v>
      </c>
      <c r="CJ419" s="55" t="e">
        <f t="shared" si="625"/>
        <v>#DIV/0!</v>
      </c>
      <c r="CK419" s="56">
        <f t="shared" si="626"/>
        <v>0</v>
      </c>
      <c r="CL419" s="48"/>
      <c r="CM419" s="50" t="e">
        <f t="shared" si="627"/>
        <v>#DIV/0!</v>
      </c>
      <c r="CN419" s="51"/>
      <c r="CO419" s="48"/>
      <c r="CP419" s="50" t="e">
        <f t="shared" si="628"/>
        <v>#DIV/0!</v>
      </c>
      <c r="CQ419" s="51"/>
      <c r="CR419" s="48"/>
      <c r="CS419" s="50" t="e">
        <f t="shared" si="629"/>
        <v>#DIV/0!</v>
      </c>
      <c r="CT419" s="51"/>
      <c r="CU419" s="48"/>
      <c r="CV419" s="50" t="e">
        <f t="shared" si="630"/>
        <v>#DIV/0!</v>
      </c>
      <c r="CW419" s="51"/>
      <c r="CX419" s="47" t="s">
        <v>39</v>
      </c>
      <c r="CY419" s="47" t="s">
        <v>39</v>
      </c>
    </row>
    <row r="420" spans="1:103" s="1" customFormat="1" ht="14.25" thickBot="1" x14ac:dyDescent="0.3">
      <c r="A420" s="47" t="s">
        <v>40</v>
      </c>
      <c r="B420" s="47" t="s">
        <v>40</v>
      </c>
      <c r="C420" s="48">
        <v>292</v>
      </c>
      <c r="D420" s="95">
        <f t="shared" si="606"/>
        <v>125</v>
      </c>
      <c r="E420" s="93">
        <v>417</v>
      </c>
      <c r="F420" s="38">
        <f t="shared" si="607"/>
        <v>450.82</v>
      </c>
      <c r="G420" s="49">
        <f t="shared" si="608"/>
        <v>3.9999999999999929</v>
      </c>
      <c r="H420" s="183"/>
      <c r="I420" s="183"/>
      <c r="J420" s="183"/>
      <c r="K420" s="183"/>
      <c r="L420" s="224">
        <v>29.82</v>
      </c>
      <c r="M420" s="50">
        <v>24.99</v>
      </c>
      <c r="N420" s="53">
        <f t="shared" si="609"/>
        <v>745.20179999999993</v>
      </c>
      <c r="O420" s="228">
        <v>35</v>
      </c>
      <c r="P420" s="229">
        <v>63.11</v>
      </c>
      <c r="Q420" s="230">
        <f t="shared" si="610"/>
        <v>2208.85</v>
      </c>
      <c r="R420" s="223">
        <v>36</v>
      </c>
      <c r="S420" s="50">
        <v>37.840000000000003</v>
      </c>
      <c r="T420" s="51">
        <f t="shared" si="611"/>
        <v>1362.2400000000002</v>
      </c>
      <c r="U420" s="52" t="s">
        <v>40</v>
      </c>
      <c r="V420" s="48">
        <f t="shared" si="595"/>
        <v>350</v>
      </c>
      <c r="W420" s="50">
        <f t="shared" si="612"/>
        <v>37.46</v>
      </c>
      <c r="X420" s="51">
        <f t="shared" si="596"/>
        <v>13111</v>
      </c>
      <c r="Y420" s="48">
        <f t="shared" si="597"/>
        <v>350</v>
      </c>
      <c r="Z420" s="50">
        <f t="shared" si="633"/>
        <v>37.46</v>
      </c>
      <c r="AA420" s="51">
        <f t="shared" si="598"/>
        <v>13111</v>
      </c>
      <c r="AB420" s="48">
        <f t="shared" si="614"/>
        <v>100</v>
      </c>
      <c r="AC420" s="50">
        <f t="shared" si="634"/>
        <v>21.61</v>
      </c>
      <c r="AD420" s="51">
        <f t="shared" si="616"/>
        <v>2161</v>
      </c>
      <c r="AE420" s="43">
        <v>100</v>
      </c>
      <c r="AF420" s="42">
        <v>21.61</v>
      </c>
      <c r="AG420" s="53">
        <f t="shared" si="631"/>
        <v>2161</v>
      </c>
      <c r="AH420" s="43"/>
      <c r="AI420" s="42"/>
      <c r="AJ420" s="53">
        <f t="shared" si="632"/>
        <v>0</v>
      </c>
      <c r="AK420" s="43"/>
      <c r="AL420" s="42"/>
      <c r="AM420" s="53"/>
      <c r="AN420" s="43"/>
      <c r="AO420" s="42"/>
      <c r="AP420" s="53"/>
      <c r="AQ420" s="43"/>
      <c r="AR420" s="42"/>
      <c r="AS420" s="53"/>
      <c r="AT420" s="43"/>
      <c r="AU420" s="42"/>
      <c r="AV420" s="53"/>
      <c r="AW420" s="43"/>
      <c r="AX420" s="42"/>
      <c r="AY420" s="53">
        <f t="shared" si="599"/>
        <v>0</v>
      </c>
      <c r="AZ420" s="43"/>
      <c r="BA420" s="42"/>
      <c r="BB420" s="53">
        <f t="shared" si="600"/>
        <v>0</v>
      </c>
      <c r="BC420" s="43"/>
      <c r="BD420" s="42"/>
      <c r="BE420" s="53">
        <f t="shared" si="601"/>
        <v>0</v>
      </c>
      <c r="BF420" s="43"/>
      <c r="BG420" s="42"/>
      <c r="BH420" s="53">
        <f t="shared" si="602"/>
        <v>0</v>
      </c>
      <c r="BI420" s="43"/>
      <c r="BJ420" s="42"/>
      <c r="BK420" s="53">
        <f t="shared" si="603"/>
        <v>0</v>
      </c>
      <c r="BL420" s="43"/>
      <c r="BM420" s="42"/>
      <c r="BN420" s="53">
        <f t="shared" si="604"/>
        <v>0</v>
      </c>
      <c r="BO420" s="43"/>
      <c r="BP420" s="42"/>
      <c r="BQ420" s="53">
        <f t="shared" si="605"/>
        <v>0</v>
      </c>
      <c r="BR420" s="54">
        <f t="shared" si="617"/>
        <v>250</v>
      </c>
      <c r="BS420" s="55">
        <f t="shared" si="618"/>
        <v>43.8</v>
      </c>
      <c r="BT420" s="56">
        <f t="shared" si="619"/>
        <v>10950</v>
      </c>
      <c r="BU420" s="48">
        <v>250</v>
      </c>
      <c r="BV420" s="50">
        <f t="shared" si="620"/>
        <v>43.8</v>
      </c>
      <c r="BW420" s="51">
        <v>10950</v>
      </c>
      <c r="BX420" s="48"/>
      <c r="BY420" s="50" t="e">
        <f t="shared" si="621"/>
        <v>#DIV/0!</v>
      </c>
      <c r="BZ420" s="51"/>
      <c r="CA420" s="48"/>
      <c r="CB420" s="50" t="e">
        <f t="shared" si="622"/>
        <v>#DIV/0!</v>
      </c>
      <c r="CC420" s="51"/>
      <c r="CD420" s="48"/>
      <c r="CE420" s="50" t="e">
        <f t="shared" si="623"/>
        <v>#DIV/0!</v>
      </c>
      <c r="CF420" s="51"/>
      <c r="CG420" s="47" t="s">
        <v>40</v>
      </c>
      <c r="CH420" s="47" t="s">
        <v>40</v>
      </c>
      <c r="CI420" s="54">
        <f t="shared" si="624"/>
        <v>0</v>
      </c>
      <c r="CJ420" s="55" t="e">
        <f t="shared" si="625"/>
        <v>#DIV/0!</v>
      </c>
      <c r="CK420" s="56">
        <f t="shared" si="626"/>
        <v>0</v>
      </c>
      <c r="CL420" s="48"/>
      <c r="CM420" s="50" t="e">
        <f t="shared" si="627"/>
        <v>#DIV/0!</v>
      </c>
      <c r="CN420" s="51"/>
      <c r="CO420" s="48"/>
      <c r="CP420" s="50" t="e">
        <f t="shared" si="628"/>
        <v>#DIV/0!</v>
      </c>
      <c r="CQ420" s="51"/>
      <c r="CR420" s="48"/>
      <c r="CS420" s="50" t="e">
        <f t="shared" si="629"/>
        <v>#DIV/0!</v>
      </c>
      <c r="CT420" s="51"/>
      <c r="CU420" s="48"/>
      <c r="CV420" s="50" t="e">
        <f t="shared" si="630"/>
        <v>#DIV/0!</v>
      </c>
      <c r="CW420" s="51"/>
      <c r="CX420" s="47" t="s">
        <v>40</v>
      </c>
      <c r="CY420" s="47" t="s">
        <v>40</v>
      </c>
    </row>
    <row r="421" spans="1:103" s="1" customFormat="1" ht="14.25" thickBot="1" x14ac:dyDescent="0.3">
      <c r="A421" s="47" t="s">
        <v>41</v>
      </c>
      <c r="B421" s="47" t="s">
        <v>41</v>
      </c>
      <c r="C421" s="48">
        <v>292</v>
      </c>
      <c r="D421" s="95">
        <f t="shared" si="606"/>
        <v>125</v>
      </c>
      <c r="E421" s="93">
        <v>417</v>
      </c>
      <c r="F421" s="38">
        <f t="shared" si="607"/>
        <v>450.68</v>
      </c>
      <c r="G421" s="49">
        <f t="shared" si="608"/>
        <v>4.0000000000000071</v>
      </c>
      <c r="H421" s="183"/>
      <c r="I421" s="183"/>
      <c r="J421" s="183"/>
      <c r="K421" s="183"/>
      <c r="L421" s="224">
        <v>29.68</v>
      </c>
      <c r="M421" s="50">
        <v>24.99</v>
      </c>
      <c r="N421" s="53">
        <f t="shared" si="609"/>
        <v>741.70319999999992</v>
      </c>
      <c r="O421" s="228">
        <v>35</v>
      </c>
      <c r="P421" s="229">
        <v>63.11</v>
      </c>
      <c r="Q421" s="230">
        <f t="shared" si="610"/>
        <v>2208.85</v>
      </c>
      <c r="R421" s="223">
        <v>36</v>
      </c>
      <c r="S421" s="50">
        <v>37.840000000000003</v>
      </c>
      <c r="T421" s="51">
        <f t="shared" si="611"/>
        <v>1362.2400000000002</v>
      </c>
      <c r="U421" s="52" t="s">
        <v>41</v>
      </c>
      <c r="V421" s="48">
        <f t="shared" si="595"/>
        <v>350</v>
      </c>
      <c r="W421" s="50">
        <f t="shared" si="612"/>
        <v>37.46</v>
      </c>
      <c r="X421" s="51">
        <f t="shared" si="596"/>
        <v>13111</v>
      </c>
      <c r="Y421" s="48">
        <f t="shared" si="597"/>
        <v>350</v>
      </c>
      <c r="Z421" s="50">
        <f t="shared" si="633"/>
        <v>37.46</v>
      </c>
      <c r="AA421" s="51">
        <f t="shared" si="598"/>
        <v>13111</v>
      </c>
      <c r="AB421" s="48">
        <f t="shared" si="614"/>
        <v>100</v>
      </c>
      <c r="AC421" s="50">
        <f t="shared" si="634"/>
        <v>21.61</v>
      </c>
      <c r="AD421" s="51">
        <f t="shared" si="616"/>
        <v>2161</v>
      </c>
      <c r="AE421" s="43">
        <v>100</v>
      </c>
      <c r="AF421" s="42">
        <v>21.61</v>
      </c>
      <c r="AG421" s="53">
        <f t="shared" si="631"/>
        <v>2161</v>
      </c>
      <c r="AH421" s="43"/>
      <c r="AI421" s="42"/>
      <c r="AJ421" s="53">
        <f t="shared" si="632"/>
        <v>0</v>
      </c>
      <c r="AK421" s="43"/>
      <c r="AL421" s="42"/>
      <c r="AM421" s="53"/>
      <c r="AN421" s="43"/>
      <c r="AO421" s="42"/>
      <c r="AP421" s="53"/>
      <c r="AQ421" s="43"/>
      <c r="AR421" s="42"/>
      <c r="AS421" s="53"/>
      <c r="AT421" s="43"/>
      <c r="AU421" s="42"/>
      <c r="AV421" s="53"/>
      <c r="AW421" s="43"/>
      <c r="AX421" s="42"/>
      <c r="AY421" s="53">
        <f t="shared" si="599"/>
        <v>0</v>
      </c>
      <c r="AZ421" s="43"/>
      <c r="BA421" s="42"/>
      <c r="BB421" s="53">
        <f t="shared" si="600"/>
        <v>0</v>
      </c>
      <c r="BC421" s="43"/>
      <c r="BD421" s="42"/>
      <c r="BE421" s="53">
        <f t="shared" si="601"/>
        <v>0</v>
      </c>
      <c r="BF421" s="43"/>
      <c r="BG421" s="42"/>
      <c r="BH421" s="53">
        <f t="shared" si="602"/>
        <v>0</v>
      </c>
      <c r="BI421" s="43"/>
      <c r="BJ421" s="42"/>
      <c r="BK421" s="53">
        <f t="shared" si="603"/>
        <v>0</v>
      </c>
      <c r="BL421" s="43"/>
      <c r="BM421" s="42"/>
      <c r="BN421" s="53">
        <f t="shared" si="604"/>
        <v>0</v>
      </c>
      <c r="BO421" s="43"/>
      <c r="BP421" s="42"/>
      <c r="BQ421" s="53">
        <f t="shared" si="605"/>
        <v>0</v>
      </c>
      <c r="BR421" s="54">
        <f t="shared" si="617"/>
        <v>250</v>
      </c>
      <c r="BS421" s="55">
        <f t="shared" si="618"/>
        <v>43.8</v>
      </c>
      <c r="BT421" s="56">
        <f t="shared" si="619"/>
        <v>10950</v>
      </c>
      <c r="BU421" s="48">
        <v>250</v>
      </c>
      <c r="BV421" s="50">
        <f t="shared" si="620"/>
        <v>43.8</v>
      </c>
      <c r="BW421" s="51">
        <v>10950</v>
      </c>
      <c r="BX421" s="48"/>
      <c r="BY421" s="50" t="e">
        <f t="shared" si="621"/>
        <v>#DIV/0!</v>
      </c>
      <c r="BZ421" s="51"/>
      <c r="CA421" s="48"/>
      <c r="CB421" s="50" t="e">
        <f t="shared" si="622"/>
        <v>#DIV/0!</v>
      </c>
      <c r="CC421" s="51"/>
      <c r="CD421" s="48"/>
      <c r="CE421" s="50" t="e">
        <f t="shared" si="623"/>
        <v>#DIV/0!</v>
      </c>
      <c r="CF421" s="51"/>
      <c r="CG421" s="47" t="s">
        <v>41</v>
      </c>
      <c r="CH421" s="47" t="s">
        <v>41</v>
      </c>
      <c r="CI421" s="54">
        <f t="shared" si="624"/>
        <v>0</v>
      </c>
      <c r="CJ421" s="55" t="e">
        <f t="shared" si="625"/>
        <v>#DIV/0!</v>
      </c>
      <c r="CK421" s="56">
        <f t="shared" si="626"/>
        <v>0</v>
      </c>
      <c r="CL421" s="48"/>
      <c r="CM421" s="50" t="e">
        <f t="shared" si="627"/>
        <v>#DIV/0!</v>
      </c>
      <c r="CN421" s="51"/>
      <c r="CO421" s="48"/>
      <c r="CP421" s="50" t="e">
        <f t="shared" si="628"/>
        <v>#DIV/0!</v>
      </c>
      <c r="CQ421" s="51"/>
      <c r="CR421" s="48"/>
      <c r="CS421" s="50" t="e">
        <f t="shared" si="629"/>
        <v>#DIV/0!</v>
      </c>
      <c r="CT421" s="51"/>
      <c r="CU421" s="48"/>
      <c r="CV421" s="50" t="e">
        <f t="shared" si="630"/>
        <v>#DIV/0!</v>
      </c>
      <c r="CW421" s="51"/>
      <c r="CX421" s="47" t="s">
        <v>41</v>
      </c>
      <c r="CY421" s="47" t="s">
        <v>41</v>
      </c>
    </row>
    <row r="422" spans="1:103" s="1" customFormat="1" ht="14.25" thickBot="1" x14ac:dyDescent="0.3">
      <c r="A422" s="47" t="s">
        <v>42</v>
      </c>
      <c r="B422" s="47" t="s">
        <v>42</v>
      </c>
      <c r="C422" s="48">
        <v>292</v>
      </c>
      <c r="D422" s="95">
        <f t="shared" si="606"/>
        <v>125</v>
      </c>
      <c r="E422" s="93">
        <v>417</v>
      </c>
      <c r="F422" s="38">
        <f t="shared" si="607"/>
        <v>450.98</v>
      </c>
      <c r="G422" s="49">
        <f t="shared" si="608"/>
        <v>4.0000000000000178</v>
      </c>
      <c r="H422" s="183"/>
      <c r="I422" s="183"/>
      <c r="J422" s="183"/>
      <c r="K422" s="183"/>
      <c r="L422" s="224">
        <v>29.98</v>
      </c>
      <c r="M422" s="50">
        <v>24.99</v>
      </c>
      <c r="N422" s="53">
        <f t="shared" si="609"/>
        <v>749.2002</v>
      </c>
      <c r="O422" s="228">
        <v>35</v>
      </c>
      <c r="P422" s="229">
        <v>63.11</v>
      </c>
      <c r="Q422" s="230">
        <f t="shared" si="610"/>
        <v>2208.85</v>
      </c>
      <c r="R422" s="223">
        <v>36</v>
      </c>
      <c r="S422" s="50">
        <v>37.840000000000003</v>
      </c>
      <c r="T422" s="51">
        <f t="shared" si="611"/>
        <v>1362.2400000000002</v>
      </c>
      <c r="U422" s="52" t="s">
        <v>42</v>
      </c>
      <c r="V422" s="48">
        <f t="shared" si="595"/>
        <v>350</v>
      </c>
      <c r="W422" s="50">
        <f t="shared" si="612"/>
        <v>37.46</v>
      </c>
      <c r="X422" s="51">
        <f t="shared" si="596"/>
        <v>13111</v>
      </c>
      <c r="Y422" s="48">
        <f t="shared" si="597"/>
        <v>350</v>
      </c>
      <c r="Z422" s="50">
        <f t="shared" si="633"/>
        <v>37.46</v>
      </c>
      <c r="AA422" s="51">
        <f t="shared" si="598"/>
        <v>13111</v>
      </c>
      <c r="AB422" s="48">
        <f t="shared" si="614"/>
        <v>100</v>
      </c>
      <c r="AC422" s="50">
        <f t="shared" si="634"/>
        <v>21.61</v>
      </c>
      <c r="AD422" s="51">
        <f t="shared" si="616"/>
        <v>2161</v>
      </c>
      <c r="AE422" s="43">
        <v>100</v>
      </c>
      <c r="AF422" s="42">
        <v>21.61</v>
      </c>
      <c r="AG422" s="53">
        <f t="shared" si="631"/>
        <v>2161</v>
      </c>
      <c r="AH422" s="43"/>
      <c r="AI422" s="42"/>
      <c r="AJ422" s="53">
        <f t="shared" si="632"/>
        <v>0</v>
      </c>
      <c r="AK422" s="43"/>
      <c r="AL422" s="42"/>
      <c r="AM422" s="53"/>
      <c r="AN422" s="43"/>
      <c r="AO422" s="42"/>
      <c r="AP422" s="53"/>
      <c r="AQ422" s="43"/>
      <c r="AR422" s="42"/>
      <c r="AS422" s="53"/>
      <c r="AT422" s="43"/>
      <c r="AU422" s="42"/>
      <c r="AV422" s="53"/>
      <c r="AW422" s="43"/>
      <c r="AX422" s="42"/>
      <c r="AY422" s="53">
        <f t="shared" si="599"/>
        <v>0</v>
      </c>
      <c r="AZ422" s="43"/>
      <c r="BA422" s="42"/>
      <c r="BB422" s="53">
        <f t="shared" si="600"/>
        <v>0</v>
      </c>
      <c r="BC422" s="43"/>
      <c r="BD422" s="42"/>
      <c r="BE422" s="53">
        <f t="shared" si="601"/>
        <v>0</v>
      </c>
      <c r="BF422" s="43"/>
      <c r="BG422" s="42"/>
      <c r="BH422" s="53">
        <f t="shared" si="602"/>
        <v>0</v>
      </c>
      <c r="BI422" s="43"/>
      <c r="BJ422" s="42"/>
      <c r="BK422" s="53">
        <f t="shared" si="603"/>
        <v>0</v>
      </c>
      <c r="BL422" s="43"/>
      <c r="BM422" s="42"/>
      <c r="BN422" s="53">
        <f t="shared" si="604"/>
        <v>0</v>
      </c>
      <c r="BO422" s="43"/>
      <c r="BP422" s="42"/>
      <c r="BQ422" s="53">
        <f t="shared" si="605"/>
        <v>0</v>
      </c>
      <c r="BR422" s="54">
        <f t="shared" si="617"/>
        <v>250</v>
      </c>
      <c r="BS422" s="55">
        <f t="shared" si="618"/>
        <v>43.8</v>
      </c>
      <c r="BT422" s="56">
        <f t="shared" si="619"/>
        <v>10950</v>
      </c>
      <c r="BU422" s="48">
        <v>250</v>
      </c>
      <c r="BV422" s="50">
        <f t="shared" si="620"/>
        <v>43.8</v>
      </c>
      <c r="BW422" s="51">
        <v>10950</v>
      </c>
      <c r="BX422" s="48"/>
      <c r="BY422" s="50" t="e">
        <f t="shared" si="621"/>
        <v>#DIV/0!</v>
      </c>
      <c r="BZ422" s="51"/>
      <c r="CA422" s="48"/>
      <c r="CB422" s="50" t="e">
        <f t="shared" si="622"/>
        <v>#DIV/0!</v>
      </c>
      <c r="CC422" s="51"/>
      <c r="CD422" s="48"/>
      <c r="CE422" s="50" t="e">
        <f t="shared" si="623"/>
        <v>#DIV/0!</v>
      </c>
      <c r="CF422" s="51"/>
      <c r="CG422" s="47" t="s">
        <v>42</v>
      </c>
      <c r="CH422" s="47" t="s">
        <v>42</v>
      </c>
      <c r="CI422" s="54">
        <f t="shared" si="624"/>
        <v>0</v>
      </c>
      <c r="CJ422" s="55" t="e">
        <f t="shared" si="625"/>
        <v>#DIV/0!</v>
      </c>
      <c r="CK422" s="56">
        <f t="shared" si="626"/>
        <v>0</v>
      </c>
      <c r="CL422" s="48"/>
      <c r="CM422" s="50" t="e">
        <f t="shared" si="627"/>
        <v>#DIV/0!</v>
      </c>
      <c r="CN422" s="51"/>
      <c r="CO422" s="48"/>
      <c r="CP422" s="50" t="e">
        <f t="shared" si="628"/>
        <v>#DIV/0!</v>
      </c>
      <c r="CQ422" s="51"/>
      <c r="CR422" s="48"/>
      <c r="CS422" s="50" t="e">
        <f t="shared" si="629"/>
        <v>#DIV/0!</v>
      </c>
      <c r="CT422" s="51"/>
      <c r="CU422" s="48"/>
      <c r="CV422" s="50" t="e">
        <f t="shared" si="630"/>
        <v>#DIV/0!</v>
      </c>
      <c r="CW422" s="51"/>
      <c r="CX422" s="47" t="s">
        <v>42</v>
      </c>
      <c r="CY422" s="47" t="s">
        <v>42</v>
      </c>
    </row>
    <row r="423" spans="1:103" s="1" customFormat="1" ht="14.25" thickBot="1" x14ac:dyDescent="0.3">
      <c r="A423" s="47" t="s">
        <v>43</v>
      </c>
      <c r="B423" s="47" t="s">
        <v>43</v>
      </c>
      <c r="C423" s="48">
        <v>292</v>
      </c>
      <c r="D423" s="95">
        <f t="shared" si="606"/>
        <v>124</v>
      </c>
      <c r="E423" s="93">
        <v>416</v>
      </c>
      <c r="F423" s="38">
        <f t="shared" si="607"/>
        <v>450.11</v>
      </c>
      <c r="G423" s="49">
        <f t="shared" si="608"/>
        <v>4.0000000000000142</v>
      </c>
      <c r="H423" s="183"/>
      <c r="I423" s="183"/>
      <c r="J423" s="183"/>
      <c r="K423" s="183"/>
      <c r="L423" s="224">
        <v>30.11</v>
      </c>
      <c r="M423" s="50">
        <v>24.99</v>
      </c>
      <c r="N423" s="53">
        <f t="shared" si="609"/>
        <v>752.44889999999998</v>
      </c>
      <c r="O423" s="228">
        <v>35</v>
      </c>
      <c r="P423" s="229">
        <v>63.11</v>
      </c>
      <c r="Q423" s="230">
        <f t="shared" si="610"/>
        <v>2208.85</v>
      </c>
      <c r="R423" s="223">
        <v>35</v>
      </c>
      <c r="S423" s="50">
        <v>37.840000000000003</v>
      </c>
      <c r="T423" s="51">
        <f t="shared" si="611"/>
        <v>1324.4</v>
      </c>
      <c r="U423" s="52" t="s">
        <v>43</v>
      </c>
      <c r="V423" s="48">
        <f t="shared" si="595"/>
        <v>350</v>
      </c>
      <c r="W423" s="50">
        <f t="shared" si="612"/>
        <v>37.46</v>
      </c>
      <c r="X423" s="51">
        <f t="shared" si="596"/>
        <v>13111</v>
      </c>
      <c r="Y423" s="48">
        <f t="shared" si="597"/>
        <v>350</v>
      </c>
      <c r="Z423" s="50">
        <f t="shared" si="633"/>
        <v>37.46</v>
      </c>
      <c r="AA423" s="51">
        <f t="shared" si="598"/>
        <v>13111</v>
      </c>
      <c r="AB423" s="48">
        <f t="shared" si="614"/>
        <v>100</v>
      </c>
      <c r="AC423" s="50">
        <f t="shared" si="634"/>
        <v>21.61</v>
      </c>
      <c r="AD423" s="51">
        <f t="shared" si="616"/>
        <v>2161</v>
      </c>
      <c r="AE423" s="43">
        <v>100</v>
      </c>
      <c r="AF423" s="42">
        <v>21.61</v>
      </c>
      <c r="AG423" s="53">
        <f t="shared" si="631"/>
        <v>2161</v>
      </c>
      <c r="AH423" s="43"/>
      <c r="AI423" s="42"/>
      <c r="AJ423" s="53">
        <f t="shared" si="632"/>
        <v>0</v>
      </c>
      <c r="AK423" s="43"/>
      <c r="AL423" s="42"/>
      <c r="AM423" s="53"/>
      <c r="AN423" s="43"/>
      <c r="AO423" s="42"/>
      <c r="AP423" s="53"/>
      <c r="AQ423" s="43"/>
      <c r="AR423" s="42"/>
      <c r="AS423" s="53"/>
      <c r="AT423" s="43"/>
      <c r="AU423" s="42"/>
      <c r="AV423" s="53"/>
      <c r="AW423" s="43"/>
      <c r="AX423" s="42"/>
      <c r="AY423" s="53">
        <f t="shared" si="599"/>
        <v>0</v>
      </c>
      <c r="AZ423" s="43"/>
      <c r="BA423" s="42"/>
      <c r="BB423" s="53">
        <f t="shared" si="600"/>
        <v>0</v>
      </c>
      <c r="BC423" s="43"/>
      <c r="BD423" s="42"/>
      <c r="BE423" s="53">
        <f t="shared" si="601"/>
        <v>0</v>
      </c>
      <c r="BF423" s="43"/>
      <c r="BG423" s="42"/>
      <c r="BH423" s="53">
        <f t="shared" si="602"/>
        <v>0</v>
      </c>
      <c r="BI423" s="43"/>
      <c r="BJ423" s="42"/>
      <c r="BK423" s="53">
        <f t="shared" si="603"/>
        <v>0</v>
      </c>
      <c r="BL423" s="43"/>
      <c r="BM423" s="42"/>
      <c r="BN423" s="53">
        <f t="shared" si="604"/>
        <v>0</v>
      </c>
      <c r="BO423" s="43"/>
      <c r="BP423" s="42"/>
      <c r="BQ423" s="53">
        <f t="shared" si="605"/>
        <v>0</v>
      </c>
      <c r="BR423" s="54">
        <f t="shared" si="617"/>
        <v>250</v>
      </c>
      <c r="BS423" s="55">
        <f t="shared" si="618"/>
        <v>43.8</v>
      </c>
      <c r="BT423" s="56">
        <f t="shared" si="619"/>
        <v>10950</v>
      </c>
      <c r="BU423" s="48">
        <v>250</v>
      </c>
      <c r="BV423" s="50">
        <f t="shared" si="620"/>
        <v>43.8</v>
      </c>
      <c r="BW423" s="51">
        <v>10950</v>
      </c>
      <c r="BX423" s="48"/>
      <c r="BY423" s="50" t="e">
        <f t="shared" si="621"/>
        <v>#DIV/0!</v>
      </c>
      <c r="BZ423" s="51"/>
      <c r="CA423" s="48"/>
      <c r="CB423" s="50" t="e">
        <f t="shared" si="622"/>
        <v>#DIV/0!</v>
      </c>
      <c r="CC423" s="51"/>
      <c r="CD423" s="48"/>
      <c r="CE423" s="50" t="e">
        <f t="shared" si="623"/>
        <v>#DIV/0!</v>
      </c>
      <c r="CF423" s="51"/>
      <c r="CG423" s="47" t="s">
        <v>43</v>
      </c>
      <c r="CH423" s="47" t="s">
        <v>43</v>
      </c>
      <c r="CI423" s="54">
        <f t="shared" si="624"/>
        <v>0</v>
      </c>
      <c r="CJ423" s="55" t="e">
        <f t="shared" si="625"/>
        <v>#DIV/0!</v>
      </c>
      <c r="CK423" s="56">
        <f t="shared" si="626"/>
        <v>0</v>
      </c>
      <c r="CL423" s="48"/>
      <c r="CM423" s="50" t="e">
        <f t="shared" si="627"/>
        <v>#DIV/0!</v>
      </c>
      <c r="CN423" s="51"/>
      <c r="CO423" s="48"/>
      <c r="CP423" s="50" t="e">
        <f t="shared" si="628"/>
        <v>#DIV/0!</v>
      </c>
      <c r="CQ423" s="51"/>
      <c r="CR423" s="48"/>
      <c r="CS423" s="50" t="e">
        <f t="shared" si="629"/>
        <v>#DIV/0!</v>
      </c>
      <c r="CT423" s="51"/>
      <c r="CU423" s="48"/>
      <c r="CV423" s="50" t="e">
        <f t="shared" si="630"/>
        <v>#DIV/0!</v>
      </c>
      <c r="CW423" s="51"/>
      <c r="CX423" s="47" t="s">
        <v>43</v>
      </c>
      <c r="CY423" s="47" t="s">
        <v>43</v>
      </c>
    </row>
    <row r="424" spans="1:103" s="1" customFormat="1" ht="14.25" thickBot="1" x14ac:dyDescent="0.3">
      <c r="A424" s="47" t="s">
        <v>44</v>
      </c>
      <c r="B424" s="47" t="s">
        <v>44</v>
      </c>
      <c r="C424" s="48">
        <v>292</v>
      </c>
      <c r="D424" s="95">
        <f t="shared" si="606"/>
        <v>125</v>
      </c>
      <c r="E424" s="93">
        <v>417</v>
      </c>
      <c r="F424" s="38">
        <f t="shared" si="607"/>
        <v>449.01</v>
      </c>
      <c r="G424" s="49">
        <f t="shared" si="608"/>
        <v>1.9999999999999893</v>
      </c>
      <c r="H424" s="183"/>
      <c r="I424" s="183"/>
      <c r="J424" s="183"/>
      <c r="K424" s="183"/>
      <c r="L424" s="224">
        <v>30.01</v>
      </c>
      <c r="M424" s="50">
        <v>24.99</v>
      </c>
      <c r="N424" s="53">
        <f t="shared" si="609"/>
        <v>749.94989999999996</v>
      </c>
      <c r="O424" s="228">
        <v>35</v>
      </c>
      <c r="P424" s="229">
        <v>63.11</v>
      </c>
      <c r="Q424" s="230">
        <f t="shared" si="610"/>
        <v>2208.85</v>
      </c>
      <c r="R424" s="223">
        <v>34</v>
      </c>
      <c r="S424" s="50">
        <v>37.840000000000003</v>
      </c>
      <c r="T424" s="51">
        <f t="shared" si="611"/>
        <v>1286.5600000000002</v>
      </c>
      <c r="U424" s="52" t="s">
        <v>44</v>
      </c>
      <c r="V424" s="48">
        <f t="shared" si="595"/>
        <v>350</v>
      </c>
      <c r="W424" s="50">
        <f t="shared" si="612"/>
        <v>37.46</v>
      </c>
      <c r="X424" s="51">
        <f t="shared" si="596"/>
        <v>13111</v>
      </c>
      <c r="Y424" s="48">
        <f t="shared" si="597"/>
        <v>350</v>
      </c>
      <c r="Z424" s="50">
        <f t="shared" si="633"/>
        <v>37.46</v>
      </c>
      <c r="AA424" s="51">
        <f t="shared" si="598"/>
        <v>13111</v>
      </c>
      <c r="AB424" s="48">
        <f t="shared" si="614"/>
        <v>100</v>
      </c>
      <c r="AC424" s="50">
        <f t="shared" si="634"/>
        <v>21.61</v>
      </c>
      <c r="AD424" s="51">
        <f t="shared" si="616"/>
        <v>2161</v>
      </c>
      <c r="AE424" s="43">
        <v>100</v>
      </c>
      <c r="AF424" s="42">
        <v>21.61</v>
      </c>
      <c r="AG424" s="53">
        <f t="shared" si="631"/>
        <v>2161</v>
      </c>
      <c r="AH424" s="43"/>
      <c r="AI424" s="42"/>
      <c r="AJ424" s="53">
        <f t="shared" si="632"/>
        <v>0</v>
      </c>
      <c r="AK424" s="43"/>
      <c r="AL424" s="42"/>
      <c r="AM424" s="53"/>
      <c r="AN424" s="43"/>
      <c r="AO424" s="42"/>
      <c r="AP424" s="53"/>
      <c r="AQ424" s="43"/>
      <c r="AR424" s="42"/>
      <c r="AS424" s="53"/>
      <c r="AT424" s="43"/>
      <c r="AU424" s="42"/>
      <c r="AV424" s="53"/>
      <c r="AW424" s="43"/>
      <c r="AX424" s="42"/>
      <c r="AY424" s="53">
        <f t="shared" si="599"/>
        <v>0</v>
      </c>
      <c r="AZ424" s="43"/>
      <c r="BA424" s="42"/>
      <c r="BB424" s="53">
        <f t="shared" si="600"/>
        <v>0</v>
      </c>
      <c r="BC424" s="43"/>
      <c r="BD424" s="42"/>
      <c r="BE424" s="53">
        <f t="shared" si="601"/>
        <v>0</v>
      </c>
      <c r="BF424" s="43"/>
      <c r="BG424" s="42"/>
      <c r="BH424" s="53">
        <f t="shared" si="602"/>
        <v>0</v>
      </c>
      <c r="BI424" s="43"/>
      <c r="BJ424" s="42"/>
      <c r="BK424" s="53">
        <f t="shared" si="603"/>
        <v>0</v>
      </c>
      <c r="BL424" s="43"/>
      <c r="BM424" s="42"/>
      <c r="BN424" s="53">
        <f t="shared" si="604"/>
        <v>0</v>
      </c>
      <c r="BO424" s="43"/>
      <c r="BP424" s="42"/>
      <c r="BQ424" s="53">
        <f t="shared" si="605"/>
        <v>0</v>
      </c>
      <c r="BR424" s="54">
        <f t="shared" si="617"/>
        <v>250</v>
      </c>
      <c r="BS424" s="55">
        <f t="shared" si="618"/>
        <v>43.8</v>
      </c>
      <c r="BT424" s="56">
        <f t="shared" si="619"/>
        <v>10950</v>
      </c>
      <c r="BU424" s="48">
        <v>250</v>
      </c>
      <c r="BV424" s="50">
        <f t="shared" si="620"/>
        <v>43.8</v>
      </c>
      <c r="BW424" s="51">
        <v>10950</v>
      </c>
      <c r="BX424" s="48"/>
      <c r="BY424" s="50" t="e">
        <f t="shared" si="621"/>
        <v>#DIV/0!</v>
      </c>
      <c r="BZ424" s="51"/>
      <c r="CA424" s="48"/>
      <c r="CB424" s="50" t="e">
        <f t="shared" si="622"/>
        <v>#DIV/0!</v>
      </c>
      <c r="CC424" s="51"/>
      <c r="CD424" s="48"/>
      <c r="CE424" s="50" t="e">
        <f t="shared" si="623"/>
        <v>#DIV/0!</v>
      </c>
      <c r="CF424" s="51"/>
      <c r="CG424" s="47" t="s">
        <v>44</v>
      </c>
      <c r="CH424" s="47" t="s">
        <v>44</v>
      </c>
      <c r="CI424" s="54">
        <f t="shared" si="624"/>
        <v>0</v>
      </c>
      <c r="CJ424" s="55" t="e">
        <f t="shared" si="625"/>
        <v>#DIV/0!</v>
      </c>
      <c r="CK424" s="56">
        <f t="shared" si="626"/>
        <v>0</v>
      </c>
      <c r="CL424" s="48"/>
      <c r="CM424" s="50" t="e">
        <f t="shared" si="627"/>
        <v>#DIV/0!</v>
      </c>
      <c r="CN424" s="51"/>
      <c r="CO424" s="48"/>
      <c r="CP424" s="50" t="e">
        <f t="shared" si="628"/>
        <v>#DIV/0!</v>
      </c>
      <c r="CQ424" s="51"/>
      <c r="CR424" s="48"/>
      <c r="CS424" s="50" t="e">
        <f t="shared" si="629"/>
        <v>#DIV/0!</v>
      </c>
      <c r="CT424" s="51"/>
      <c r="CU424" s="48"/>
      <c r="CV424" s="50" t="e">
        <f t="shared" si="630"/>
        <v>#DIV/0!</v>
      </c>
      <c r="CW424" s="51"/>
      <c r="CX424" s="47" t="s">
        <v>44</v>
      </c>
      <c r="CY424" s="47" t="s">
        <v>44</v>
      </c>
    </row>
    <row r="425" spans="1:103" s="1" customFormat="1" ht="14.25" thickBot="1" x14ac:dyDescent="0.3">
      <c r="A425" s="47" t="s">
        <v>45</v>
      </c>
      <c r="B425" s="47" t="s">
        <v>45</v>
      </c>
      <c r="C425" s="48">
        <v>292</v>
      </c>
      <c r="D425" s="95">
        <f t="shared" si="606"/>
        <v>125</v>
      </c>
      <c r="E425" s="93">
        <v>417</v>
      </c>
      <c r="F425" s="38">
        <f t="shared" si="607"/>
        <v>449.01</v>
      </c>
      <c r="G425" s="49">
        <f t="shared" si="608"/>
        <v>1.9999999999999893</v>
      </c>
      <c r="H425" s="183"/>
      <c r="I425" s="183"/>
      <c r="J425" s="183"/>
      <c r="K425" s="183"/>
      <c r="L425" s="224">
        <v>30.01</v>
      </c>
      <c r="M425" s="50">
        <v>24.99</v>
      </c>
      <c r="N425" s="53">
        <f t="shared" si="609"/>
        <v>749.94989999999996</v>
      </c>
      <c r="O425" s="228">
        <v>35</v>
      </c>
      <c r="P425" s="229">
        <v>63.11</v>
      </c>
      <c r="Q425" s="230">
        <f t="shared" si="610"/>
        <v>2208.85</v>
      </c>
      <c r="R425" s="223">
        <v>34</v>
      </c>
      <c r="S425" s="50">
        <v>37.840000000000003</v>
      </c>
      <c r="T425" s="51">
        <f t="shared" si="611"/>
        <v>1286.5600000000002</v>
      </c>
      <c r="U425" s="52" t="s">
        <v>45</v>
      </c>
      <c r="V425" s="48">
        <f t="shared" si="595"/>
        <v>350</v>
      </c>
      <c r="W425" s="50">
        <f t="shared" si="612"/>
        <v>37.46</v>
      </c>
      <c r="X425" s="51">
        <f t="shared" si="596"/>
        <v>13111</v>
      </c>
      <c r="Y425" s="48">
        <f t="shared" si="597"/>
        <v>350</v>
      </c>
      <c r="Z425" s="50">
        <f t="shared" si="633"/>
        <v>37.46</v>
      </c>
      <c r="AA425" s="51">
        <f t="shared" si="598"/>
        <v>13111</v>
      </c>
      <c r="AB425" s="48">
        <f t="shared" si="614"/>
        <v>100</v>
      </c>
      <c r="AC425" s="50">
        <f t="shared" si="634"/>
        <v>21.61</v>
      </c>
      <c r="AD425" s="51">
        <f t="shared" si="616"/>
        <v>2161</v>
      </c>
      <c r="AE425" s="43">
        <v>100</v>
      </c>
      <c r="AF425" s="42">
        <v>21.61</v>
      </c>
      <c r="AG425" s="53">
        <f t="shared" si="631"/>
        <v>2161</v>
      </c>
      <c r="AH425" s="43"/>
      <c r="AI425" s="42"/>
      <c r="AJ425" s="53">
        <f t="shared" si="632"/>
        <v>0</v>
      </c>
      <c r="AK425" s="43"/>
      <c r="AL425" s="42"/>
      <c r="AM425" s="53"/>
      <c r="AN425" s="43"/>
      <c r="AO425" s="42"/>
      <c r="AP425" s="53"/>
      <c r="AQ425" s="43"/>
      <c r="AR425" s="42"/>
      <c r="AS425" s="53"/>
      <c r="AT425" s="43"/>
      <c r="AU425" s="42"/>
      <c r="AV425" s="53"/>
      <c r="AW425" s="43"/>
      <c r="AX425" s="42"/>
      <c r="AY425" s="53">
        <f t="shared" si="599"/>
        <v>0</v>
      </c>
      <c r="AZ425" s="43"/>
      <c r="BA425" s="42"/>
      <c r="BB425" s="53">
        <f t="shared" si="600"/>
        <v>0</v>
      </c>
      <c r="BC425" s="43"/>
      <c r="BD425" s="42"/>
      <c r="BE425" s="53">
        <f t="shared" si="601"/>
        <v>0</v>
      </c>
      <c r="BF425" s="43"/>
      <c r="BG425" s="42"/>
      <c r="BH425" s="53">
        <f t="shared" si="602"/>
        <v>0</v>
      </c>
      <c r="BI425" s="43"/>
      <c r="BJ425" s="42"/>
      <c r="BK425" s="53">
        <f t="shared" si="603"/>
        <v>0</v>
      </c>
      <c r="BL425" s="43"/>
      <c r="BM425" s="42"/>
      <c r="BN425" s="53">
        <f t="shared" si="604"/>
        <v>0</v>
      </c>
      <c r="BO425" s="43"/>
      <c r="BP425" s="42"/>
      <c r="BQ425" s="53">
        <f t="shared" si="605"/>
        <v>0</v>
      </c>
      <c r="BR425" s="54">
        <f t="shared" si="617"/>
        <v>250</v>
      </c>
      <c r="BS425" s="55">
        <f t="shared" si="618"/>
        <v>43.8</v>
      </c>
      <c r="BT425" s="56">
        <f t="shared" si="619"/>
        <v>10950</v>
      </c>
      <c r="BU425" s="48">
        <v>250</v>
      </c>
      <c r="BV425" s="50">
        <f t="shared" si="620"/>
        <v>43.8</v>
      </c>
      <c r="BW425" s="51">
        <v>10950</v>
      </c>
      <c r="BX425" s="48"/>
      <c r="BY425" s="50" t="e">
        <f t="shared" si="621"/>
        <v>#DIV/0!</v>
      </c>
      <c r="BZ425" s="51"/>
      <c r="CA425" s="48"/>
      <c r="CB425" s="50" t="e">
        <f t="shared" si="622"/>
        <v>#DIV/0!</v>
      </c>
      <c r="CC425" s="51"/>
      <c r="CD425" s="48"/>
      <c r="CE425" s="50" t="e">
        <f t="shared" si="623"/>
        <v>#DIV/0!</v>
      </c>
      <c r="CF425" s="51"/>
      <c r="CG425" s="47" t="s">
        <v>45</v>
      </c>
      <c r="CH425" s="47" t="s">
        <v>45</v>
      </c>
      <c r="CI425" s="54">
        <f t="shared" si="624"/>
        <v>0</v>
      </c>
      <c r="CJ425" s="55" t="e">
        <f t="shared" si="625"/>
        <v>#DIV/0!</v>
      </c>
      <c r="CK425" s="56">
        <f t="shared" si="626"/>
        <v>0</v>
      </c>
      <c r="CL425" s="48"/>
      <c r="CM425" s="50" t="e">
        <f t="shared" si="627"/>
        <v>#DIV/0!</v>
      </c>
      <c r="CN425" s="51"/>
      <c r="CO425" s="48"/>
      <c r="CP425" s="50" t="e">
        <f t="shared" si="628"/>
        <v>#DIV/0!</v>
      </c>
      <c r="CQ425" s="51"/>
      <c r="CR425" s="48"/>
      <c r="CS425" s="50" t="e">
        <f t="shared" si="629"/>
        <v>#DIV/0!</v>
      </c>
      <c r="CT425" s="51"/>
      <c r="CU425" s="48"/>
      <c r="CV425" s="50" t="e">
        <f t="shared" si="630"/>
        <v>#DIV/0!</v>
      </c>
      <c r="CW425" s="51"/>
      <c r="CX425" s="47" t="s">
        <v>45</v>
      </c>
      <c r="CY425" s="47" t="s">
        <v>45</v>
      </c>
    </row>
    <row r="426" spans="1:103" s="1" customFormat="1" ht="14.25" thickBot="1" x14ac:dyDescent="0.3">
      <c r="A426" s="47" t="s">
        <v>46</v>
      </c>
      <c r="B426" s="47" t="s">
        <v>46</v>
      </c>
      <c r="C426" s="48">
        <v>292</v>
      </c>
      <c r="D426" s="95">
        <f t="shared" si="606"/>
        <v>122</v>
      </c>
      <c r="E426" s="93">
        <v>414</v>
      </c>
      <c r="F426" s="38">
        <f t="shared" si="607"/>
        <v>444.9</v>
      </c>
      <c r="G426" s="49">
        <f t="shared" si="608"/>
        <v>0.99999999999997868</v>
      </c>
      <c r="H426" s="183"/>
      <c r="I426" s="183"/>
      <c r="J426" s="183"/>
      <c r="K426" s="183"/>
      <c r="L426" s="224">
        <v>29.9</v>
      </c>
      <c r="M426" s="50">
        <v>24.99</v>
      </c>
      <c r="N426" s="53">
        <f t="shared" si="609"/>
        <v>747.20099999999991</v>
      </c>
      <c r="O426" s="228">
        <v>35</v>
      </c>
      <c r="P426" s="229">
        <v>63.11</v>
      </c>
      <c r="Q426" s="230">
        <f t="shared" si="610"/>
        <v>2208.85</v>
      </c>
      <c r="R426" s="223">
        <v>55</v>
      </c>
      <c r="S426" s="50">
        <v>37.840000000000003</v>
      </c>
      <c r="T426" s="51">
        <f t="shared" si="611"/>
        <v>2081.2000000000003</v>
      </c>
      <c r="U426" s="52" t="s">
        <v>46</v>
      </c>
      <c r="V426" s="48">
        <f t="shared" si="595"/>
        <v>325</v>
      </c>
      <c r="W426" s="50">
        <f t="shared" si="612"/>
        <v>43.418461538461536</v>
      </c>
      <c r="X426" s="51">
        <f t="shared" si="596"/>
        <v>14111</v>
      </c>
      <c r="Y426" s="48">
        <f t="shared" si="597"/>
        <v>325</v>
      </c>
      <c r="Z426" s="50">
        <f t="shared" si="633"/>
        <v>43.418461538461536</v>
      </c>
      <c r="AA426" s="51">
        <f t="shared" si="598"/>
        <v>14111</v>
      </c>
      <c r="AB426" s="48">
        <f t="shared" si="614"/>
        <v>100</v>
      </c>
      <c r="AC426" s="50">
        <f t="shared" si="634"/>
        <v>21.61</v>
      </c>
      <c r="AD426" s="51">
        <f t="shared" si="616"/>
        <v>2161</v>
      </c>
      <c r="AE426" s="43">
        <v>100</v>
      </c>
      <c r="AF426" s="42">
        <v>21.61</v>
      </c>
      <c r="AG426" s="53">
        <f t="shared" si="631"/>
        <v>2161</v>
      </c>
      <c r="AH426" s="43"/>
      <c r="AI426" s="42"/>
      <c r="AJ426" s="53">
        <f t="shared" si="632"/>
        <v>0</v>
      </c>
      <c r="AK426" s="43"/>
      <c r="AL426" s="42"/>
      <c r="AM426" s="53"/>
      <c r="AN426" s="43"/>
      <c r="AO426" s="42"/>
      <c r="AP426" s="53"/>
      <c r="AQ426" s="43"/>
      <c r="AR426" s="42"/>
      <c r="AS426" s="53"/>
      <c r="AT426" s="43"/>
      <c r="AU426" s="42"/>
      <c r="AV426" s="53"/>
      <c r="AW426" s="43"/>
      <c r="AX426" s="42"/>
      <c r="AY426" s="53">
        <f t="shared" si="599"/>
        <v>0</v>
      </c>
      <c r="AZ426" s="43"/>
      <c r="BA426" s="42"/>
      <c r="BB426" s="53">
        <f t="shared" si="600"/>
        <v>0</v>
      </c>
      <c r="BC426" s="43"/>
      <c r="BD426" s="42"/>
      <c r="BE426" s="53">
        <f t="shared" si="601"/>
        <v>0</v>
      </c>
      <c r="BF426" s="43"/>
      <c r="BG426" s="42"/>
      <c r="BH426" s="53">
        <f t="shared" si="602"/>
        <v>0</v>
      </c>
      <c r="BI426" s="43"/>
      <c r="BJ426" s="42"/>
      <c r="BK426" s="53">
        <f t="shared" si="603"/>
        <v>0</v>
      </c>
      <c r="BL426" s="43"/>
      <c r="BM426" s="42"/>
      <c r="BN426" s="53">
        <f t="shared" si="604"/>
        <v>0</v>
      </c>
      <c r="BO426" s="43"/>
      <c r="BP426" s="42"/>
      <c r="BQ426" s="53">
        <f t="shared" si="605"/>
        <v>0</v>
      </c>
      <c r="BR426" s="54">
        <f t="shared" si="617"/>
        <v>225</v>
      </c>
      <c r="BS426" s="55">
        <f t="shared" si="618"/>
        <v>53.111111111111114</v>
      </c>
      <c r="BT426" s="56">
        <f t="shared" si="619"/>
        <v>11950</v>
      </c>
      <c r="BU426" s="48">
        <v>225</v>
      </c>
      <c r="BV426" s="50">
        <f t="shared" si="620"/>
        <v>53.111111111111114</v>
      </c>
      <c r="BW426" s="51">
        <v>11950</v>
      </c>
      <c r="BX426" s="48"/>
      <c r="BY426" s="50" t="e">
        <f t="shared" si="621"/>
        <v>#DIV/0!</v>
      </c>
      <c r="BZ426" s="51"/>
      <c r="CA426" s="48"/>
      <c r="CB426" s="50" t="e">
        <f t="shared" si="622"/>
        <v>#DIV/0!</v>
      </c>
      <c r="CC426" s="51"/>
      <c r="CD426" s="48"/>
      <c r="CE426" s="50" t="e">
        <f t="shared" si="623"/>
        <v>#DIV/0!</v>
      </c>
      <c r="CF426" s="51"/>
      <c r="CG426" s="47" t="s">
        <v>46</v>
      </c>
      <c r="CH426" s="47" t="s">
        <v>46</v>
      </c>
      <c r="CI426" s="54">
        <f t="shared" si="624"/>
        <v>0</v>
      </c>
      <c r="CJ426" s="55" t="e">
        <f t="shared" si="625"/>
        <v>#DIV/0!</v>
      </c>
      <c r="CK426" s="56">
        <f t="shared" si="626"/>
        <v>0</v>
      </c>
      <c r="CL426" s="48"/>
      <c r="CM426" s="50" t="e">
        <f t="shared" si="627"/>
        <v>#DIV/0!</v>
      </c>
      <c r="CN426" s="51"/>
      <c r="CO426" s="48"/>
      <c r="CP426" s="50" t="e">
        <f t="shared" si="628"/>
        <v>#DIV/0!</v>
      </c>
      <c r="CQ426" s="51"/>
      <c r="CR426" s="48"/>
      <c r="CS426" s="50" t="e">
        <f t="shared" si="629"/>
        <v>#DIV/0!</v>
      </c>
      <c r="CT426" s="51"/>
      <c r="CU426" s="48"/>
      <c r="CV426" s="50" t="e">
        <f t="shared" si="630"/>
        <v>#DIV/0!</v>
      </c>
      <c r="CW426" s="51"/>
      <c r="CX426" s="47" t="s">
        <v>46</v>
      </c>
      <c r="CY426" s="47" t="s">
        <v>46</v>
      </c>
    </row>
    <row r="427" spans="1:103" s="1" customFormat="1" ht="14.25" thickBot="1" x14ac:dyDescent="0.3">
      <c r="A427" s="47" t="s">
        <v>47</v>
      </c>
      <c r="B427" s="47" t="s">
        <v>47</v>
      </c>
      <c r="C427" s="48">
        <v>292</v>
      </c>
      <c r="D427" s="95">
        <f t="shared" si="606"/>
        <v>116</v>
      </c>
      <c r="E427" s="93">
        <v>408</v>
      </c>
      <c r="F427" s="38">
        <f t="shared" si="607"/>
        <v>443.89</v>
      </c>
      <c r="G427" s="49">
        <f t="shared" si="608"/>
        <v>6.9999999999999858</v>
      </c>
      <c r="H427" s="183"/>
      <c r="I427" s="183"/>
      <c r="J427" s="183"/>
      <c r="K427" s="183"/>
      <c r="L427" s="224">
        <v>28.89</v>
      </c>
      <c r="M427" s="50">
        <v>24.99</v>
      </c>
      <c r="N427" s="53">
        <f t="shared" si="609"/>
        <v>721.96109999999999</v>
      </c>
      <c r="O427" s="228">
        <v>35</v>
      </c>
      <c r="P427" s="229">
        <v>63.11</v>
      </c>
      <c r="Q427" s="230">
        <f t="shared" si="610"/>
        <v>2208.85</v>
      </c>
      <c r="R427" s="223">
        <v>55</v>
      </c>
      <c r="S427" s="50">
        <v>37.840000000000003</v>
      </c>
      <c r="T427" s="51">
        <f t="shared" si="611"/>
        <v>2081.2000000000003</v>
      </c>
      <c r="U427" s="52" t="s">
        <v>47</v>
      </c>
      <c r="V427" s="48">
        <f t="shared" si="595"/>
        <v>325</v>
      </c>
      <c r="W427" s="50">
        <f t="shared" si="612"/>
        <v>46.649230769230769</v>
      </c>
      <c r="X427" s="51">
        <f t="shared" si="596"/>
        <v>15161</v>
      </c>
      <c r="Y427" s="48">
        <f t="shared" si="597"/>
        <v>325</v>
      </c>
      <c r="Z427" s="50">
        <f t="shared" si="633"/>
        <v>46.649230769230769</v>
      </c>
      <c r="AA427" s="51">
        <f t="shared" si="598"/>
        <v>15161</v>
      </c>
      <c r="AB427" s="48">
        <f t="shared" si="614"/>
        <v>100</v>
      </c>
      <c r="AC427" s="50">
        <f t="shared" si="634"/>
        <v>21.61</v>
      </c>
      <c r="AD427" s="51">
        <f t="shared" si="616"/>
        <v>2161</v>
      </c>
      <c r="AE427" s="43">
        <v>100</v>
      </c>
      <c r="AF427" s="42">
        <v>21.61</v>
      </c>
      <c r="AG427" s="53">
        <f t="shared" si="631"/>
        <v>2161</v>
      </c>
      <c r="AH427" s="43"/>
      <c r="AI427" s="42"/>
      <c r="AJ427" s="53">
        <f t="shared" si="632"/>
        <v>0</v>
      </c>
      <c r="AK427" s="43"/>
      <c r="AL427" s="42"/>
      <c r="AM427" s="53"/>
      <c r="AN427" s="43"/>
      <c r="AO427" s="42"/>
      <c r="AP427" s="53"/>
      <c r="AQ427" s="43"/>
      <c r="AR427" s="42"/>
      <c r="AS427" s="53"/>
      <c r="AT427" s="43"/>
      <c r="AU427" s="42"/>
      <c r="AV427" s="53"/>
      <c r="AW427" s="43"/>
      <c r="AX427" s="42"/>
      <c r="AY427" s="53">
        <f t="shared" si="599"/>
        <v>0</v>
      </c>
      <c r="AZ427" s="43"/>
      <c r="BA427" s="42"/>
      <c r="BB427" s="53">
        <f t="shared" si="600"/>
        <v>0</v>
      </c>
      <c r="BC427" s="43"/>
      <c r="BD427" s="42"/>
      <c r="BE427" s="53">
        <f t="shared" si="601"/>
        <v>0</v>
      </c>
      <c r="BF427" s="43"/>
      <c r="BG427" s="42"/>
      <c r="BH427" s="53">
        <f t="shared" si="602"/>
        <v>0</v>
      </c>
      <c r="BI427" s="43"/>
      <c r="BJ427" s="42"/>
      <c r="BK427" s="53">
        <f t="shared" si="603"/>
        <v>0</v>
      </c>
      <c r="BL427" s="43"/>
      <c r="BM427" s="42"/>
      <c r="BN427" s="53">
        <f t="shared" si="604"/>
        <v>0</v>
      </c>
      <c r="BO427" s="43"/>
      <c r="BP427" s="42"/>
      <c r="BQ427" s="53">
        <f t="shared" si="605"/>
        <v>0</v>
      </c>
      <c r="BR427" s="54">
        <f t="shared" si="617"/>
        <v>225</v>
      </c>
      <c r="BS427" s="55">
        <f t="shared" si="618"/>
        <v>57.777777777777779</v>
      </c>
      <c r="BT427" s="56">
        <f t="shared" si="619"/>
        <v>13000</v>
      </c>
      <c r="BU427" s="48">
        <v>225</v>
      </c>
      <c r="BV427" s="50">
        <f t="shared" si="620"/>
        <v>57.777777777777779</v>
      </c>
      <c r="BW427" s="51">
        <v>13000</v>
      </c>
      <c r="BX427" s="48"/>
      <c r="BY427" s="50" t="e">
        <f t="shared" si="621"/>
        <v>#DIV/0!</v>
      </c>
      <c r="BZ427" s="51"/>
      <c r="CA427" s="48"/>
      <c r="CB427" s="50" t="e">
        <f t="shared" si="622"/>
        <v>#DIV/0!</v>
      </c>
      <c r="CC427" s="51"/>
      <c r="CD427" s="48"/>
      <c r="CE427" s="50" t="e">
        <f t="shared" si="623"/>
        <v>#DIV/0!</v>
      </c>
      <c r="CF427" s="51"/>
      <c r="CG427" s="47" t="s">
        <v>47</v>
      </c>
      <c r="CH427" s="47" t="s">
        <v>47</v>
      </c>
      <c r="CI427" s="54">
        <f t="shared" si="624"/>
        <v>0</v>
      </c>
      <c r="CJ427" s="55" t="e">
        <f t="shared" si="625"/>
        <v>#DIV/0!</v>
      </c>
      <c r="CK427" s="56">
        <f t="shared" si="626"/>
        <v>0</v>
      </c>
      <c r="CL427" s="48"/>
      <c r="CM427" s="50" t="e">
        <f t="shared" si="627"/>
        <v>#DIV/0!</v>
      </c>
      <c r="CN427" s="51"/>
      <c r="CO427" s="48"/>
      <c r="CP427" s="50" t="e">
        <f t="shared" si="628"/>
        <v>#DIV/0!</v>
      </c>
      <c r="CQ427" s="51"/>
      <c r="CR427" s="48"/>
      <c r="CS427" s="50" t="e">
        <f t="shared" si="629"/>
        <v>#DIV/0!</v>
      </c>
      <c r="CT427" s="51"/>
      <c r="CU427" s="48"/>
      <c r="CV427" s="50" t="e">
        <f t="shared" si="630"/>
        <v>#DIV/0!</v>
      </c>
      <c r="CW427" s="51"/>
      <c r="CX427" s="47" t="s">
        <v>47</v>
      </c>
      <c r="CY427" s="47" t="s">
        <v>47</v>
      </c>
    </row>
    <row r="428" spans="1:103" s="1" customFormat="1" ht="14.25" thickBot="1" x14ac:dyDescent="0.3">
      <c r="A428" s="47" t="s">
        <v>48</v>
      </c>
      <c r="B428" s="47" t="s">
        <v>48</v>
      </c>
      <c r="C428" s="48">
        <v>0</v>
      </c>
      <c r="D428" s="95">
        <f t="shared" si="606"/>
        <v>138</v>
      </c>
      <c r="E428" s="93">
        <v>138</v>
      </c>
      <c r="F428" s="38">
        <f t="shared" si="607"/>
        <v>174.24</v>
      </c>
      <c r="G428" s="49">
        <f t="shared" si="608"/>
        <v>12.000000000000011</v>
      </c>
      <c r="H428" s="183"/>
      <c r="I428" s="183"/>
      <c r="J428" s="183"/>
      <c r="K428" s="183"/>
      <c r="L428" s="224">
        <v>24.24</v>
      </c>
      <c r="M428" s="50">
        <v>24.99</v>
      </c>
      <c r="N428" s="53">
        <f t="shared" si="609"/>
        <v>605.75759999999991</v>
      </c>
      <c r="O428" s="228">
        <v>35</v>
      </c>
      <c r="P428" s="229">
        <v>63.11</v>
      </c>
      <c r="Q428" s="230">
        <f t="shared" si="610"/>
        <v>2208.85</v>
      </c>
      <c r="R428" s="223">
        <v>45</v>
      </c>
      <c r="S428" s="50">
        <v>37.840000000000003</v>
      </c>
      <c r="T428" s="51">
        <f t="shared" si="611"/>
        <v>1702.8000000000002</v>
      </c>
      <c r="U428" s="52" t="s">
        <v>48</v>
      </c>
      <c r="V428" s="48">
        <f t="shared" si="595"/>
        <v>70</v>
      </c>
      <c r="W428" s="50">
        <f t="shared" si="612"/>
        <v>-20.2</v>
      </c>
      <c r="X428" s="51">
        <f t="shared" si="596"/>
        <v>-1414</v>
      </c>
      <c r="Y428" s="48">
        <f t="shared" si="597"/>
        <v>175</v>
      </c>
      <c r="Z428" s="50">
        <f t="shared" si="633"/>
        <v>49.777142857142856</v>
      </c>
      <c r="AA428" s="51">
        <f t="shared" si="598"/>
        <v>8711</v>
      </c>
      <c r="AB428" s="48">
        <f t="shared" si="614"/>
        <v>100</v>
      </c>
      <c r="AC428" s="50">
        <f t="shared" si="634"/>
        <v>21.61</v>
      </c>
      <c r="AD428" s="51">
        <f t="shared" si="616"/>
        <v>2161</v>
      </c>
      <c r="AE428" s="43">
        <v>100</v>
      </c>
      <c r="AF428" s="42">
        <v>21.61</v>
      </c>
      <c r="AG428" s="53">
        <f t="shared" si="631"/>
        <v>2161</v>
      </c>
      <c r="AH428" s="43"/>
      <c r="AI428" s="42"/>
      <c r="AJ428" s="53">
        <f t="shared" si="632"/>
        <v>0</v>
      </c>
      <c r="AK428" s="43"/>
      <c r="AL428" s="42"/>
      <c r="AM428" s="53"/>
      <c r="AN428" s="43"/>
      <c r="AO428" s="42"/>
      <c r="AP428" s="53"/>
      <c r="AQ428" s="43"/>
      <c r="AR428" s="42"/>
      <c r="AS428" s="53"/>
      <c r="AT428" s="43"/>
      <c r="AU428" s="42"/>
      <c r="AV428" s="53"/>
      <c r="AW428" s="43"/>
      <c r="AX428" s="42"/>
      <c r="AY428" s="53">
        <f t="shared" si="599"/>
        <v>0</v>
      </c>
      <c r="AZ428" s="43"/>
      <c r="BA428" s="42"/>
      <c r="BB428" s="53">
        <f t="shared" si="600"/>
        <v>0</v>
      </c>
      <c r="BC428" s="43"/>
      <c r="BD428" s="42"/>
      <c r="BE428" s="53">
        <f t="shared" si="601"/>
        <v>0</v>
      </c>
      <c r="BF428" s="43"/>
      <c r="BG428" s="42"/>
      <c r="BH428" s="53">
        <f t="shared" si="602"/>
        <v>0</v>
      </c>
      <c r="BI428" s="43"/>
      <c r="BJ428" s="42"/>
      <c r="BK428" s="53">
        <f t="shared" si="603"/>
        <v>0</v>
      </c>
      <c r="BL428" s="43"/>
      <c r="BM428" s="42"/>
      <c r="BN428" s="53">
        <f t="shared" si="604"/>
        <v>0</v>
      </c>
      <c r="BO428" s="43"/>
      <c r="BP428" s="42"/>
      <c r="BQ428" s="53">
        <f t="shared" si="605"/>
        <v>0</v>
      </c>
      <c r="BR428" s="54">
        <f t="shared" si="617"/>
        <v>75</v>
      </c>
      <c r="BS428" s="55">
        <f t="shared" si="618"/>
        <v>87.333333333333329</v>
      </c>
      <c r="BT428" s="56">
        <f t="shared" si="619"/>
        <v>6550</v>
      </c>
      <c r="BU428" s="48">
        <v>75</v>
      </c>
      <c r="BV428" s="50">
        <f t="shared" si="620"/>
        <v>87.333333333333329</v>
      </c>
      <c r="BW428" s="51">
        <v>6550</v>
      </c>
      <c r="BX428" s="48"/>
      <c r="BY428" s="50" t="e">
        <f t="shared" si="621"/>
        <v>#DIV/0!</v>
      </c>
      <c r="BZ428" s="51"/>
      <c r="CA428" s="48"/>
      <c r="CB428" s="50" t="e">
        <f t="shared" si="622"/>
        <v>#DIV/0!</v>
      </c>
      <c r="CC428" s="51"/>
      <c r="CD428" s="48"/>
      <c r="CE428" s="50" t="e">
        <f t="shared" si="623"/>
        <v>#DIV/0!</v>
      </c>
      <c r="CF428" s="51"/>
      <c r="CG428" s="47" t="s">
        <v>48</v>
      </c>
      <c r="CH428" s="47" t="s">
        <v>48</v>
      </c>
      <c r="CI428" s="54">
        <f t="shared" si="624"/>
        <v>105</v>
      </c>
      <c r="CJ428" s="55">
        <f t="shared" si="625"/>
        <v>96.428571428571431</v>
      </c>
      <c r="CK428" s="56">
        <f t="shared" si="626"/>
        <v>10125</v>
      </c>
      <c r="CL428" s="48">
        <v>25</v>
      </c>
      <c r="CM428" s="50">
        <f t="shared" si="627"/>
        <v>120</v>
      </c>
      <c r="CN428" s="51">
        <v>3000</v>
      </c>
      <c r="CO428" s="48">
        <v>40</v>
      </c>
      <c r="CP428" s="50">
        <f t="shared" si="628"/>
        <v>105</v>
      </c>
      <c r="CQ428" s="51">
        <v>4200</v>
      </c>
      <c r="CR428" s="48">
        <v>40</v>
      </c>
      <c r="CS428" s="50">
        <f t="shared" si="629"/>
        <v>73.125</v>
      </c>
      <c r="CT428" s="51">
        <v>2925</v>
      </c>
      <c r="CU428" s="48"/>
      <c r="CV428" s="50" t="e">
        <f t="shared" si="630"/>
        <v>#DIV/0!</v>
      </c>
      <c r="CW428" s="51"/>
      <c r="CX428" s="47" t="s">
        <v>48</v>
      </c>
      <c r="CY428" s="47" t="s">
        <v>48</v>
      </c>
    </row>
    <row r="429" spans="1:103" s="1" customFormat="1" ht="14.25" thickBot="1" x14ac:dyDescent="0.3">
      <c r="A429" s="47" t="s">
        <v>49</v>
      </c>
      <c r="B429" s="47" t="s">
        <v>49</v>
      </c>
      <c r="C429" s="48">
        <v>0</v>
      </c>
      <c r="D429" s="95">
        <f t="shared" si="606"/>
        <v>151</v>
      </c>
      <c r="E429" s="93">
        <v>151</v>
      </c>
      <c r="F429" s="38">
        <f t="shared" si="607"/>
        <v>169.79</v>
      </c>
      <c r="G429" s="49">
        <f t="shared" si="608"/>
        <v>13.999999999999993</v>
      </c>
      <c r="H429" s="183"/>
      <c r="I429" s="183"/>
      <c r="J429" s="183"/>
      <c r="K429" s="183"/>
      <c r="L429" s="224">
        <v>4.79</v>
      </c>
      <c r="M429" s="50">
        <v>24.99</v>
      </c>
      <c r="N429" s="53">
        <f t="shared" si="609"/>
        <v>119.70209999999999</v>
      </c>
      <c r="O429" s="228">
        <v>35</v>
      </c>
      <c r="P429" s="229">
        <v>63.11</v>
      </c>
      <c r="Q429" s="230">
        <f t="shared" si="610"/>
        <v>2208.85</v>
      </c>
      <c r="R429" s="223">
        <v>45</v>
      </c>
      <c r="S429" s="50">
        <v>37.840000000000003</v>
      </c>
      <c r="T429" s="51">
        <f t="shared" si="611"/>
        <v>1702.8000000000002</v>
      </c>
      <c r="U429" s="52" t="s">
        <v>49</v>
      </c>
      <c r="V429" s="48">
        <f t="shared" si="595"/>
        <v>85</v>
      </c>
      <c r="W429" s="50">
        <f t="shared" si="612"/>
        <v>-13.105882352941176</v>
      </c>
      <c r="X429" s="51">
        <f t="shared" si="596"/>
        <v>-1114</v>
      </c>
      <c r="Y429" s="48">
        <f t="shared" si="597"/>
        <v>175</v>
      </c>
      <c r="Z429" s="50">
        <f t="shared" si="633"/>
        <v>49.777142857142856</v>
      </c>
      <c r="AA429" s="51">
        <f t="shared" si="598"/>
        <v>8711</v>
      </c>
      <c r="AB429" s="48">
        <f t="shared" si="614"/>
        <v>100</v>
      </c>
      <c r="AC429" s="50">
        <f t="shared" si="634"/>
        <v>21.61</v>
      </c>
      <c r="AD429" s="51">
        <f t="shared" si="616"/>
        <v>2161</v>
      </c>
      <c r="AE429" s="43">
        <v>100</v>
      </c>
      <c r="AF429" s="42">
        <v>21.61</v>
      </c>
      <c r="AG429" s="53">
        <f t="shared" si="631"/>
        <v>2161</v>
      </c>
      <c r="AH429" s="43"/>
      <c r="AI429" s="42"/>
      <c r="AJ429" s="53">
        <f t="shared" si="632"/>
        <v>0</v>
      </c>
      <c r="AK429" s="43"/>
      <c r="AL429" s="42"/>
      <c r="AM429" s="53"/>
      <c r="AN429" s="43"/>
      <c r="AO429" s="42"/>
      <c r="AP429" s="53"/>
      <c r="AQ429" s="43"/>
      <c r="AR429" s="42"/>
      <c r="AS429" s="53"/>
      <c r="AT429" s="43"/>
      <c r="AU429" s="42"/>
      <c r="AV429" s="53"/>
      <c r="AW429" s="43"/>
      <c r="AX429" s="42"/>
      <c r="AY429" s="53">
        <f t="shared" si="599"/>
        <v>0</v>
      </c>
      <c r="AZ429" s="43"/>
      <c r="BA429" s="42"/>
      <c r="BB429" s="53">
        <f t="shared" si="600"/>
        <v>0</v>
      </c>
      <c r="BC429" s="43"/>
      <c r="BD429" s="42"/>
      <c r="BE429" s="53">
        <f t="shared" si="601"/>
        <v>0</v>
      </c>
      <c r="BF429" s="43"/>
      <c r="BG429" s="42"/>
      <c r="BH429" s="53">
        <f t="shared" si="602"/>
        <v>0</v>
      </c>
      <c r="BI429" s="43"/>
      <c r="BJ429" s="42"/>
      <c r="BK429" s="53">
        <f t="shared" si="603"/>
        <v>0</v>
      </c>
      <c r="BL429" s="43"/>
      <c r="BM429" s="42"/>
      <c r="BN429" s="53">
        <f t="shared" si="604"/>
        <v>0</v>
      </c>
      <c r="BO429" s="43"/>
      <c r="BP429" s="42"/>
      <c r="BQ429" s="53">
        <f t="shared" si="605"/>
        <v>0</v>
      </c>
      <c r="BR429" s="54">
        <f t="shared" si="617"/>
        <v>75</v>
      </c>
      <c r="BS429" s="55">
        <f t="shared" si="618"/>
        <v>87.333333333333329</v>
      </c>
      <c r="BT429" s="56">
        <f t="shared" si="619"/>
        <v>6550</v>
      </c>
      <c r="BU429" s="48">
        <v>75</v>
      </c>
      <c r="BV429" s="50">
        <f t="shared" si="620"/>
        <v>87.333333333333329</v>
      </c>
      <c r="BW429" s="51">
        <v>6550</v>
      </c>
      <c r="BX429" s="48"/>
      <c r="BY429" s="50" t="e">
        <f t="shared" si="621"/>
        <v>#DIV/0!</v>
      </c>
      <c r="BZ429" s="51"/>
      <c r="CA429" s="48"/>
      <c r="CB429" s="50" t="e">
        <f t="shared" si="622"/>
        <v>#DIV/0!</v>
      </c>
      <c r="CC429" s="51"/>
      <c r="CD429" s="48"/>
      <c r="CE429" s="50" t="e">
        <f t="shared" si="623"/>
        <v>#DIV/0!</v>
      </c>
      <c r="CF429" s="51"/>
      <c r="CG429" s="47" t="s">
        <v>49</v>
      </c>
      <c r="CH429" s="47" t="s">
        <v>49</v>
      </c>
      <c r="CI429" s="54">
        <f t="shared" si="624"/>
        <v>90</v>
      </c>
      <c r="CJ429" s="55">
        <f t="shared" si="625"/>
        <v>109.16666666666667</v>
      </c>
      <c r="CK429" s="56">
        <f t="shared" si="626"/>
        <v>9825</v>
      </c>
      <c r="CL429" s="48">
        <v>25</v>
      </c>
      <c r="CM429" s="50">
        <f t="shared" si="627"/>
        <v>120</v>
      </c>
      <c r="CN429" s="51">
        <v>3000</v>
      </c>
      <c r="CO429" s="48">
        <v>65</v>
      </c>
      <c r="CP429" s="50">
        <f t="shared" si="628"/>
        <v>105</v>
      </c>
      <c r="CQ429" s="51">
        <v>6825</v>
      </c>
      <c r="CR429" s="48"/>
      <c r="CS429" s="50" t="e">
        <f t="shared" si="629"/>
        <v>#DIV/0!</v>
      </c>
      <c r="CT429" s="51"/>
      <c r="CU429" s="48"/>
      <c r="CV429" s="50" t="e">
        <f t="shared" si="630"/>
        <v>#DIV/0!</v>
      </c>
      <c r="CW429" s="51"/>
      <c r="CX429" s="47" t="s">
        <v>49</v>
      </c>
      <c r="CY429" s="47" t="s">
        <v>49</v>
      </c>
    </row>
    <row r="430" spans="1:103" s="1" customFormat="1" ht="14.25" thickBot="1" x14ac:dyDescent="0.3">
      <c r="A430" s="47" t="s">
        <v>50</v>
      </c>
      <c r="B430" s="47" t="s">
        <v>50</v>
      </c>
      <c r="C430" s="48">
        <v>0</v>
      </c>
      <c r="D430" s="95">
        <f t="shared" si="606"/>
        <v>152</v>
      </c>
      <c r="E430" s="93">
        <v>152</v>
      </c>
      <c r="F430" s="38">
        <f t="shared" si="607"/>
        <v>176.16</v>
      </c>
      <c r="G430" s="49">
        <f t="shared" si="608"/>
        <v>23.999999999999996</v>
      </c>
      <c r="H430" s="183"/>
      <c r="I430" s="183"/>
      <c r="J430" s="183"/>
      <c r="K430" s="183"/>
      <c r="L430" s="224">
        <v>0.16</v>
      </c>
      <c r="M430" s="50">
        <v>24.99</v>
      </c>
      <c r="N430" s="53">
        <f t="shared" si="609"/>
        <v>3.9983999999999997</v>
      </c>
      <c r="O430" s="228">
        <v>35</v>
      </c>
      <c r="P430" s="229">
        <v>63.11</v>
      </c>
      <c r="Q430" s="230">
        <f t="shared" si="610"/>
        <v>2208.85</v>
      </c>
      <c r="R430" s="223">
        <v>36</v>
      </c>
      <c r="S430" s="50">
        <v>37.840000000000003</v>
      </c>
      <c r="T430" s="51">
        <f t="shared" si="611"/>
        <v>1362.2400000000002</v>
      </c>
      <c r="U430" s="52" t="s">
        <v>50</v>
      </c>
      <c r="V430" s="48">
        <f t="shared" si="595"/>
        <v>105</v>
      </c>
      <c r="W430" s="50">
        <f t="shared" si="612"/>
        <v>12.247619047619047</v>
      </c>
      <c r="X430" s="51">
        <f t="shared" si="596"/>
        <v>1286</v>
      </c>
      <c r="Y430" s="48">
        <f t="shared" si="597"/>
        <v>175</v>
      </c>
      <c r="Z430" s="50">
        <f t="shared" si="633"/>
        <v>49.777142857142856</v>
      </c>
      <c r="AA430" s="51">
        <f t="shared" si="598"/>
        <v>8711</v>
      </c>
      <c r="AB430" s="48">
        <f t="shared" si="614"/>
        <v>100</v>
      </c>
      <c r="AC430" s="50">
        <f t="shared" si="634"/>
        <v>21.61</v>
      </c>
      <c r="AD430" s="51">
        <f t="shared" si="616"/>
        <v>2161</v>
      </c>
      <c r="AE430" s="43">
        <v>100</v>
      </c>
      <c r="AF430" s="42">
        <v>21.61</v>
      </c>
      <c r="AG430" s="53">
        <f t="shared" si="631"/>
        <v>2161</v>
      </c>
      <c r="AH430" s="43"/>
      <c r="AI430" s="42"/>
      <c r="AJ430" s="53">
        <f t="shared" si="632"/>
        <v>0</v>
      </c>
      <c r="AK430" s="43"/>
      <c r="AL430" s="42"/>
      <c r="AM430" s="53"/>
      <c r="AN430" s="43"/>
      <c r="AO430" s="42"/>
      <c r="AP430" s="53"/>
      <c r="AQ430" s="43"/>
      <c r="AR430" s="42"/>
      <c r="AS430" s="53"/>
      <c r="AT430" s="43"/>
      <c r="AU430" s="42"/>
      <c r="AV430" s="53"/>
      <c r="AW430" s="43"/>
      <c r="AX430" s="42"/>
      <c r="AY430" s="53">
        <f t="shared" si="599"/>
        <v>0</v>
      </c>
      <c r="AZ430" s="43"/>
      <c r="BA430" s="42"/>
      <c r="BB430" s="53">
        <f t="shared" si="600"/>
        <v>0</v>
      </c>
      <c r="BC430" s="43"/>
      <c r="BD430" s="42"/>
      <c r="BE430" s="53">
        <f t="shared" si="601"/>
        <v>0</v>
      </c>
      <c r="BF430" s="43"/>
      <c r="BG430" s="42"/>
      <c r="BH430" s="53">
        <f t="shared" si="602"/>
        <v>0</v>
      </c>
      <c r="BI430" s="43"/>
      <c r="BJ430" s="42"/>
      <c r="BK430" s="53">
        <f t="shared" si="603"/>
        <v>0</v>
      </c>
      <c r="BL430" s="43"/>
      <c r="BM430" s="42"/>
      <c r="BN430" s="53">
        <f t="shared" si="604"/>
        <v>0</v>
      </c>
      <c r="BO430" s="43"/>
      <c r="BP430" s="42"/>
      <c r="BQ430" s="53">
        <f t="shared" si="605"/>
        <v>0</v>
      </c>
      <c r="BR430" s="54">
        <f t="shared" si="617"/>
        <v>75</v>
      </c>
      <c r="BS430" s="55">
        <f t="shared" si="618"/>
        <v>87.333333333333329</v>
      </c>
      <c r="BT430" s="56">
        <f t="shared" si="619"/>
        <v>6550</v>
      </c>
      <c r="BU430" s="48">
        <v>75</v>
      </c>
      <c r="BV430" s="50">
        <f t="shared" si="620"/>
        <v>87.333333333333329</v>
      </c>
      <c r="BW430" s="51">
        <v>6550</v>
      </c>
      <c r="BX430" s="48"/>
      <c r="BY430" s="50" t="e">
        <f t="shared" si="621"/>
        <v>#DIV/0!</v>
      </c>
      <c r="BZ430" s="51"/>
      <c r="CA430" s="48"/>
      <c r="CB430" s="50" t="e">
        <f t="shared" si="622"/>
        <v>#DIV/0!</v>
      </c>
      <c r="CC430" s="51"/>
      <c r="CD430" s="48"/>
      <c r="CE430" s="50" t="e">
        <f t="shared" si="623"/>
        <v>#DIV/0!</v>
      </c>
      <c r="CF430" s="51"/>
      <c r="CG430" s="47" t="s">
        <v>50</v>
      </c>
      <c r="CH430" s="47" t="s">
        <v>50</v>
      </c>
      <c r="CI430" s="54">
        <f t="shared" si="624"/>
        <v>70</v>
      </c>
      <c r="CJ430" s="55">
        <f t="shared" si="625"/>
        <v>106.07142857142857</v>
      </c>
      <c r="CK430" s="56">
        <f t="shared" si="626"/>
        <v>7425</v>
      </c>
      <c r="CL430" s="48">
        <v>25</v>
      </c>
      <c r="CM430" s="50">
        <f t="shared" si="627"/>
        <v>120</v>
      </c>
      <c r="CN430" s="51">
        <v>3000</v>
      </c>
      <c r="CO430" s="48">
        <v>45</v>
      </c>
      <c r="CP430" s="50">
        <f t="shared" si="628"/>
        <v>98.333333333333329</v>
      </c>
      <c r="CQ430" s="51">
        <v>4425</v>
      </c>
      <c r="CR430" s="48"/>
      <c r="CS430" s="50" t="e">
        <f t="shared" si="629"/>
        <v>#DIV/0!</v>
      </c>
      <c r="CT430" s="51"/>
      <c r="CU430" s="48"/>
      <c r="CV430" s="50" t="e">
        <f t="shared" si="630"/>
        <v>#DIV/0!</v>
      </c>
      <c r="CW430" s="51"/>
      <c r="CX430" s="47" t="s">
        <v>50</v>
      </c>
      <c r="CY430" s="47" t="s">
        <v>50</v>
      </c>
    </row>
    <row r="431" spans="1:103" s="1" customFormat="1" ht="14.25" thickBot="1" x14ac:dyDescent="0.3">
      <c r="A431" s="47" t="s">
        <v>51</v>
      </c>
      <c r="B431" s="47" t="s">
        <v>51</v>
      </c>
      <c r="C431" s="48">
        <v>0</v>
      </c>
      <c r="D431" s="95">
        <f t="shared" si="606"/>
        <v>151</v>
      </c>
      <c r="E431" s="93">
        <v>151</v>
      </c>
      <c r="F431" s="38">
        <f t="shared" si="607"/>
        <v>170</v>
      </c>
      <c r="G431" s="49">
        <f t="shared" si="608"/>
        <v>19</v>
      </c>
      <c r="H431" s="183"/>
      <c r="I431" s="183"/>
      <c r="J431" s="183"/>
      <c r="K431" s="183"/>
      <c r="L431" s="212"/>
      <c r="M431" s="50">
        <v>24.99</v>
      </c>
      <c r="N431" s="53">
        <f t="shared" si="609"/>
        <v>0</v>
      </c>
      <c r="O431" s="228">
        <v>35</v>
      </c>
      <c r="P431" s="229">
        <v>63.11</v>
      </c>
      <c r="Q431" s="230">
        <f t="shared" si="610"/>
        <v>2208.85</v>
      </c>
      <c r="R431" s="223">
        <v>55</v>
      </c>
      <c r="S431" s="50">
        <v>37.840000000000003</v>
      </c>
      <c r="T431" s="51">
        <f t="shared" si="611"/>
        <v>2081.2000000000003</v>
      </c>
      <c r="U431" s="52" t="s">
        <v>51</v>
      </c>
      <c r="V431" s="48">
        <f t="shared" si="595"/>
        <v>80</v>
      </c>
      <c r="W431" s="50">
        <f t="shared" si="612"/>
        <v>-1.1125</v>
      </c>
      <c r="X431" s="51">
        <f t="shared" si="596"/>
        <v>-89</v>
      </c>
      <c r="Y431" s="48">
        <f t="shared" si="597"/>
        <v>175</v>
      </c>
      <c r="Z431" s="50">
        <f t="shared" si="633"/>
        <v>49.777142857142856</v>
      </c>
      <c r="AA431" s="51">
        <f t="shared" si="598"/>
        <v>8711</v>
      </c>
      <c r="AB431" s="48">
        <f t="shared" si="614"/>
        <v>100</v>
      </c>
      <c r="AC431" s="50">
        <f t="shared" si="634"/>
        <v>21.61</v>
      </c>
      <c r="AD431" s="51">
        <f t="shared" si="616"/>
        <v>2161</v>
      </c>
      <c r="AE431" s="43">
        <v>100</v>
      </c>
      <c r="AF431" s="42">
        <v>21.61</v>
      </c>
      <c r="AG431" s="53">
        <f t="shared" si="631"/>
        <v>2161</v>
      </c>
      <c r="AH431" s="43"/>
      <c r="AI431" s="42"/>
      <c r="AJ431" s="53">
        <f t="shared" si="632"/>
        <v>0</v>
      </c>
      <c r="AK431" s="43"/>
      <c r="AL431" s="42"/>
      <c r="AM431" s="53"/>
      <c r="AN431" s="43"/>
      <c r="AO431" s="42"/>
      <c r="AP431" s="53"/>
      <c r="AQ431" s="43"/>
      <c r="AR431" s="42"/>
      <c r="AS431" s="53"/>
      <c r="AT431" s="43"/>
      <c r="AU431" s="42"/>
      <c r="AV431" s="53"/>
      <c r="AW431" s="43"/>
      <c r="AX431" s="42"/>
      <c r="AY431" s="53">
        <f t="shared" si="599"/>
        <v>0</v>
      </c>
      <c r="AZ431" s="43"/>
      <c r="BA431" s="42"/>
      <c r="BB431" s="53">
        <f t="shared" si="600"/>
        <v>0</v>
      </c>
      <c r="BC431" s="43"/>
      <c r="BD431" s="42"/>
      <c r="BE431" s="53">
        <f t="shared" si="601"/>
        <v>0</v>
      </c>
      <c r="BF431" s="43"/>
      <c r="BG431" s="42"/>
      <c r="BH431" s="53">
        <f t="shared" si="602"/>
        <v>0</v>
      </c>
      <c r="BI431" s="43"/>
      <c r="BJ431" s="42"/>
      <c r="BK431" s="53">
        <f t="shared" si="603"/>
        <v>0</v>
      </c>
      <c r="BL431" s="43"/>
      <c r="BM431" s="42"/>
      <c r="BN431" s="53">
        <f t="shared" si="604"/>
        <v>0</v>
      </c>
      <c r="BO431" s="43"/>
      <c r="BP431" s="42"/>
      <c r="BQ431" s="53">
        <f t="shared" si="605"/>
        <v>0</v>
      </c>
      <c r="BR431" s="54">
        <f t="shared" si="617"/>
        <v>75</v>
      </c>
      <c r="BS431" s="55">
        <f t="shared" si="618"/>
        <v>87.333333333333329</v>
      </c>
      <c r="BT431" s="56">
        <f t="shared" si="619"/>
        <v>6550</v>
      </c>
      <c r="BU431" s="48">
        <v>75</v>
      </c>
      <c r="BV431" s="50">
        <f t="shared" si="620"/>
        <v>87.333333333333329</v>
      </c>
      <c r="BW431" s="51">
        <v>6550</v>
      </c>
      <c r="BX431" s="48"/>
      <c r="BY431" s="50" t="e">
        <f t="shared" si="621"/>
        <v>#DIV/0!</v>
      </c>
      <c r="BZ431" s="51"/>
      <c r="CA431" s="48"/>
      <c r="CB431" s="50" t="e">
        <f t="shared" si="622"/>
        <v>#DIV/0!</v>
      </c>
      <c r="CC431" s="51"/>
      <c r="CD431" s="48"/>
      <c r="CE431" s="50" t="e">
        <f t="shared" si="623"/>
        <v>#DIV/0!</v>
      </c>
      <c r="CF431" s="51"/>
      <c r="CG431" s="47" t="s">
        <v>51</v>
      </c>
      <c r="CH431" s="47" t="s">
        <v>51</v>
      </c>
      <c r="CI431" s="54">
        <f t="shared" si="624"/>
        <v>95</v>
      </c>
      <c r="CJ431" s="55">
        <f t="shared" si="625"/>
        <v>92.631578947368425</v>
      </c>
      <c r="CK431" s="56">
        <f t="shared" si="626"/>
        <v>8800</v>
      </c>
      <c r="CL431" s="48">
        <v>25</v>
      </c>
      <c r="CM431" s="50">
        <f t="shared" si="627"/>
        <v>120</v>
      </c>
      <c r="CN431" s="51">
        <v>3000</v>
      </c>
      <c r="CO431" s="48">
        <v>20</v>
      </c>
      <c r="CP431" s="50">
        <f t="shared" si="628"/>
        <v>90</v>
      </c>
      <c r="CQ431" s="51">
        <v>1800</v>
      </c>
      <c r="CR431" s="48">
        <v>50</v>
      </c>
      <c r="CS431" s="50">
        <f t="shared" si="629"/>
        <v>80</v>
      </c>
      <c r="CT431" s="51">
        <v>4000</v>
      </c>
      <c r="CU431" s="48"/>
      <c r="CV431" s="50" t="e">
        <f t="shared" si="630"/>
        <v>#DIV/0!</v>
      </c>
      <c r="CW431" s="51"/>
      <c r="CX431" s="47" t="s">
        <v>51</v>
      </c>
      <c r="CY431" s="47" t="s">
        <v>51</v>
      </c>
    </row>
    <row r="432" spans="1:103" s="1" customFormat="1" ht="14.25" thickBot="1" x14ac:dyDescent="0.3">
      <c r="A432" s="47" t="s">
        <v>52</v>
      </c>
      <c r="B432" s="47" t="s">
        <v>52</v>
      </c>
      <c r="C432" s="48">
        <v>0</v>
      </c>
      <c r="D432" s="95">
        <f t="shared" si="606"/>
        <v>163</v>
      </c>
      <c r="E432" s="93">
        <v>163</v>
      </c>
      <c r="F432" s="38">
        <f t="shared" si="607"/>
        <v>175</v>
      </c>
      <c r="G432" s="49">
        <f t="shared" si="608"/>
        <v>12</v>
      </c>
      <c r="H432" s="183"/>
      <c r="I432" s="183"/>
      <c r="J432" s="183"/>
      <c r="K432" s="183"/>
      <c r="L432" s="212"/>
      <c r="M432" s="50">
        <v>24.99</v>
      </c>
      <c r="N432" s="53">
        <f t="shared" si="609"/>
        <v>0</v>
      </c>
      <c r="O432" s="228">
        <v>35</v>
      </c>
      <c r="P432" s="229">
        <v>63.11</v>
      </c>
      <c r="Q432" s="230">
        <f t="shared" si="610"/>
        <v>2208.85</v>
      </c>
      <c r="R432" s="223">
        <v>10</v>
      </c>
      <c r="S432" s="50">
        <v>37.840000000000003</v>
      </c>
      <c r="T432" s="51">
        <f t="shared" si="611"/>
        <v>378.40000000000003</v>
      </c>
      <c r="U432" s="52" t="s">
        <v>52</v>
      </c>
      <c r="V432" s="48">
        <f t="shared" si="595"/>
        <v>130</v>
      </c>
      <c r="W432" s="50">
        <f t="shared" si="612"/>
        <v>32.392307692307689</v>
      </c>
      <c r="X432" s="51">
        <f t="shared" si="596"/>
        <v>4211</v>
      </c>
      <c r="Y432" s="48">
        <f t="shared" si="597"/>
        <v>175</v>
      </c>
      <c r="Z432" s="50">
        <f t="shared" si="633"/>
        <v>49.777142857142856</v>
      </c>
      <c r="AA432" s="51">
        <f t="shared" si="598"/>
        <v>8711</v>
      </c>
      <c r="AB432" s="48">
        <f t="shared" si="614"/>
        <v>100</v>
      </c>
      <c r="AC432" s="50">
        <f t="shared" si="634"/>
        <v>21.61</v>
      </c>
      <c r="AD432" s="51">
        <f t="shared" si="616"/>
        <v>2161</v>
      </c>
      <c r="AE432" s="43">
        <v>100</v>
      </c>
      <c r="AF432" s="42">
        <v>21.61</v>
      </c>
      <c r="AG432" s="53">
        <f t="shared" si="631"/>
        <v>2161</v>
      </c>
      <c r="AH432" s="43"/>
      <c r="AI432" s="42"/>
      <c r="AJ432" s="53">
        <f t="shared" si="632"/>
        <v>0</v>
      </c>
      <c r="AK432" s="43"/>
      <c r="AL432" s="42"/>
      <c r="AM432" s="53"/>
      <c r="AN432" s="43"/>
      <c r="AO432" s="42"/>
      <c r="AP432" s="53"/>
      <c r="AQ432" s="43"/>
      <c r="AR432" s="42"/>
      <c r="AS432" s="53"/>
      <c r="AT432" s="43"/>
      <c r="AU432" s="42"/>
      <c r="AV432" s="53"/>
      <c r="AW432" s="43"/>
      <c r="AX432" s="42"/>
      <c r="AY432" s="53">
        <f t="shared" si="599"/>
        <v>0</v>
      </c>
      <c r="AZ432" s="43"/>
      <c r="BA432" s="42"/>
      <c r="BB432" s="53">
        <f t="shared" si="600"/>
        <v>0</v>
      </c>
      <c r="BC432" s="43"/>
      <c r="BD432" s="42"/>
      <c r="BE432" s="53">
        <f t="shared" si="601"/>
        <v>0</v>
      </c>
      <c r="BF432" s="43"/>
      <c r="BG432" s="42"/>
      <c r="BH432" s="53">
        <f t="shared" si="602"/>
        <v>0</v>
      </c>
      <c r="BI432" s="43"/>
      <c r="BJ432" s="42"/>
      <c r="BK432" s="53">
        <f t="shared" si="603"/>
        <v>0</v>
      </c>
      <c r="BL432" s="43"/>
      <c r="BM432" s="42"/>
      <c r="BN432" s="53">
        <f t="shared" si="604"/>
        <v>0</v>
      </c>
      <c r="BO432" s="43"/>
      <c r="BP432" s="42"/>
      <c r="BQ432" s="53">
        <f t="shared" si="605"/>
        <v>0</v>
      </c>
      <c r="BR432" s="54">
        <f t="shared" si="617"/>
        <v>75</v>
      </c>
      <c r="BS432" s="55">
        <f t="shared" si="618"/>
        <v>87.333333333333329</v>
      </c>
      <c r="BT432" s="56">
        <f t="shared" si="619"/>
        <v>6550</v>
      </c>
      <c r="BU432" s="48">
        <v>75</v>
      </c>
      <c r="BV432" s="50">
        <f t="shared" si="620"/>
        <v>87.333333333333329</v>
      </c>
      <c r="BW432" s="51">
        <v>6550</v>
      </c>
      <c r="BX432" s="48"/>
      <c r="BY432" s="50" t="e">
        <f t="shared" si="621"/>
        <v>#DIV/0!</v>
      </c>
      <c r="BZ432" s="51"/>
      <c r="CA432" s="48"/>
      <c r="CB432" s="50" t="e">
        <f t="shared" si="622"/>
        <v>#DIV/0!</v>
      </c>
      <c r="CC432" s="51"/>
      <c r="CD432" s="48"/>
      <c r="CE432" s="50" t="e">
        <f t="shared" si="623"/>
        <v>#DIV/0!</v>
      </c>
      <c r="CF432" s="51"/>
      <c r="CG432" s="47" t="s">
        <v>52</v>
      </c>
      <c r="CH432" s="47" t="s">
        <v>52</v>
      </c>
      <c r="CI432" s="54">
        <f t="shared" si="624"/>
        <v>45</v>
      </c>
      <c r="CJ432" s="55">
        <f t="shared" si="625"/>
        <v>100</v>
      </c>
      <c r="CK432" s="56">
        <f t="shared" si="626"/>
        <v>4500</v>
      </c>
      <c r="CL432" s="48">
        <v>25</v>
      </c>
      <c r="CM432" s="50">
        <f t="shared" si="627"/>
        <v>120</v>
      </c>
      <c r="CN432" s="51">
        <v>3000</v>
      </c>
      <c r="CO432" s="48">
        <v>20</v>
      </c>
      <c r="CP432" s="50">
        <f t="shared" si="628"/>
        <v>75</v>
      </c>
      <c r="CQ432" s="51">
        <v>1500</v>
      </c>
      <c r="CR432" s="48"/>
      <c r="CS432" s="50" t="e">
        <f t="shared" si="629"/>
        <v>#DIV/0!</v>
      </c>
      <c r="CT432" s="51"/>
      <c r="CU432" s="48"/>
      <c r="CV432" s="50" t="e">
        <f t="shared" si="630"/>
        <v>#DIV/0!</v>
      </c>
      <c r="CW432" s="51"/>
      <c r="CX432" s="47" t="s">
        <v>52</v>
      </c>
      <c r="CY432" s="47" t="s">
        <v>52</v>
      </c>
    </row>
    <row r="433" spans="1:103" s="1" customFormat="1" ht="14.25" thickBot="1" x14ac:dyDescent="0.3">
      <c r="A433" s="47" t="s">
        <v>53</v>
      </c>
      <c r="B433" s="47" t="s">
        <v>53</v>
      </c>
      <c r="C433" s="48">
        <v>244</v>
      </c>
      <c r="D433" s="95">
        <f t="shared" si="606"/>
        <v>136</v>
      </c>
      <c r="E433" s="93">
        <v>380</v>
      </c>
      <c r="F433" s="38">
        <f t="shared" si="607"/>
        <v>394</v>
      </c>
      <c r="G433" s="49">
        <f t="shared" si="608"/>
        <v>14</v>
      </c>
      <c r="H433" s="183"/>
      <c r="I433" s="183"/>
      <c r="J433" s="183"/>
      <c r="K433" s="183"/>
      <c r="L433" s="212"/>
      <c r="M433" s="50">
        <v>24.99</v>
      </c>
      <c r="N433" s="53">
        <f t="shared" si="609"/>
        <v>0</v>
      </c>
      <c r="O433" s="228">
        <v>35</v>
      </c>
      <c r="P433" s="229">
        <v>63.11</v>
      </c>
      <c r="Q433" s="230">
        <f t="shared" si="610"/>
        <v>2208.85</v>
      </c>
      <c r="R433" s="223">
        <v>29</v>
      </c>
      <c r="S433" s="50">
        <v>37.840000000000003</v>
      </c>
      <c r="T433" s="51">
        <f t="shared" si="611"/>
        <v>1097.3600000000001</v>
      </c>
      <c r="U433" s="52" t="s">
        <v>53</v>
      </c>
      <c r="V433" s="48">
        <f t="shared" si="595"/>
        <v>330</v>
      </c>
      <c r="W433" s="50">
        <f t="shared" si="612"/>
        <v>56.510606060606058</v>
      </c>
      <c r="X433" s="51">
        <f t="shared" si="596"/>
        <v>18648.5</v>
      </c>
      <c r="Y433" s="48">
        <f t="shared" si="597"/>
        <v>350</v>
      </c>
      <c r="Z433" s="50">
        <f t="shared" si="633"/>
        <v>57.567142857142855</v>
      </c>
      <c r="AA433" s="51">
        <f t="shared" si="598"/>
        <v>20148.5</v>
      </c>
      <c r="AB433" s="48">
        <f t="shared" si="614"/>
        <v>100</v>
      </c>
      <c r="AC433" s="50">
        <f t="shared" si="634"/>
        <v>21.61</v>
      </c>
      <c r="AD433" s="51">
        <f t="shared" si="616"/>
        <v>2161</v>
      </c>
      <c r="AE433" s="43">
        <v>100</v>
      </c>
      <c r="AF433" s="42">
        <v>21.61</v>
      </c>
      <c r="AG433" s="53">
        <f t="shared" si="631"/>
        <v>2161</v>
      </c>
      <c r="AH433" s="43"/>
      <c r="AI433" s="42"/>
      <c r="AJ433" s="53">
        <f t="shared" si="632"/>
        <v>0</v>
      </c>
      <c r="AK433" s="43"/>
      <c r="AL433" s="42"/>
      <c r="AM433" s="53"/>
      <c r="AN433" s="43"/>
      <c r="AO433" s="42"/>
      <c r="AP433" s="53"/>
      <c r="AQ433" s="43"/>
      <c r="AR433" s="42"/>
      <c r="AS433" s="53"/>
      <c r="AT433" s="43"/>
      <c r="AU433" s="42"/>
      <c r="AV433" s="53"/>
      <c r="AW433" s="43"/>
      <c r="AX433" s="42"/>
      <c r="AY433" s="53">
        <f t="shared" si="599"/>
        <v>0</v>
      </c>
      <c r="AZ433" s="43"/>
      <c r="BA433" s="42"/>
      <c r="BB433" s="53">
        <f t="shared" si="600"/>
        <v>0</v>
      </c>
      <c r="BC433" s="43"/>
      <c r="BD433" s="42"/>
      <c r="BE433" s="53">
        <f t="shared" si="601"/>
        <v>0</v>
      </c>
      <c r="BF433" s="43"/>
      <c r="BG433" s="42"/>
      <c r="BH433" s="53">
        <f t="shared" si="602"/>
        <v>0</v>
      </c>
      <c r="BI433" s="43"/>
      <c r="BJ433" s="42"/>
      <c r="BK433" s="53">
        <f t="shared" si="603"/>
        <v>0</v>
      </c>
      <c r="BL433" s="43"/>
      <c r="BM433" s="42"/>
      <c r="BN433" s="53">
        <f t="shared" si="604"/>
        <v>0</v>
      </c>
      <c r="BO433" s="43"/>
      <c r="BP433" s="42"/>
      <c r="BQ433" s="53">
        <f t="shared" si="605"/>
        <v>0</v>
      </c>
      <c r="BR433" s="54">
        <f t="shared" si="617"/>
        <v>250</v>
      </c>
      <c r="BS433" s="55">
        <f t="shared" si="618"/>
        <v>71.95</v>
      </c>
      <c r="BT433" s="56">
        <f t="shared" si="619"/>
        <v>17987.5</v>
      </c>
      <c r="BU433" s="48">
        <v>250</v>
      </c>
      <c r="BV433" s="50">
        <f t="shared" si="620"/>
        <v>71.95</v>
      </c>
      <c r="BW433" s="51">
        <v>17987.5</v>
      </c>
      <c r="BX433" s="48"/>
      <c r="BY433" s="50" t="e">
        <f t="shared" si="621"/>
        <v>#DIV/0!</v>
      </c>
      <c r="BZ433" s="51"/>
      <c r="CA433" s="48"/>
      <c r="CB433" s="50" t="e">
        <f t="shared" si="622"/>
        <v>#DIV/0!</v>
      </c>
      <c r="CC433" s="51"/>
      <c r="CD433" s="48"/>
      <c r="CE433" s="50" t="e">
        <f t="shared" si="623"/>
        <v>#DIV/0!</v>
      </c>
      <c r="CF433" s="51"/>
      <c r="CG433" s="47" t="s">
        <v>53</v>
      </c>
      <c r="CH433" s="47" t="s">
        <v>53</v>
      </c>
      <c r="CI433" s="54">
        <f t="shared" si="624"/>
        <v>20</v>
      </c>
      <c r="CJ433" s="55">
        <f t="shared" si="625"/>
        <v>75</v>
      </c>
      <c r="CK433" s="56">
        <f t="shared" si="626"/>
        <v>1500</v>
      </c>
      <c r="CL433" s="48"/>
      <c r="CM433" s="50" t="e">
        <f t="shared" si="627"/>
        <v>#DIV/0!</v>
      </c>
      <c r="CN433" s="51"/>
      <c r="CO433" s="48">
        <v>20</v>
      </c>
      <c r="CP433" s="50">
        <f t="shared" si="628"/>
        <v>75</v>
      </c>
      <c r="CQ433" s="51">
        <v>1500</v>
      </c>
      <c r="CR433" s="48"/>
      <c r="CS433" s="50" t="e">
        <f t="shared" si="629"/>
        <v>#DIV/0!</v>
      </c>
      <c r="CT433" s="51"/>
      <c r="CU433" s="48"/>
      <c r="CV433" s="50" t="e">
        <f t="shared" si="630"/>
        <v>#DIV/0!</v>
      </c>
      <c r="CW433" s="51"/>
      <c r="CX433" s="47" t="s">
        <v>53</v>
      </c>
      <c r="CY433" s="47" t="s">
        <v>53</v>
      </c>
    </row>
    <row r="434" spans="1:103" s="1" customFormat="1" ht="14.25" thickBot="1" x14ac:dyDescent="0.3">
      <c r="A434" s="47" t="s">
        <v>54</v>
      </c>
      <c r="B434" s="47" t="s">
        <v>54</v>
      </c>
      <c r="C434" s="48">
        <v>244</v>
      </c>
      <c r="D434" s="95">
        <f t="shared" si="606"/>
        <v>148</v>
      </c>
      <c r="E434" s="93">
        <v>392</v>
      </c>
      <c r="F434" s="38">
        <f t="shared" si="607"/>
        <v>394</v>
      </c>
      <c r="G434" s="49">
        <f t="shared" si="608"/>
        <v>2</v>
      </c>
      <c r="H434" s="183"/>
      <c r="I434" s="183"/>
      <c r="J434" s="183"/>
      <c r="K434" s="183"/>
      <c r="L434" s="212"/>
      <c r="M434" s="50">
        <v>24.99</v>
      </c>
      <c r="N434" s="53">
        <f t="shared" si="609"/>
        <v>0</v>
      </c>
      <c r="O434" s="231">
        <v>35</v>
      </c>
      <c r="P434" s="232">
        <v>63.11</v>
      </c>
      <c r="Q434" s="233">
        <f t="shared" si="610"/>
        <v>2208.85</v>
      </c>
      <c r="R434" s="223">
        <v>29</v>
      </c>
      <c r="S434" s="50">
        <v>37.840000000000003</v>
      </c>
      <c r="T434" s="51">
        <f t="shared" si="611"/>
        <v>1097.3600000000001</v>
      </c>
      <c r="U434" s="52" t="s">
        <v>54</v>
      </c>
      <c r="V434" s="57">
        <f t="shared" si="595"/>
        <v>330</v>
      </c>
      <c r="W434" s="58">
        <f t="shared" si="612"/>
        <v>56.510606060606058</v>
      </c>
      <c r="X434" s="59">
        <f t="shared" si="596"/>
        <v>18648.5</v>
      </c>
      <c r="Y434" s="57">
        <f t="shared" si="597"/>
        <v>350</v>
      </c>
      <c r="Z434" s="58">
        <f t="shared" si="633"/>
        <v>57.567142857142855</v>
      </c>
      <c r="AA434" s="59">
        <f t="shared" si="598"/>
        <v>20148.5</v>
      </c>
      <c r="AB434" s="48">
        <f t="shared" si="614"/>
        <v>100</v>
      </c>
      <c r="AC434" s="50">
        <f t="shared" si="634"/>
        <v>21.61</v>
      </c>
      <c r="AD434" s="51">
        <f t="shared" si="616"/>
        <v>2161</v>
      </c>
      <c r="AE434" s="43">
        <v>100</v>
      </c>
      <c r="AF434" s="42">
        <v>21.61</v>
      </c>
      <c r="AG434" s="53">
        <f>AE434*AF434</f>
        <v>2161</v>
      </c>
      <c r="AH434" s="43"/>
      <c r="AI434" s="42"/>
      <c r="AJ434" s="53">
        <f>AH434*AI434</f>
        <v>0</v>
      </c>
      <c r="AK434" s="84"/>
      <c r="AL434" s="85"/>
      <c r="AM434" s="53"/>
      <c r="AN434" s="43"/>
      <c r="AO434" s="42"/>
      <c r="AP434" s="53"/>
      <c r="AQ434" s="84"/>
      <c r="AR434" s="85"/>
      <c r="AS434" s="53"/>
      <c r="AT434" s="84"/>
      <c r="AU434" s="85"/>
      <c r="AV434" s="53"/>
      <c r="AW434" s="84"/>
      <c r="AX434" s="85"/>
      <c r="AY434" s="53">
        <f t="shared" si="599"/>
        <v>0</v>
      </c>
      <c r="AZ434" s="84"/>
      <c r="BA434" s="85"/>
      <c r="BB434" s="53">
        <f t="shared" si="600"/>
        <v>0</v>
      </c>
      <c r="BC434" s="84"/>
      <c r="BD434" s="85"/>
      <c r="BE434" s="53">
        <f t="shared" si="601"/>
        <v>0</v>
      </c>
      <c r="BF434" s="84"/>
      <c r="BG434" s="85"/>
      <c r="BH434" s="53">
        <f t="shared" si="602"/>
        <v>0</v>
      </c>
      <c r="BI434" s="84"/>
      <c r="BJ434" s="85"/>
      <c r="BK434" s="53">
        <f t="shared" si="603"/>
        <v>0</v>
      </c>
      <c r="BL434" s="84"/>
      <c r="BM434" s="85"/>
      <c r="BN434" s="53">
        <f t="shared" si="604"/>
        <v>0</v>
      </c>
      <c r="BO434" s="84"/>
      <c r="BP434" s="85"/>
      <c r="BQ434" s="53">
        <f t="shared" si="605"/>
        <v>0</v>
      </c>
      <c r="BR434" s="60">
        <f t="shared" si="617"/>
        <v>250</v>
      </c>
      <c r="BS434" s="61">
        <f t="shared" si="618"/>
        <v>71.95</v>
      </c>
      <c r="BT434" s="62">
        <f t="shared" si="619"/>
        <v>17987.5</v>
      </c>
      <c r="BU434" s="48">
        <v>250</v>
      </c>
      <c r="BV434" s="50">
        <f t="shared" si="620"/>
        <v>71.95</v>
      </c>
      <c r="BW434" s="51">
        <v>17987.5</v>
      </c>
      <c r="BX434" s="48"/>
      <c r="BY434" s="50" t="e">
        <f t="shared" si="621"/>
        <v>#DIV/0!</v>
      </c>
      <c r="BZ434" s="51"/>
      <c r="CA434" s="48"/>
      <c r="CB434" s="50" t="e">
        <f t="shared" si="622"/>
        <v>#DIV/0!</v>
      </c>
      <c r="CC434" s="51"/>
      <c r="CD434" s="48"/>
      <c r="CE434" s="50" t="e">
        <f t="shared" si="623"/>
        <v>#DIV/0!</v>
      </c>
      <c r="CF434" s="51"/>
      <c r="CG434" s="47" t="s">
        <v>54</v>
      </c>
      <c r="CH434" s="47" t="s">
        <v>54</v>
      </c>
      <c r="CI434" s="60">
        <f t="shared" si="624"/>
        <v>20</v>
      </c>
      <c r="CJ434" s="61">
        <f t="shared" si="625"/>
        <v>75</v>
      </c>
      <c r="CK434" s="62">
        <f t="shared" si="626"/>
        <v>1500</v>
      </c>
      <c r="CL434" s="48"/>
      <c r="CM434" s="50" t="e">
        <f t="shared" si="627"/>
        <v>#DIV/0!</v>
      </c>
      <c r="CN434" s="51"/>
      <c r="CO434" s="48">
        <v>20</v>
      </c>
      <c r="CP434" s="50">
        <f t="shared" si="628"/>
        <v>75</v>
      </c>
      <c r="CQ434" s="51">
        <v>1500</v>
      </c>
      <c r="CR434" s="48"/>
      <c r="CS434" s="50" t="e">
        <f t="shared" si="629"/>
        <v>#DIV/0!</v>
      </c>
      <c r="CT434" s="51"/>
      <c r="CU434" s="48"/>
      <c r="CV434" s="50" t="e">
        <f t="shared" si="630"/>
        <v>#DIV/0!</v>
      </c>
      <c r="CW434" s="51"/>
      <c r="CX434" s="47" t="s">
        <v>54</v>
      </c>
      <c r="CY434" s="47" t="s">
        <v>54</v>
      </c>
    </row>
    <row r="435" spans="1:103" s="1" customFormat="1" ht="14.25" thickBot="1" x14ac:dyDescent="0.3">
      <c r="C435" s="96">
        <f>SUM(C411:C434)</f>
        <v>5452</v>
      </c>
      <c r="D435" s="96">
        <f>SUM(D411:D434)</f>
        <v>3340</v>
      </c>
      <c r="E435" s="97">
        <f>SUM(C435:D435)</f>
        <v>8792</v>
      </c>
      <c r="F435" s="96">
        <f>SUM(F411:F434)</f>
        <v>9263.4399999999987</v>
      </c>
      <c r="G435" s="64"/>
      <c r="H435" s="184">
        <f>SUM(H411:H434)</f>
        <v>0</v>
      </c>
      <c r="I435" s="184">
        <f t="shared" ref="I435" si="635">SUM(I411:I434)</f>
        <v>-10</v>
      </c>
      <c r="J435" s="184"/>
      <c r="K435" s="184">
        <f t="shared" ref="K435" si="636">SUM(K411:K434)</f>
        <v>0</v>
      </c>
      <c r="L435" s="65">
        <f>SUM(L411:L434)</f>
        <v>335.44</v>
      </c>
      <c r="M435" s="66">
        <f>N435/L435</f>
        <v>24.990000000000006</v>
      </c>
      <c r="N435" s="67">
        <f>SUM(N411:N434)</f>
        <v>8382.6456000000017</v>
      </c>
      <c r="O435" s="68">
        <f>SUM(O411:O434)</f>
        <v>840</v>
      </c>
      <c r="P435" s="66">
        <f>Q435/O435</f>
        <v>76.282047619047603</v>
      </c>
      <c r="Q435" s="67">
        <f>SUM(Q411:Q434)+11064.52</f>
        <v>64076.919999999984</v>
      </c>
      <c r="R435" s="68">
        <v>451</v>
      </c>
      <c r="S435" s="66">
        <v>37.840000000000003</v>
      </c>
      <c r="T435" s="67">
        <f>S435*R435</f>
        <v>17065.84</v>
      </c>
      <c r="U435" s="69"/>
      <c r="V435" s="63">
        <f>SUM(V411:V434)</f>
        <v>7104</v>
      </c>
      <c r="W435" s="66">
        <f>X435/V435</f>
        <v>46.130771396396398</v>
      </c>
      <c r="X435" s="67">
        <f>SUM(X411:X434)</f>
        <v>327713</v>
      </c>
      <c r="Y435" s="63">
        <f>SUM(Y411:Y434)</f>
        <v>7549</v>
      </c>
      <c r="Z435" s="66">
        <f>AA435/Y435</f>
        <v>49.196979732414889</v>
      </c>
      <c r="AA435" s="67">
        <f>SUM(AA411:AA434)</f>
        <v>371388</v>
      </c>
      <c r="AB435" s="63">
        <f>SUM(AB411:AB434)</f>
        <v>2400</v>
      </c>
      <c r="AC435" s="66">
        <f>AD435/AB435</f>
        <v>21.61</v>
      </c>
      <c r="AD435" s="67">
        <f>SUM(AD411:AD434)</f>
        <v>51864</v>
      </c>
      <c r="AE435" s="63">
        <f>SUM(AE411:AE434)</f>
        <v>2400</v>
      </c>
      <c r="AF435" s="66">
        <f>AG435/AE435</f>
        <v>21.61</v>
      </c>
      <c r="AG435" s="67">
        <f>SUM(AG411:AG434)</f>
        <v>51864</v>
      </c>
      <c r="AH435" s="63">
        <f>SUM(AH411:AH434)</f>
        <v>0</v>
      </c>
      <c r="AI435" s="66" t="e">
        <f>AJ435/AH435</f>
        <v>#DIV/0!</v>
      </c>
      <c r="AJ435" s="67">
        <f>SUM(AJ411:AJ434)</f>
        <v>0</v>
      </c>
      <c r="AK435" s="63">
        <f>SUM(AK411:AK434)</f>
        <v>0</v>
      </c>
      <c r="AL435" s="66" t="e">
        <f>AM435/AK435</f>
        <v>#DIV/0!</v>
      </c>
      <c r="AM435" s="67">
        <f>SUM(AM411:AM434)</f>
        <v>0</v>
      </c>
      <c r="AN435" s="63">
        <f>SUM(AN411:AN434)</f>
        <v>0</v>
      </c>
      <c r="AO435" s="66" t="e">
        <f>AP435/AN435</f>
        <v>#DIV/0!</v>
      </c>
      <c r="AP435" s="67">
        <f>SUM(AP411:AP434)</f>
        <v>0</v>
      </c>
      <c r="AQ435" s="63">
        <f>SUM(AQ411:AQ434)</f>
        <v>0</v>
      </c>
      <c r="AR435" s="66" t="e">
        <f>AS435/AQ435</f>
        <v>#DIV/0!</v>
      </c>
      <c r="AS435" s="67">
        <f>SUM(AS411:AS434)</f>
        <v>0</v>
      </c>
      <c r="AT435" s="63">
        <f>SUM(AT411:AT434)</f>
        <v>0</v>
      </c>
      <c r="AU435" s="66" t="e">
        <f>AV435/AT435</f>
        <v>#DIV/0!</v>
      </c>
      <c r="AV435" s="67">
        <f>SUM(AV412:AV434)</f>
        <v>0</v>
      </c>
      <c r="AW435" s="63">
        <f>SUM(AW412:AW434)</f>
        <v>0</v>
      </c>
      <c r="AX435" s="66" t="e">
        <f>AY435/AW435</f>
        <v>#DIV/0!</v>
      </c>
      <c r="AY435" s="67">
        <f>SUM(AY412:AY434)</f>
        <v>0</v>
      </c>
      <c r="AZ435" s="63">
        <f>SUM(AZ412:AZ434)</f>
        <v>0</v>
      </c>
      <c r="BA435" s="66" t="e">
        <f>BB435/AZ435</f>
        <v>#DIV/0!</v>
      </c>
      <c r="BB435" s="67">
        <f>SUM(BB412:BB434)</f>
        <v>0</v>
      </c>
      <c r="BC435" s="63">
        <f>SUM(BC412:BC434)</f>
        <v>0</v>
      </c>
      <c r="BD435" s="66" t="e">
        <f>BE435/BC435</f>
        <v>#DIV/0!</v>
      </c>
      <c r="BE435" s="67">
        <f>SUM(BE412:BE434)</f>
        <v>0</v>
      </c>
      <c r="BF435" s="63">
        <f>SUM(BF412:BF434)</f>
        <v>0</v>
      </c>
      <c r="BG435" s="66" t="e">
        <f>BH435/BF435</f>
        <v>#DIV/0!</v>
      </c>
      <c r="BH435" s="67">
        <f>SUM(BH412:BH434)</f>
        <v>0</v>
      </c>
      <c r="BI435" s="63">
        <f>SUM(BI412:BI434)</f>
        <v>0</v>
      </c>
      <c r="BJ435" s="66" t="e">
        <f>BK435/BI435</f>
        <v>#DIV/0!</v>
      </c>
      <c r="BK435" s="67">
        <f>SUM(BK412:BK434)</f>
        <v>0</v>
      </c>
      <c r="BL435" s="63">
        <f>SUM(BL412:BL434)</f>
        <v>0</v>
      </c>
      <c r="BM435" s="66" t="e">
        <f>BN435/BL435</f>
        <v>#DIV/0!</v>
      </c>
      <c r="BN435" s="67">
        <f>SUM(BN412:BN434)</f>
        <v>0</v>
      </c>
      <c r="BO435" s="63">
        <f>SUM(BO412:BO434)</f>
        <v>0</v>
      </c>
      <c r="BP435" s="66" t="e">
        <f>BQ435/BO435</f>
        <v>#DIV/0!</v>
      </c>
      <c r="BQ435" s="67">
        <f>SUM(BQ412:BQ434)</f>
        <v>0</v>
      </c>
      <c r="BR435" s="70">
        <f>SUM(BR411:BR434)</f>
        <v>5149</v>
      </c>
      <c r="BS435" s="71">
        <f>BT435/BR435</f>
        <v>62.055544765973977</v>
      </c>
      <c r="BT435" s="72">
        <f>SUM(BT411:BT434)+CF436</f>
        <v>319524</v>
      </c>
      <c r="BU435" s="63">
        <f>SUM(BU411:BU434)</f>
        <v>5149</v>
      </c>
      <c r="BV435" s="66">
        <f>BW435/BU435</f>
        <v>62.055544765973977</v>
      </c>
      <c r="BW435" s="67">
        <f>SUM(BW411:BW434)</f>
        <v>319524</v>
      </c>
      <c r="BX435" s="63">
        <f>SUM(BX411:BX434)</f>
        <v>0</v>
      </c>
      <c r="BY435" s="66" t="e">
        <f>BZ435/BX435</f>
        <v>#DIV/0!</v>
      </c>
      <c r="BZ435" s="67">
        <f>SUM(BZ411:BZ434)</f>
        <v>0</v>
      </c>
      <c r="CA435" s="63">
        <f>SUM(CA411:CA434)</f>
        <v>0</v>
      </c>
      <c r="CB435" s="66" t="e">
        <f>CC435/CA435</f>
        <v>#DIV/0!</v>
      </c>
      <c r="CC435" s="67">
        <f>SUM(CC411:CC434)</f>
        <v>0</v>
      </c>
      <c r="CD435" s="63">
        <f>SUM(CD411:CD434)</f>
        <v>0</v>
      </c>
      <c r="CE435" s="66" t="e">
        <f>CF435/CD435</f>
        <v>#DIV/0!</v>
      </c>
      <c r="CF435" s="67">
        <f>SUM(CF411:CF434)</f>
        <v>0</v>
      </c>
      <c r="CI435" s="70">
        <f>SUM(CI411:CI434)</f>
        <v>445</v>
      </c>
      <c r="CJ435" s="71">
        <f>CK435/CI435</f>
        <v>98.146067415730343</v>
      </c>
      <c r="CK435" s="72">
        <f>SUM(CK411:CK434)</f>
        <v>43675</v>
      </c>
      <c r="CL435" s="63">
        <f>SUM(CL411:CL434)</f>
        <v>125</v>
      </c>
      <c r="CM435" s="66">
        <f>CN435/CL435</f>
        <v>120</v>
      </c>
      <c r="CN435" s="67">
        <f>SUM(CN411:CN434)</f>
        <v>15000</v>
      </c>
      <c r="CO435" s="63">
        <f>SUM(CO411:CO434)</f>
        <v>230</v>
      </c>
      <c r="CP435" s="66">
        <f>CQ435/CO435</f>
        <v>94.565217391304344</v>
      </c>
      <c r="CQ435" s="67">
        <f>SUM(CQ411:CQ434)</f>
        <v>21750</v>
      </c>
      <c r="CR435" s="63">
        <f>SUM(CR411:CR434)</f>
        <v>90</v>
      </c>
      <c r="CS435" s="66">
        <f>CT435/CR435</f>
        <v>76.944444444444443</v>
      </c>
      <c r="CT435" s="67">
        <f>SUM(CT411:CT434)</f>
        <v>6925</v>
      </c>
      <c r="CU435" s="63">
        <f>SUM(CU411:CU434)</f>
        <v>0</v>
      </c>
      <c r="CV435" s="66" t="e">
        <f>CW435/CU435</f>
        <v>#DIV/0!</v>
      </c>
      <c r="CW435" s="67">
        <f>SUM(CW411:CW434)</f>
        <v>0</v>
      </c>
    </row>
    <row r="436" spans="1:103" ht="15.75" thickBot="1" x14ac:dyDescent="0.3">
      <c r="L436" s="88">
        <f>L435+O435+R435+V435</f>
        <v>8730.44</v>
      </c>
      <c r="M436" s="89">
        <f>N436/L436</f>
        <v>47.791223076958318</v>
      </c>
      <c r="N436" s="90">
        <f>N435+Q435+T435+X435</f>
        <v>417238.4056</v>
      </c>
      <c r="O436" s="99">
        <f>SUM(O411:O434)</f>
        <v>840</v>
      </c>
      <c r="P436" s="100">
        <f>Q436/O436</f>
        <v>63.109999999999978</v>
      </c>
      <c r="Q436" s="101">
        <f>SUM(Q411:Q434)</f>
        <v>53012.39999999998</v>
      </c>
      <c r="CF436" s="91">
        <f>CF435-CW435</f>
        <v>0</v>
      </c>
    </row>
    <row r="437" spans="1:103" ht="15.75" thickBot="1" x14ac:dyDescent="0.3">
      <c r="AE437" s="104">
        <f>AE408+1</f>
        <v>44697</v>
      </c>
      <c r="AF437" s="105">
        <f>AE437</f>
        <v>44697</v>
      </c>
      <c r="BR437" s="102">
        <f>AE437</f>
        <v>44697</v>
      </c>
    </row>
    <row r="438" spans="1:103" s="1" customFormat="1" ht="14.25" thickBot="1" x14ac:dyDescent="0.3">
      <c r="A438" s="2">
        <f>B438</f>
        <v>44697</v>
      </c>
      <c r="B438" s="3">
        <f>B409+1</f>
        <v>44697</v>
      </c>
      <c r="C438" s="249" t="s">
        <v>0</v>
      </c>
      <c r="D438" s="250"/>
      <c r="E438" s="251"/>
      <c r="F438" s="4" t="s">
        <v>1</v>
      </c>
      <c r="G438" s="5" t="s">
        <v>2</v>
      </c>
      <c r="H438" s="201" t="s">
        <v>86</v>
      </c>
      <c r="I438" s="189" t="s">
        <v>88</v>
      </c>
      <c r="J438" s="204" t="s">
        <v>90</v>
      </c>
      <c r="K438" s="206" t="s">
        <v>84</v>
      </c>
      <c r="L438" s="252" t="s">
        <v>3</v>
      </c>
      <c r="M438" s="253"/>
      <c r="N438" s="253"/>
      <c r="O438" s="253"/>
      <c r="P438" s="253"/>
      <c r="Q438" s="253"/>
      <c r="R438" s="253"/>
      <c r="S438" s="253"/>
      <c r="T438" s="254"/>
      <c r="U438" s="6"/>
      <c r="V438" s="255" t="s">
        <v>4</v>
      </c>
      <c r="W438" s="256"/>
      <c r="X438" s="257"/>
      <c r="Y438" s="258" t="s">
        <v>5</v>
      </c>
      <c r="Z438" s="259"/>
      <c r="AA438" s="260"/>
      <c r="AB438" s="255" t="s">
        <v>6</v>
      </c>
      <c r="AC438" s="256"/>
      <c r="AD438" s="257"/>
      <c r="AE438" s="261" t="s">
        <v>7</v>
      </c>
      <c r="AF438" s="262"/>
      <c r="AG438" s="262"/>
      <c r="AH438" s="262"/>
      <c r="AI438" s="262"/>
      <c r="AJ438" s="262"/>
      <c r="AK438" s="262"/>
      <c r="AL438" s="262"/>
      <c r="AM438" s="262"/>
      <c r="AN438" s="262"/>
      <c r="AO438" s="262"/>
      <c r="AP438" s="262"/>
      <c r="AQ438" s="262"/>
      <c r="AR438" s="262"/>
      <c r="AS438" s="262"/>
      <c r="AT438" s="262"/>
      <c r="AU438" s="262"/>
      <c r="AV438" s="262"/>
      <c r="AW438" s="262"/>
      <c r="AX438" s="262"/>
      <c r="AY438" s="262"/>
      <c r="AZ438" s="262"/>
      <c r="BA438" s="262"/>
      <c r="BB438" s="262"/>
      <c r="BC438" s="262"/>
      <c r="BD438" s="262"/>
      <c r="BE438" s="262"/>
      <c r="BF438" s="262"/>
      <c r="BG438" s="262"/>
      <c r="BH438" s="262"/>
      <c r="BI438" s="262"/>
      <c r="BJ438" s="262"/>
      <c r="BK438" s="262"/>
      <c r="BL438" s="262"/>
      <c r="BM438" s="262"/>
      <c r="BN438" s="263"/>
      <c r="BO438" s="98"/>
      <c r="BP438" s="98"/>
      <c r="BQ438" s="98"/>
      <c r="BR438" s="246" t="s">
        <v>8</v>
      </c>
      <c r="BS438" s="247"/>
      <c r="BT438" s="248"/>
      <c r="BU438" s="243" t="s">
        <v>9</v>
      </c>
      <c r="BV438" s="244"/>
      <c r="BW438" s="245"/>
      <c r="BX438" s="243" t="s">
        <v>10</v>
      </c>
      <c r="BY438" s="244"/>
      <c r="BZ438" s="245"/>
      <c r="CA438" s="243" t="s">
        <v>11</v>
      </c>
      <c r="CB438" s="244"/>
      <c r="CC438" s="245"/>
      <c r="CD438" s="243" t="s">
        <v>69</v>
      </c>
      <c r="CE438" s="244"/>
      <c r="CF438" s="245"/>
      <c r="CG438" s="8"/>
      <c r="CH438" s="8">
        <f>CH409+1</f>
        <v>44697</v>
      </c>
      <c r="CI438" s="246" t="s">
        <v>12</v>
      </c>
      <c r="CJ438" s="247"/>
      <c r="CK438" s="248"/>
      <c r="CL438" s="240" t="s">
        <v>13</v>
      </c>
      <c r="CM438" s="241"/>
      <c r="CN438" s="242"/>
      <c r="CO438" s="240" t="s">
        <v>14</v>
      </c>
      <c r="CP438" s="241"/>
      <c r="CQ438" s="242"/>
      <c r="CR438" s="240" t="s">
        <v>15</v>
      </c>
      <c r="CS438" s="241"/>
      <c r="CT438" s="242"/>
      <c r="CU438" s="240" t="s">
        <v>71</v>
      </c>
      <c r="CV438" s="241"/>
      <c r="CW438" s="242"/>
      <c r="CX438" s="9">
        <f>CY438</f>
        <v>44697</v>
      </c>
      <c r="CY438" s="8">
        <f>CY409+1</f>
        <v>44697</v>
      </c>
    </row>
    <row r="439" spans="1:103" s="1" customFormat="1" ht="14.25" thickBot="1" x14ac:dyDescent="0.3">
      <c r="A439" s="10" t="s">
        <v>17</v>
      </c>
      <c r="B439" s="10" t="s">
        <v>16</v>
      </c>
      <c r="C439" s="11" t="s">
        <v>18</v>
      </c>
      <c r="D439" s="12" t="s">
        <v>19</v>
      </c>
      <c r="E439" s="174" t="s">
        <v>1</v>
      </c>
      <c r="F439" s="14" t="s">
        <v>20</v>
      </c>
      <c r="G439" s="15" t="s">
        <v>20</v>
      </c>
      <c r="H439" s="202" t="s">
        <v>87</v>
      </c>
      <c r="I439" s="203" t="s">
        <v>89</v>
      </c>
      <c r="J439" s="205" t="s">
        <v>91</v>
      </c>
      <c r="K439" s="207" t="s">
        <v>85</v>
      </c>
      <c r="L439" s="16" t="s">
        <v>21</v>
      </c>
      <c r="M439" s="17" t="s">
        <v>22</v>
      </c>
      <c r="N439" s="18" t="s">
        <v>23</v>
      </c>
      <c r="O439" s="19" t="s">
        <v>24</v>
      </c>
      <c r="P439" s="17" t="s">
        <v>22</v>
      </c>
      <c r="Q439" s="18" t="s">
        <v>23</v>
      </c>
      <c r="R439" s="19" t="s">
        <v>25</v>
      </c>
      <c r="S439" s="17" t="s">
        <v>22</v>
      </c>
      <c r="T439" s="18" t="s">
        <v>23</v>
      </c>
      <c r="U439" s="20" t="s">
        <v>16</v>
      </c>
      <c r="V439" s="21" t="s">
        <v>26</v>
      </c>
      <c r="W439" s="22" t="s">
        <v>22</v>
      </c>
      <c r="X439" s="22" t="s">
        <v>23</v>
      </c>
      <c r="Y439" s="23" t="s">
        <v>27</v>
      </c>
      <c r="Z439" s="23" t="s">
        <v>22</v>
      </c>
      <c r="AA439" s="23" t="s">
        <v>23</v>
      </c>
      <c r="AB439" s="22" t="s">
        <v>27</v>
      </c>
      <c r="AC439" s="22" t="s">
        <v>22</v>
      </c>
      <c r="AD439" s="22" t="s">
        <v>23</v>
      </c>
      <c r="AE439" s="187" t="s">
        <v>92</v>
      </c>
      <c r="AF439" s="188" t="s">
        <v>22</v>
      </c>
      <c r="AG439" s="26" t="s">
        <v>23</v>
      </c>
      <c r="AH439" s="187" t="s">
        <v>93</v>
      </c>
      <c r="AI439" s="188" t="s">
        <v>22</v>
      </c>
      <c r="AJ439" s="26" t="s">
        <v>23</v>
      </c>
      <c r="AK439" s="187"/>
      <c r="AL439" s="188" t="s">
        <v>22</v>
      </c>
      <c r="AM439" s="26" t="s">
        <v>23</v>
      </c>
      <c r="AN439" s="187"/>
      <c r="AO439" s="188" t="s">
        <v>22</v>
      </c>
      <c r="AP439" s="26" t="s">
        <v>23</v>
      </c>
      <c r="AQ439" s="187"/>
      <c r="AR439" s="188" t="s">
        <v>22</v>
      </c>
      <c r="AS439" s="26" t="s">
        <v>23</v>
      </c>
      <c r="AT439" s="187"/>
      <c r="AU439" s="188" t="s">
        <v>22</v>
      </c>
      <c r="AV439" s="26" t="s">
        <v>23</v>
      </c>
      <c r="AW439" s="120"/>
      <c r="AX439" s="25" t="s">
        <v>22</v>
      </c>
      <c r="AY439" s="26" t="s">
        <v>23</v>
      </c>
      <c r="AZ439" s="24"/>
      <c r="BA439" s="25" t="s">
        <v>22</v>
      </c>
      <c r="BB439" s="26" t="s">
        <v>23</v>
      </c>
      <c r="BC439" s="24"/>
      <c r="BD439" s="25" t="s">
        <v>22</v>
      </c>
      <c r="BE439" s="26" t="s">
        <v>23</v>
      </c>
      <c r="BF439" s="24"/>
      <c r="BG439" s="25" t="s">
        <v>22</v>
      </c>
      <c r="BH439" s="26" t="s">
        <v>23</v>
      </c>
      <c r="BI439" s="24"/>
      <c r="BJ439" s="25" t="s">
        <v>22</v>
      </c>
      <c r="BK439" s="26" t="s">
        <v>23</v>
      </c>
      <c r="BL439" s="24"/>
      <c r="BM439" s="25" t="s">
        <v>22</v>
      </c>
      <c r="BN439" s="26" t="s">
        <v>23</v>
      </c>
      <c r="BO439" s="24"/>
      <c r="BP439" s="25" t="s">
        <v>22</v>
      </c>
      <c r="BQ439" s="26" t="s">
        <v>23</v>
      </c>
      <c r="BR439" s="27" t="s">
        <v>27</v>
      </c>
      <c r="BS439" s="28" t="s">
        <v>22</v>
      </c>
      <c r="BT439" s="29" t="s">
        <v>23</v>
      </c>
      <c r="BU439" s="30" t="s">
        <v>28</v>
      </c>
      <c r="BV439" s="31" t="s">
        <v>22</v>
      </c>
      <c r="BW439" s="32" t="s">
        <v>23</v>
      </c>
      <c r="BX439" s="30" t="s">
        <v>29</v>
      </c>
      <c r="BY439" s="31" t="s">
        <v>22</v>
      </c>
      <c r="BZ439" s="32" t="s">
        <v>23</v>
      </c>
      <c r="CA439" s="30" t="s">
        <v>30</v>
      </c>
      <c r="CB439" s="31" t="s">
        <v>22</v>
      </c>
      <c r="CC439" s="32" t="s">
        <v>23</v>
      </c>
      <c r="CD439" s="30" t="s">
        <v>70</v>
      </c>
      <c r="CE439" s="31" t="s">
        <v>22</v>
      </c>
      <c r="CF439" s="32" t="s">
        <v>23</v>
      </c>
      <c r="CG439" s="33" t="s">
        <v>17</v>
      </c>
      <c r="CH439" s="33" t="s">
        <v>16</v>
      </c>
      <c r="CI439" s="157" t="s">
        <v>27</v>
      </c>
      <c r="CJ439" s="158" t="s">
        <v>22</v>
      </c>
      <c r="CK439" s="159" t="s">
        <v>23</v>
      </c>
      <c r="CL439" s="34" t="s">
        <v>28</v>
      </c>
      <c r="CM439" s="35" t="s">
        <v>22</v>
      </c>
      <c r="CN439" s="36" t="s">
        <v>23</v>
      </c>
      <c r="CO439" s="34" t="s">
        <v>29</v>
      </c>
      <c r="CP439" s="35" t="s">
        <v>22</v>
      </c>
      <c r="CQ439" s="36" t="s">
        <v>23</v>
      </c>
      <c r="CR439" s="34" t="s">
        <v>30</v>
      </c>
      <c r="CS439" s="35" t="s">
        <v>22</v>
      </c>
      <c r="CT439" s="36" t="s">
        <v>23</v>
      </c>
      <c r="CU439" s="34" t="s">
        <v>70</v>
      </c>
      <c r="CV439" s="35" t="s">
        <v>22</v>
      </c>
      <c r="CW439" s="36" t="s">
        <v>23</v>
      </c>
      <c r="CX439" s="33" t="s">
        <v>76</v>
      </c>
      <c r="CY439" s="33" t="s">
        <v>16</v>
      </c>
    </row>
    <row r="440" spans="1:103" s="1" customFormat="1" ht="14.25" thickBot="1" x14ac:dyDescent="0.3">
      <c r="A440" s="47" t="s">
        <v>32</v>
      </c>
      <c r="B440" s="47" t="s">
        <v>32</v>
      </c>
      <c r="C440" s="37">
        <v>244</v>
      </c>
      <c r="D440" s="94">
        <f>E440-C440</f>
        <v>153</v>
      </c>
      <c r="E440" s="92">
        <v>397</v>
      </c>
      <c r="F440" s="38">
        <f>SUM(O440,R440,V440)-H440-I440-J440-K440+L440</f>
        <v>405</v>
      </c>
      <c r="G440" s="38">
        <f>F440-E440-L440</f>
        <v>8</v>
      </c>
      <c r="H440" s="182"/>
      <c r="I440" s="182"/>
      <c r="J440" s="182"/>
      <c r="K440" s="182"/>
      <c r="L440" s="211"/>
      <c r="M440" s="39">
        <v>24.99</v>
      </c>
      <c r="N440" s="179">
        <f>M440*L440</f>
        <v>0</v>
      </c>
      <c r="O440" s="225">
        <v>35</v>
      </c>
      <c r="P440" s="226">
        <v>63.75</v>
      </c>
      <c r="Q440" s="227">
        <f>P440*O440</f>
        <v>2231.25</v>
      </c>
      <c r="R440" s="222">
        <v>20</v>
      </c>
      <c r="S440" s="39">
        <v>37.840000000000003</v>
      </c>
      <c r="T440" s="40">
        <f>S440*R440</f>
        <v>756.80000000000007</v>
      </c>
      <c r="U440" s="41" t="s">
        <v>32</v>
      </c>
      <c r="V440" s="37">
        <f>Y440-CI440</f>
        <v>350</v>
      </c>
      <c r="W440" s="39">
        <f>X440/V440</f>
        <v>57.567142857142855</v>
      </c>
      <c r="X440" s="40">
        <f>AA440-CK440</f>
        <v>20148.5</v>
      </c>
      <c r="Y440" s="37">
        <f t="shared" ref="Y440:Y463" si="637">AB440+BR440</f>
        <v>350</v>
      </c>
      <c r="Z440" s="39">
        <f>AA440/Y440</f>
        <v>57.567142857142855</v>
      </c>
      <c r="AA440" s="40">
        <f t="shared" ref="AA440:AA463" si="638">AD440+BT440</f>
        <v>20148.5</v>
      </c>
      <c r="AB440" s="37">
        <f>SUM(AE440,AH440,AK440,AN440,AQ440,AT440,AW440,AZ440,BC440,BF440,BI440,BL440,BO440)</f>
        <v>100</v>
      </c>
      <c r="AC440" s="39">
        <f>AD440/AB440</f>
        <v>21.61</v>
      </c>
      <c r="AD440" s="40">
        <f>SUM(AG440,AJ440,AM440,AP440,AS440,AV440,AY440,BB440,BE440,BH440,BK440,BN440,BQ440)</f>
        <v>2161</v>
      </c>
      <c r="AE440" s="185">
        <v>100</v>
      </c>
      <c r="AF440" s="186">
        <v>21.61</v>
      </c>
      <c r="AG440" s="53">
        <f>AE440*AF440</f>
        <v>2161</v>
      </c>
      <c r="AH440" s="185"/>
      <c r="AI440" s="186"/>
      <c r="AJ440" s="53">
        <f>AH440*AI440</f>
        <v>0</v>
      </c>
      <c r="AK440" s="185"/>
      <c r="AL440" s="186"/>
      <c r="AM440" s="53"/>
      <c r="AN440" s="185"/>
      <c r="AO440" s="186"/>
      <c r="AP440" s="53"/>
      <c r="AQ440" s="185"/>
      <c r="AR440" s="186"/>
      <c r="AS440" s="53"/>
      <c r="AT440" s="185"/>
      <c r="AU440" s="186"/>
      <c r="AV440" s="53"/>
      <c r="AW440" s="43"/>
      <c r="AX440" s="42"/>
      <c r="AY440" s="53">
        <f t="shared" ref="AY440:AY463" si="639">AX440*AW440</f>
        <v>0</v>
      </c>
      <c r="AZ440" s="43"/>
      <c r="BA440" s="42"/>
      <c r="BB440" s="53">
        <f t="shared" ref="BB440:BB463" si="640">BA440*AZ440</f>
        <v>0</v>
      </c>
      <c r="BC440" s="43"/>
      <c r="BD440" s="42"/>
      <c r="BE440" s="53">
        <f t="shared" ref="BE440:BE463" si="641">BD440*BC440</f>
        <v>0</v>
      </c>
      <c r="BF440" s="43"/>
      <c r="BG440" s="42"/>
      <c r="BH440" s="53">
        <f t="shared" ref="BH440:BH463" si="642">BG440*BF440</f>
        <v>0</v>
      </c>
      <c r="BI440" s="43"/>
      <c r="BJ440" s="42"/>
      <c r="BK440" s="53">
        <f t="shared" ref="BK440:BK463" si="643">BJ440*BI440</f>
        <v>0</v>
      </c>
      <c r="BL440" s="43"/>
      <c r="BM440" s="42"/>
      <c r="BN440" s="53">
        <f t="shared" ref="BN440:BN463" si="644">BM440*BL440</f>
        <v>0</v>
      </c>
      <c r="BO440" s="43"/>
      <c r="BP440" s="42"/>
      <c r="BQ440" s="53">
        <f t="shared" ref="BQ440:BQ463" si="645">BP440*BO440</f>
        <v>0</v>
      </c>
      <c r="BR440" s="44">
        <f>SUM(BU440,BX440,CA440,CD440)</f>
        <v>250</v>
      </c>
      <c r="BS440" s="45">
        <f>BT440/BR440</f>
        <v>71.95</v>
      </c>
      <c r="BT440" s="46">
        <f>SUM(BW440,BZ440,CC440,CF440)</f>
        <v>17987.5</v>
      </c>
      <c r="BU440" s="37">
        <v>250</v>
      </c>
      <c r="BV440" s="39">
        <f>BW440/BU440</f>
        <v>71.95</v>
      </c>
      <c r="BW440" s="40">
        <v>17987.5</v>
      </c>
      <c r="BX440" s="37"/>
      <c r="BY440" s="39" t="e">
        <f>BZ440/BX440</f>
        <v>#DIV/0!</v>
      </c>
      <c r="BZ440" s="40"/>
      <c r="CA440" s="37"/>
      <c r="CB440" s="39" t="e">
        <f>CC440/CA440</f>
        <v>#DIV/0!</v>
      </c>
      <c r="CC440" s="40"/>
      <c r="CD440" s="37"/>
      <c r="CE440" s="39" t="e">
        <f>CF440/CD440</f>
        <v>#DIV/0!</v>
      </c>
      <c r="CF440" s="40"/>
      <c r="CG440" s="47" t="s">
        <v>32</v>
      </c>
      <c r="CH440" s="47" t="s">
        <v>32</v>
      </c>
      <c r="CI440" s="44">
        <f>SUM(CL440,CO440,CR440,CU440)</f>
        <v>0</v>
      </c>
      <c r="CJ440" s="45" t="e">
        <f>CK440/CI440</f>
        <v>#DIV/0!</v>
      </c>
      <c r="CK440" s="46">
        <f>SUM(CN440,CQ440,CT440,CW440)</f>
        <v>0</v>
      </c>
      <c r="CL440" s="37">
        <v>0</v>
      </c>
      <c r="CM440" s="39" t="e">
        <f>CN440/CL440</f>
        <v>#DIV/0!</v>
      </c>
      <c r="CN440" s="40"/>
      <c r="CO440" s="37"/>
      <c r="CP440" s="39" t="e">
        <f>CQ440/CO440</f>
        <v>#DIV/0!</v>
      </c>
      <c r="CQ440" s="40"/>
      <c r="CR440" s="37"/>
      <c r="CS440" s="39" t="e">
        <f>CT440/CR440</f>
        <v>#DIV/0!</v>
      </c>
      <c r="CT440" s="40"/>
      <c r="CU440" s="37"/>
      <c r="CV440" s="39" t="e">
        <f>CW440/CU440</f>
        <v>#DIV/0!</v>
      </c>
      <c r="CW440" s="40"/>
      <c r="CX440" s="47" t="s">
        <v>32</v>
      </c>
      <c r="CY440" s="47" t="s">
        <v>32</v>
      </c>
    </row>
    <row r="441" spans="1:103" s="1" customFormat="1" ht="14.25" thickBot="1" x14ac:dyDescent="0.3">
      <c r="A441" s="47" t="s">
        <v>31</v>
      </c>
      <c r="B441" s="47" t="s">
        <v>31</v>
      </c>
      <c r="C441" s="48">
        <v>244</v>
      </c>
      <c r="D441" s="95">
        <f t="shared" ref="D441:D463" si="646">E441-C441</f>
        <v>154</v>
      </c>
      <c r="E441" s="93">
        <v>398</v>
      </c>
      <c r="F441" s="38">
        <f t="shared" ref="F441:F463" si="647">SUM(O441,R441,V441)-H441-I441-J441-K441+L441</f>
        <v>399</v>
      </c>
      <c r="G441" s="49">
        <f t="shared" ref="G441:G463" si="648">F441-E441-L441</f>
        <v>1</v>
      </c>
      <c r="H441" s="183"/>
      <c r="I441" s="183"/>
      <c r="J441" s="183"/>
      <c r="K441" s="183"/>
      <c r="L441" s="212"/>
      <c r="M441" s="50">
        <v>24.99</v>
      </c>
      <c r="N441" s="53">
        <f t="shared" ref="N441:N463" si="649">M441*L441</f>
        <v>0</v>
      </c>
      <c r="O441" s="228">
        <v>35</v>
      </c>
      <c r="P441" s="229">
        <v>63.75</v>
      </c>
      <c r="Q441" s="230">
        <f t="shared" ref="Q441:Q463" si="650">P441*O441</f>
        <v>2231.25</v>
      </c>
      <c r="R441" s="223">
        <v>14</v>
      </c>
      <c r="S441" s="50">
        <v>37.840000000000003</v>
      </c>
      <c r="T441" s="51">
        <f t="shared" ref="T441:T463" si="651">S441*R441</f>
        <v>529.76</v>
      </c>
      <c r="U441" s="52" t="s">
        <v>31</v>
      </c>
      <c r="V441" s="48">
        <f t="shared" ref="V441:V463" si="652">Y441-CI441</f>
        <v>350</v>
      </c>
      <c r="W441" s="50">
        <f t="shared" ref="W441:W463" si="653">X441/V441</f>
        <v>57.567142857142855</v>
      </c>
      <c r="X441" s="51">
        <f t="shared" ref="X441:X463" si="654">AA441-CK441</f>
        <v>20148.5</v>
      </c>
      <c r="Y441" s="48">
        <f t="shared" si="637"/>
        <v>350</v>
      </c>
      <c r="Z441" s="50">
        <f t="shared" ref="Z441:Z445" si="655">AA441/Y441</f>
        <v>57.567142857142855</v>
      </c>
      <c r="AA441" s="51">
        <f t="shared" si="638"/>
        <v>20148.5</v>
      </c>
      <c r="AB441" s="48">
        <f t="shared" ref="AB441:AB463" si="656">SUM(AE441,AH441,AK441,AN441,AQ441,AT441,AW441,AZ441,BC441,BF441,BI441,BL441,BO441)</f>
        <v>100</v>
      </c>
      <c r="AC441" s="50">
        <f t="shared" ref="AC441:AC445" si="657">AD441/AB441</f>
        <v>21.61</v>
      </c>
      <c r="AD441" s="51">
        <f t="shared" ref="AD441:AD463" si="658">SUM(AG441,AJ441,AM441,AP441,AS441,AV441,AY441,BB441,BE441,BH441,BK441,BN441,BQ441)</f>
        <v>2161</v>
      </c>
      <c r="AE441" s="43">
        <v>100</v>
      </c>
      <c r="AF441" s="42">
        <v>21.61</v>
      </c>
      <c r="AG441" s="53">
        <f>AE441*AF441</f>
        <v>2161</v>
      </c>
      <c r="AH441" s="43"/>
      <c r="AI441" s="42"/>
      <c r="AJ441" s="53">
        <f>AH441*AI441</f>
        <v>0</v>
      </c>
      <c r="AK441" s="43"/>
      <c r="AL441" s="42"/>
      <c r="AM441" s="53"/>
      <c r="AN441" s="43"/>
      <c r="AO441" s="42"/>
      <c r="AP441" s="53"/>
      <c r="AQ441" s="43"/>
      <c r="AR441" s="42"/>
      <c r="AS441" s="53"/>
      <c r="AT441" s="43"/>
      <c r="AU441" s="42"/>
      <c r="AV441" s="53"/>
      <c r="AW441" s="43"/>
      <c r="AX441" s="42"/>
      <c r="AY441" s="53">
        <f t="shared" si="639"/>
        <v>0</v>
      </c>
      <c r="AZ441" s="43"/>
      <c r="BA441" s="42"/>
      <c r="BB441" s="53">
        <f t="shared" si="640"/>
        <v>0</v>
      </c>
      <c r="BC441" s="43"/>
      <c r="BD441" s="42"/>
      <c r="BE441" s="53">
        <f t="shared" si="641"/>
        <v>0</v>
      </c>
      <c r="BF441" s="43"/>
      <c r="BG441" s="42"/>
      <c r="BH441" s="53">
        <f t="shared" si="642"/>
        <v>0</v>
      </c>
      <c r="BI441" s="43"/>
      <c r="BJ441" s="42"/>
      <c r="BK441" s="53">
        <f t="shared" si="643"/>
        <v>0</v>
      </c>
      <c r="BL441" s="43"/>
      <c r="BM441" s="42"/>
      <c r="BN441" s="53">
        <f t="shared" si="644"/>
        <v>0</v>
      </c>
      <c r="BO441" s="43"/>
      <c r="BP441" s="42"/>
      <c r="BQ441" s="53">
        <f t="shared" si="645"/>
        <v>0</v>
      </c>
      <c r="BR441" s="54">
        <f t="shared" ref="BR441:BR463" si="659">SUM(BU441,BX441,CA441,CD441)</f>
        <v>250</v>
      </c>
      <c r="BS441" s="55">
        <f t="shared" ref="BS441:BS463" si="660">BT441/BR441</f>
        <v>71.95</v>
      </c>
      <c r="BT441" s="56">
        <f t="shared" ref="BT441:BT463" si="661">SUM(BW441,BZ441,CC441,CF441)</f>
        <v>17987.5</v>
      </c>
      <c r="BU441" s="48">
        <v>250</v>
      </c>
      <c r="BV441" s="50">
        <f t="shared" ref="BV441:BV463" si="662">BW441/BU441</f>
        <v>71.95</v>
      </c>
      <c r="BW441" s="51">
        <v>17987.5</v>
      </c>
      <c r="BX441" s="48"/>
      <c r="BY441" s="50" t="e">
        <f t="shared" ref="BY441:BY463" si="663">BZ441/BX441</f>
        <v>#DIV/0!</v>
      </c>
      <c r="BZ441" s="51"/>
      <c r="CA441" s="48"/>
      <c r="CB441" s="50" t="e">
        <f t="shared" ref="CB441:CB463" si="664">CC441/CA441</f>
        <v>#DIV/0!</v>
      </c>
      <c r="CC441" s="51"/>
      <c r="CD441" s="48"/>
      <c r="CE441" s="50" t="e">
        <f t="shared" ref="CE441:CE463" si="665">CF441/CD441</f>
        <v>#DIV/0!</v>
      </c>
      <c r="CF441" s="51"/>
      <c r="CG441" s="47" t="s">
        <v>31</v>
      </c>
      <c r="CH441" s="47" t="s">
        <v>31</v>
      </c>
      <c r="CI441" s="54">
        <f t="shared" ref="CI441:CI463" si="666">SUM(CL441,CO441,CR441,CU441)</f>
        <v>0</v>
      </c>
      <c r="CJ441" s="55" t="e">
        <f t="shared" ref="CJ441:CJ463" si="667">CK441/CI441</f>
        <v>#DIV/0!</v>
      </c>
      <c r="CK441" s="56">
        <f t="shared" ref="CK441:CK463" si="668">SUM(CN441,CQ441,CT441,CW441)</f>
        <v>0</v>
      </c>
      <c r="CL441" s="48">
        <v>0</v>
      </c>
      <c r="CM441" s="50" t="e">
        <f t="shared" ref="CM441:CM463" si="669">CN441/CL441</f>
        <v>#DIV/0!</v>
      </c>
      <c r="CN441" s="51"/>
      <c r="CO441" s="48"/>
      <c r="CP441" s="50" t="e">
        <f t="shared" ref="CP441:CP463" si="670">CQ441/CO441</f>
        <v>#DIV/0!</v>
      </c>
      <c r="CQ441" s="51"/>
      <c r="CR441" s="48"/>
      <c r="CS441" s="50" t="e">
        <f t="shared" ref="CS441:CS463" si="671">CT441/CR441</f>
        <v>#DIV/0!</v>
      </c>
      <c r="CT441" s="51"/>
      <c r="CU441" s="48"/>
      <c r="CV441" s="50" t="e">
        <f t="shared" ref="CV441:CV463" si="672">CW441/CU441</f>
        <v>#DIV/0!</v>
      </c>
      <c r="CW441" s="51"/>
      <c r="CX441" s="47" t="s">
        <v>31</v>
      </c>
      <c r="CY441" s="47" t="s">
        <v>31</v>
      </c>
    </row>
    <row r="442" spans="1:103" s="1" customFormat="1" ht="14.25" thickBot="1" x14ac:dyDescent="0.3">
      <c r="A442" s="47" t="s">
        <v>33</v>
      </c>
      <c r="B442" s="47" t="s">
        <v>33</v>
      </c>
      <c r="C442" s="48">
        <v>244</v>
      </c>
      <c r="D442" s="95">
        <f t="shared" si="646"/>
        <v>154</v>
      </c>
      <c r="E442" s="93">
        <v>398</v>
      </c>
      <c r="F442" s="38">
        <f t="shared" si="647"/>
        <v>399</v>
      </c>
      <c r="G442" s="49">
        <f t="shared" si="648"/>
        <v>1</v>
      </c>
      <c r="H442" s="183"/>
      <c r="I442" s="183"/>
      <c r="J442" s="183"/>
      <c r="K442" s="183"/>
      <c r="L442" s="212"/>
      <c r="M442" s="50">
        <v>24.99</v>
      </c>
      <c r="N442" s="53">
        <f t="shared" si="649"/>
        <v>0</v>
      </c>
      <c r="O442" s="228">
        <v>35</v>
      </c>
      <c r="P442" s="229">
        <v>63.75</v>
      </c>
      <c r="Q442" s="230">
        <f t="shared" si="650"/>
        <v>2231.25</v>
      </c>
      <c r="R442" s="223">
        <v>14</v>
      </c>
      <c r="S442" s="50">
        <v>37.840000000000003</v>
      </c>
      <c r="T442" s="51">
        <f t="shared" si="651"/>
        <v>529.76</v>
      </c>
      <c r="U442" s="52" t="s">
        <v>33</v>
      </c>
      <c r="V442" s="48">
        <f t="shared" si="652"/>
        <v>350</v>
      </c>
      <c r="W442" s="50">
        <f t="shared" si="653"/>
        <v>57.567142857142855</v>
      </c>
      <c r="X442" s="51">
        <f t="shared" si="654"/>
        <v>20148.5</v>
      </c>
      <c r="Y442" s="48">
        <f t="shared" si="637"/>
        <v>350</v>
      </c>
      <c r="Z442" s="50">
        <f t="shared" si="655"/>
        <v>57.567142857142855</v>
      </c>
      <c r="AA442" s="51">
        <f t="shared" si="638"/>
        <v>20148.5</v>
      </c>
      <c r="AB442" s="48">
        <f t="shared" si="656"/>
        <v>100</v>
      </c>
      <c r="AC442" s="50">
        <f t="shared" si="657"/>
        <v>21.61</v>
      </c>
      <c r="AD442" s="51">
        <f t="shared" si="658"/>
        <v>2161</v>
      </c>
      <c r="AE442" s="43">
        <v>100</v>
      </c>
      <c r="AF442" s="42">
        <v>21.61</v>
      </c>
      <c r="AG442" s="53">
        <f t="shared" ref="AG442:AG462" si="673">AE442*AF442</f>
        <v>2161</v>
      </c>
      <c r="AH442" s="43"/>
      <c r="AI442" s="42"/>
      <c r="AJ442" s="53">
        <f t="shared" ref="AJ442:AJ462" si="674">AH442*AI442</f>
        <v>0</v>
      </c>
      <c r="AK442" s="43"/>
      <c r="AL442" s="42"/>
      <c r="AM442" s="53"/>
      <c r="AN442" s="43"/>
      <c r="AO442" s="42"/>
      <c r="AP442" s="53"/>
      <c r="AQ442" s="43"/>
      <c r="AR442" s="42"/>
      <c r="AS442" s="53"/>
      <c r="AT442" s="43"/>
      <c r="AU442" s="42"/>
      <c r="AV442" s="53"/>
      <c r="AW442" s="43"/>
      <c r="AX442" s="42"/>
      <c r="AY442" s="53">
        <f t="shared" si="639"/>
        <v>0</v>
      </c>
      <c r="AZ442" s="43"/>
      <c r="BA442" s="42"/>
      <c r="BB442" s="53">
        <f t="shared" si="640"/>
        <v>0</v>
      </c>
      <c r="BC442" s="43"/>
      <c r="BD442" s="42"/>
      <c r="BE442" s="53">
        <f t="shared" si="641"/>
        <v>0</v>
      </c>
      <c r="BF442" s="43"/>
      <c r="BG442" s="42"/>
      <c r="BH442" s="53">
        <f t="shared" si="642"/>
        <v>0</v>
      </c>
      <c r="BI442" s="43"/>
      <c r="BJ442" s="42"/>
      <c r="BK442" s="53">
        <f t="shared" si="643"/>
        <v>0</v>
      </c>
      <c r="BL442" s="43"/>
      <c r="BM442" s="42"/>
      <c r="BN442" s="53">
        <f t="shared" si="644"/>
        <v>0</v>
      </c>
      <c r="BO442" s="43"/>
      <c r="BP442" s="42"/>
      <c r="BQ442" s="53">
        <f t="shared" si="645"/>
        <v>0</v>
      </c>
      <c r="BR442" s="54">
        <f t="shared" si="659"/>
        <v>250</v>
      </c>
      <c r="BS442" s="55">
        <f t="shared" si="660"/>
        <v>71.95</v>
      </c>
      <c r="BT442" s="56">
        <f t="shared" si="661"/>
        <v>17987.5</v>
      </c>
      <c r="BU442" s="48">
        <v>250</v>
      </c>
      <c r="BV442" s="50">
        <f t="shared" si="662"/>
        <v>71.95</v>
      </c>
      <c r="BW442" s="51">
        <v>17987.5</v>
      </c>
      <c r="BX442" s="48"/>
      <c r="BY442" s="50" t="e">
        <f t="shared" si="663"/>
        <v>#DIV/0!</v>
      </c>
      <c r="BZ442" s="51"/>
      <c r="CA442" s="48"/>
      <c r="CB442" s="50" t="e">
        <f t="shared" si="664"/>
        <v>#DIV/0!</v>
      </c>
      <c r="CC442" s="51"/>
      <c r="CD442" s="48"/>
      <c r="CE442" s="50" t="e">
        <f t="shared" si="665"/>
        <v>#DIV/0!</v>
      </c>
      <c r="CF442" s="51"/>
      <c r="CG442" s="47" t="s">
        <v>33</v>
      </c>
      <c r="CH442" s="47" t="s">
        <v>33</v>
      </c>
      <c r="CI442" s="54">
        <f t="shared" si="666"/>
        <v>0</v>
      </c>
      <c r="CJ442" s="55" t="e">
        <f t="shared" si="667"/>
        <v>#DIV/0!</v>
      </c>
      <c r="CK442" s="56">
        <f t="shared" si="668"/>
        <v>0</v>
      </c>
      <c r="CL442" s="48">
        <v>0</v>
      </c>
      <c r="CM442" s="50" t="e">
        <f t="shared" si="669"/>
        <v>#DIV/0!</v>
      </c>
      <c r="CN442" s="51"/>
      <c r="CO442" s="48"/>
      <c r="CP442" s="50" t="e">
        <f t="shared" si="670"/>
        <v>#DIV/0!</v>
      </c>
      <c r="CQ442" s="51"/>
      <c r="CR442" s="48"/>
      <c r="CS442" s="50" t="e">
        <f t="shared" si="671"/>
        <v>#DIV/0!</v>
      </c>
      <c r="CT442" s="51"/>
      <c r="CU442" s="48"/>
      <c r="CV442" s="50" t="e">
        <f t="shared" si="672"/>
        <v>#DIV/0!</v>
      </c>
      <c r="CW442" s="51"/>
      <c r="CX442" s="47" t="s">
        <v>33</v>
      </c>
      <c r="CY442" s="47" t="s">
        <v>33</v>
      </c>
    </row>
    <row r="443" spans="1:103" s="1" customFormat="1" ht="14.25" thickBot="1" x14ac:dyDescent="0.3">
      <c r="A443" s="47" t="s">
        <v>34</v>
      </c>
      <c r="B443" s="47" t="s">
        <v>34</v>
      </c>
      <c r="C443" s="48">
        <v>244</v>
      </c>
      <c r="D443" s="95">
        <f t="shared" si="646"/>
        <v>154</v>
      </c>
      <c r="E443" s="93">
        <v>398</v>
      </c>
      <c r="F443" s="38">
        <f t="shared" si="647"/>
        <v>399</v>
      </c>
      <c r="G443" s="49">
        <f t="shared" si="648"/>
        <v>1</v>
      </c>
      <c r="H443" s="183"/>
      <c r="I443" s="183"/>
      <c r="J443" s="183"/>
      <c r="K443" s="183"/>
      <c r="L443" s="212"/>
      <c r="M443" s="50">
        <v>24.99</v>
      </c>
      <c r="N443" s="53">
        <f t="shared" si="649"/>
        <v>0</v>
      </c>
      <c r="O443" s="228">
        <v>35</v>
      </c>
      <c r="P443" s="229">
        <v>63.75</v>
      </c>
      <c r="Q443" s="230">
        <f t="shared" si="650"/>
        <v>2231.25</v>
      </c>
      <c r="R443" s="223">
        <v>14</v>
      </c>
      <c r="S443" s="50">
        <v>37.840000000000003</v>
      </c>
      <c r="T443" s="51">
        <f t="shared" si="651"/>
        <v>529.76</v>
      </c>
      <c r="U443" s="52" t="s">
        <v>34</v>
      </c>
      <c r="V443" s="48">
        <f t="shared" si="652"/>
        <v>350</v>
      </c>
      <c r="W443" s="50">
        <f t="shared" si="653"/>
        <v>57.567142857142855</v>
      </c>
      <c r="X443" s="51">
        <f t="shared" si="654"/>
        <v>20148.5</v>
      </c>
      <c r="Y443" s="48">
        <f t="shared" si="637"/>
        <v>350</v>
      </c>
      <c r="Z443" s="50">
        <f t="shared" si="655"/>
        <v>57.567142857142855</v>
      </c>
      <c r="AA443" s="51">
        <f t="shared" si="638"/>
        <v>20148.5</v>
      </c>
      <c r="AB443" s="48">
        <f t="shared" si="656"/>
        <v>100</v>
      </c>
      <c r="AC443" s="50">
        <f t="shared" si="657"/>
        <v>21.61</v>
      </c>
      <c r="AD443" s="51">
        <f t="shared" si="658"/>
        <v>2161</v>
      </c>
      <c r="AE443" s="43">
        <v>100</v>
      </c>
      <c r="AF443" s="42">
        <v>21.61</v>
      </c>
      <c r="AG443" s="53">
        <f t="shared" si="673"/>
        <v>2161</v>
      </c>
      <c r="AH443" s="43"/>
      <c r="AI443" s="42"/>
      <c r="AJ443" s="53">
        <f t="shared" si="674"/>
        <v>0</v>
      </c>
      <c r="AK443" s="43"/>
      <c r="AL443" s="42"/>
      <c r="AM443" s="53"/>
      <c r="AN443" s="43"/>
      <c r="AO443" s="42"/>
      <c r="AP443" s="53"/>
      <c r="AQ443" s="43"/>
      <c r="AR443" s="42"/>
      <c r="AS443" s="53"/>
      <c r="AT443" s="43"/>
      <c r="AU443" s="42"/>
      <c r="AV443" s="53"/>
      <c r="AW443" s="43"/>
      <c r="AX443" s="42"/>
      <c r="AY443" s="53">
        <f t="shared" si="639"/>
        <v>0</v>
      </c>
      <c r="AZ443" s="43"/>
      <c r="BA443" s="42"/>
      <c r="BB443" s="53">
        <f t="shared" si="640"/>
        <v>0</v>
      </c>
      <c r="BC443" s="43"/>
      <c r="BD443" s="42"/>
      <c r="BE443" s="53">
        <f t="shared" si="641"/>
        <v>0</v>
      </c>
      <c r="BF443" s="43"/>
      <c r="BG443" s="42"/>
      <c r="BH443" s="53">
        <f t="shared" si="642"/>
        <v>0</v>
      </c>
      <c r="BI443" s="43"/>
      <c r="BJ443" s="42"/>
      <c r="BK443" s="53">
        <f t="shared" si="643"/>
        <v>0</v>
      </c>
      <c r="BL443" s="43"/>
      <c r="BM443" s="42"/>
      <c r="BN443" s="53">
        <f t="shared" si="644"/>
        <v>0</v>
      </c>
      <c r="BO443" s="43"/>
      <c r="BP443" s="42"/>
      <c r="BQ443" s="53">
        <f t="shared" si="645"/>
        <v>0</v>
      </c>
      <c r="BR443" s="54">
        <f t="shared" si="659"/>
        <v>250</v>
      </c>
      <c r="BS443" s="55">
        <f t="shared" si="660"/>
        <v>71.95</v>
      </c>
      <c r="BT443" s="56">
        <f t="shared" si="661"/>
        <v>17987.5</v>
      </c>
      <c r="BU443" s="48">
        <v>250</v>
      </c>
      <c r="BV443" s="50">
        <f t="shared" si="662"/>
        <v>71.95</v>
      </c>
      <c r="BW443" s="51">
        <v>17987.5</v>
      </c>
      <c r="BX443" s="48"/>
      <c r="BY443" s="50" t="e">
        <f t="shared" si="663"/>
        <v>#DIV/0!</v>
      </c>
      <c r="BZ443" s="51"/>
      <c r="CA443" s="48"/>
      <c r="CB443" s="50" t="e">
        <f t="shared" si="664"/>
        <v>#DIV/0!</v>
      </c>
      <c r="CC443" s="51"/>
      <c r="CD443" s="48"/>
      <c r="CE443" s="50" t="e">
        <f t="shared" si="665"/>
        <v>#DIV/0!</v>
      </c>
      <c r="CF443" s="51"/>
      <c r="CG443" s="47" t="s">
        <v>34</v>
      </c>
      <c r="CH443" s="47" t="s">
        <v>34</v>
      </c>
      <c r="CI443" s="54">
        <f t="shared" si="666"/>
        <v>0</v>
      </c>
      <c r="CJ443" s="55" t="e">
        <f t="shared" si="667"/>
        <v>#DIV/0!</v>
      </c>
      <c r="CK443" s="56">
        <f t="shared" si="668"/>
        <v>0</v>
      </c>
      <c r="CL443" s="48">
        <v>0</v>
      </c>
      <c r="CM443" s="50" t="e">
        <f t="shared" si="669"/>
        <v>#DIV/0!</v>
      </c>
      <c r="CN443" s="51"/>
      <c r="CO443" s="48"/>
      <c r="CP443" s="50" t="e">
        <f t="shared" si="670"/>
        <v>#DIV/0!</v>
      </c>
      <c r="CQ443" s="51"/>
      <c r="CR443" s="48"/>
      <c r="CS443" s="50" t="e">
        <f t="shared" si="671"/>
        <v>#DIV/0!</v>
      </c>
      <c r="CT443" s="51"/>
      <c r="CU443" s="48"/>
      <c r="CV443" s="50" t="e">
        <f t="shared" si="672"/>
        <v>#DIV/0!</v>
      </c>
      <c r="CW443" s="51"/>
      <c r="CX443" s="47" t="s">
        <v>34</v>
      </c>
      <c r="CY443" s="47" t="s">
        <v>34</v>
      </c>
    </row>
    <row r="444" spans="1:103" s="1" customFormat="1" ht="14.25" thickBot="1" x14ac:dyDescent="0.3">
      <c r="A444" s="47" t="s">
        <v>35</v>
      </c>
      <c r="B444" s="47" t="s">
        <v>35</v>
      </c>
      <c r="C444" s="48">
        <v>244</v>
      </c>
      <c r="D444" s="95">
        <f t="shared" si="646"/>
        <v>153</v>
      </c>
      <c r="E444" s="93">
        <v>397</v>
      </c>
      <c r="F444" s="38">
        <f t="shared" si="647"/>
        <v>397</v>
      </c>
      <c r="G444" s="49">
        <f t="shared" si="648"/>
        <v>0</v>
      </c>
      <c r="H444" s="183"/>
      <c r="I444" s="183">
        <v>10</v>
      </c>
      <c r="J444" s="183"/>
      <c r="K444" s="183"/>
      <c r="L444" s="212"/>
      <c r="M444" s="50">
        <v>24.99</v>
      </c>
      <c r="N444" s="53">
        <f t="shared" si="649"/>
        <v>0</v>
      </c>
      <c r="O444" s="228">
        <v>35</v>
      </c>
      <c r="P444" s="229">
        <v>63.75</v>
      </c>
      <c r="Q444" s="230">
        <f t="shared" si="650"/>
        <v>2231.25</v>
      </c>
      <c r="R444" s="223">
        <v>22</v>
      </c>
      <c r="S444" s="50">
        <v>37.840000000000003</v>
      </c>
      <c r="T444" s="51">
        <f t="shared" si="651"/>
        <v>832.48</v>
      </c>
      <c r="U444" s="52" t="s">
        <v>35</v>
      </c>
      <c r="V444" s="48">
        <f t="shared" si="652"/>
        <v>350</v>
      </c>
      <c r="W444" s="50">
        <f t="shared" si="653"/>
        <v>57.567142857142855</v>
      </c>
      <c r="X444" s="51">
        <f t="shared" si="654"/>
        <v>20148.5</v>
      </c>
      <c r="Y444" s="48">
        <f t="shared" si="637"/>
        <v>350</v>
      </c>
      <c r="Z444" s="50">
        <f t="shared" si="655"/>
        <v>57.567142857142855</v>
      </c>
      <c r="AA444" s="51">
        <f t="shared" si="638"/>
        <v>20148.5</v>
      </c>
      <c r="AB444" s="48">
        <f t="shared" si="656"/>
        <v>100</v>
      </c>
      <c r="AC444" s="50">
        <f t="shared" si="657"/>
        <v>21.61</v>
      </c>
      <c r="AD444" s="51">
        <f t="shared" si="658"/>
        <v>2161</v>
      </c>
      <c r="AE444" s="43">
        <v>100</v>
      </c>
      <c r="AF444" s="42">
        <v>21.61</v>
      </c>
      <c r="AG444" s="53">
        <f t="shared" si="673"/>
        <v>2161</v>
      </c>
      <c r="AH444" s="43"/>
      <c r="AI444" s="42"/>
      <c r="AJ444" s="53">
        <f t="shared" si="674"/>
        <v>0</v>
      </c>
      <c r="AK444" s="43"/>
      <c r="AL444" s="42"/>
      <c r="AM444" s="53"/>
      <c r="AN444" s="43"/>
      <c r="AO444" s="42"/>
      <c r="AP444" s="53"/>
      <c r="AQ444" s="43"/>
      <c r="AR444" s="42"/>
      <c r="AS444" s="53"/>
      <c r="AT444" s="43"/>
      <c r="AU444" s="42"/>
      <c r="AV444" s="53"/>
      <c r="AW444" s="43"/>
      <c r="AX444" s="42"/>
      <c r="AY444" s="53">
        <f t="shared" si="639"/>
        <v>0</v>
      </c>
      <c r="AZ444" s="43"/>
      <c r="BA444" s="42"/>
      <c r="BB444" s="53">
        <f t="shared" si="640"/>
        <v>0</v>
      </c>
      <c r="BC444" s="43"/>
      <c r="BD444" s="42"/>
      <c r="BE444" s="53">
        <f t="shared" si="641"/>
        <v>0</v>
      </c>
      <c r="BF444" s="43"/>
      <c r="BG444" s="42"/>
      <c r="BH444" s="53">
        <f t="shared" si="642"/>
        <v>0</v>
      </c>
      <c r="BI444" s="43"/>
      <c r="BJ444" s="42"/>
      <c r="BK444" s="53">
        <f t="shared" si="643"/>
        <v>0</v>
      </c>
      <c r="BL444" s="43"/>
      <c r="BM444" s="42"/>
      <c r="BN444" s="53">
        <f t="shared" si="644"/>
        <v>0</v>
      </c>
      <c r="BO444" s="43"/>
      <c r="BP444" s="42"/>
      <c r="BQ444" s="53">
        <f t="shared" si="645"/>
        <v>0</v>
      </c>
      <c r="BR444" s="54">
        <f t="shared" si="659"/>
        <v>250</v>
      </c>
      <c r="BS444" s="55">
        <f t="shared" si="660"/>
        <v>71.95</v>
      </c>
      <c r="BT444" s="56">
        <f t="shared" si="661"/>
        <v>17987.5</v>
      </c>
      <c r="BU444" s="48">
        <v>250</v>
      </c>
      <c r="BV444" s="50">
        <f t="shared" si="662"/>
        <v>71.95</v>
      </c>
      <c r="BW444" s="51">
        <v>17987.5</v>
      </c>
      <c r="BX444" s="48"/>
      <c r="BY444" s="50" t="e">
        <f t="shared" si="663"/>
        <v>#DIV/0!</v>
      </c>
      <c r="BZ444" s="51"/>
      <c r="CA444" s="48"/>
      <c r="CB444" s="50" t="e">
        <f t="shared" si="664"/>
        <v>#DIV/0!</v>
      </c>
      <c r="CC444" s="51"/>
      <c r="CD444" s="48"/>
      <c r="CE444" s="50" t="e">
        <f t="shared" si="665"/>
        <v>#DIV/0!</v>
      </c>
      <c r="CF444" s="51"/>
      <c r="CG444" s="47" t="s">
        <v>35</v>
      </c>
      <c r="CH444" s="47" t="s">
        <v>35</v>
      </c>
      <c r="CI444" s="54">
        <f t="shared" si="666"/>
        <v>0</v>
      </c>
      <c r="CJ444" s="55" t="e">
        <f t="shared" si="667"/>
        <v>#DIV/0!</v>
      </c>
      <c r="CK444" s="56">
        <f t="shared" si="668"/>
        <v>0</v>
      </c>
      <c r="CL444" s="48">
        <v>0</v>
      </c>
      <c r="CM444" s="50" t="e">
        <f t="shared" si="669"/>
        <v>#DIV/0!</v>
      </c>
      <c r="CN444" s="51"/>
      <c r="CO444" s="48"/>
      <c r="CP444" s="50" t="e">
        <f t="shared" si="670"/>
        <v>#DIV/0!</v>
      </c>
      <c r="CQ444" s="51"/>
      <c r="CR444" s="48"/>
      <c r="CS444" s="50" t="e">
        <f t="shared" si="671"/>
        <v>#DIV/0!</v>
      </c>
      <c r="CT444" s="51"/>
      <c r="CU444" s="48"/>
      <c r="CV444" s="50" t="e">
        <f t="shared" si="672"/>
        <v>#DIV/0!</v>
      </c>
      <c r="CW444" s="51"/>
      <c r="CX444" s="47" t="s">
        <v>35</v>
      </c>
      <c r="CY444" s="47" t="s">
        <v>35</v>
      </c>
    </row>
    <row r="445" spans="1:103" s="1" customFormat="1" ht="14.25" thickBot="1" x14ac:dyDescent="0.3">
      <c r="A445" s="47" t="s">
        <v>36</v>
      </c>
      <c r="B445" s="47" t="s">
        <v>36</v>
      </c>
      <c r="C445" s="48">
        <v>244</v>
      </c>
      <c r="D445" s="95">
        <f t="shared" si="646"/>
        <v>149</v>
      </c>
      <c r="E445" s="93">
        <v>393</v>
      </c>
      <c r="F445" s="38">
        <f t="shared" si="647"/>
        <v>407.33</v>
      </c>
      <c r="G445" s="49">
        <f t="shared" si="648"/>
        <v>13.999999999999984</v>
      </c>
      <c r="H445" s="183"/>
      <c r="I445" s="183"/>
      <c r="J445" s="183"/>
      <c r="K445" s="183"/>
      <c r="L445" s="224">
        <v>0.33</v>
      </c>
      <c r="M445" s="50">
        <v>24.99</v>
      </c>
      <c r="N445" s="53">
        <f t="shared" si="649"/>
        <v>8.2467000000000006</v>
      </c>
      <c r="O445" s="228">
        <v>35</v>
      </c>
      <c r="P445" s="229">
        <v>63.75</v>
      </c>
      <c r="Q445" s="230">
        <f t="shared" si="650"/>
        <v>2231.25</v>
      </c>
      <c r="R445" s="223">
        <v>22</v>
      </c>
      <c r="S445" s="50">
        <v>37.840000000000003</v>
      </c>
      <c r="T445" s="51">
        <f t="shared" si="651"/>
        <v>832.48</v>
      </c>
      <c r="U445" s="52" t="s">
        <v>36</v>
      </c>
      <c r="V445" s="48">
        <f t="shared" si="652"/>
        <v>350</v>
      </c>
      <c r="W445" s="50">
        <f t="shared" si="653"/>
        <v>57.567142857142855</v>
      </c>
      <c r="X445" s="51">
        <f t="shared" si="654"/>
        <v>20148.5</v>
      </c>
      <c r="Y445" s="48">
        <f t="shared" si="637"/>
        <v>350</v>
      </c>
      <c r="Z445" s="50">
        <f t="shared" si="655"/>
        <v>57.567142857142855</v>
      </c>
      <c r="AA445" s="51">
        <f t="shared" si="638"/>
        <v>20148.5</v>
      </c>
      <c r="AB445" s="48">
        <f t="shared" si="656"/>
        <v>100</v>
      </c>
      <c r="AC445" s="50">
        <f t="shared" si="657"/>
        <v>21.61</v>
      </c>
      <c r="AD445" s="51">
        <f t="shared" si="658"/>
        <v>2161</v>
      </c>
      <c r="AE445" s="43">
        <v>100</v>
      </c>
      <c r="AF445" s="42">
        <v>21.61</v>
      </c>
      <c r="AG445" s="53">
        <f t="shared" si="673"/>
        <v>2161</v>
      </c>
      <c r="AH445" s="43"/>
      <c r="AI445" s="42"/>
      <c r="AJ445" s="53">
        <f t="shared" si="674"/>
        <v>0</v>
      </c>
      <c r="AK445" s="43"/>
      <c r="AL445" s="42"/>
      <c r="AM445" s="53"/>
      <c r="AN445" s="43"/>
      <c r="AO445" s="42"/>
      <c r="AP445" s="53"/>
      <c r="AQ445" s="43"/>
      <c r="AR445" s="42"/>
      <c r="AS445" s="53"/>
      <c r="AT445" s="43"/>
      <c r="AU445" s="42"/>
      <c r="AV445" s="53"/>
      <c r="AW445" s="43"/>
      <c r="AX445" s="42"/>
      <c r="AY445" s="53">
        <f t="shared" si="639"/>
        <v>0</v>
      </c>
      <c r="AZ445" s="43"/>
      <c r="BA445" s="42"/>
      <c r="BB445" s="53">
        <f t="shared" si="640"/>
        <v>0</v>
      </c>
      <c r="BC445" s="43"/>
      <c r="BD445" s="42"/>
      <c r="BE445" s="53">
        <f t="shared" si="641"/>
        <v>0</v>
      </c>
      <c r="BF445" s="43"/>
      <c r="BG445" s="42"/>
      <c r="BH445" s="53">
        <f t="shared" si="642"/>
        <v>0</v>
      </c>
      <c r="BI445" s="43"/>
      <c r="BJ445" s="42"/>
      <c r="BK445" s="53">
        <f t="shared" si="643"/>
        <v>0</v>
      </c>
      <c r="BL445" s="43"/>
      <c r="BM445" s="42"/>
      <c r="BN445" s="53">
        <f t="shared" si="644"/>
        <v>0</v>
      </c>
      <c r="BO445" s="43"/>
      <c r="BP445" s="42"/>
      <c r="BQ445" s="53">
        <f t="shared" si="645"/>
        <v>0</v>
      </c>
      <c r="BR445" s="54">
        <f t="shared" si="659"/>
        <v>250</v>
      </c>
      <c r="BS445" s="55">
        <f t="shared" si="660"/>
        <v>71.95</v>
      </c>
      <c r="BT445" s="56">
        <f t="shared" si="661"/>
        <v>17987.5</v>
      </c>
      <c r="BU445" s="48">
        <v>250</v>
      </c>
      <c r="BV445" s="50">
        <f t="shared" si="662"/>
        <v>71.95</v>
      </c>
      <c r="BW445" s="51">
        <v>17987.5</v>
      </c>
      <c r="BX445" s="48"/>
      <c r="BY445" s="50" t="e">
        <f t="shared" si="663"/>
        <v>#DIV/0!</v>
      </c>
      <c r="BZ445" s="51"/>
      <c r="CA445" s="48"/>
      <c r="CB445" s="50" t="e">
        <f t="shared" si="664"/>
        <v>#DIV/0!</v>
      </c>
      <c r="CC445" s="51"/>
      <c r="CD445" s="48"/>
      <c r="CE445" s="50" t="e">
        <f t="shared" si="665"/>
        <v>#DIV/0!</v>
      </c>
      <c r="CF445" s="51"/>
      <c r="CG445" s="47" t="s">
        <v>36</v>
      </c>
      <c r="CH445" s="47" t="s">
        <v>36</v>
      </c>
      <c r="CI445" s="54">
        <f t="shared" si="666"/>
        <v>0</v>
      </c>
      <c r="CJ445" s="55" t="e">
        <f t="shared" si="667"/>
        <v>#DIV/0!</v>
      </c>
      <c r="CK445" s="56">
        <f t="shared" si="668"/>
        <v>0</v>
      </c>
      <c r="CL445" s="48">
        <v>0</v>
      </c>
      <c r="CM445" s="50" t="e">
        <f t="shared" si="669"/>
        <v>#DIV/0!</v>
      </c>
      <c r="CN445" s="51"/>
      <c r="CO445" s="48"/>
      <c r="CP445" s="50" t="e">
        <f t="shared" si="670"/>
        <v>#DIV/0!</v>
      </c>
      <c r="CQ445" s="51"/>
      <c r="CR445" s="48"/>
      <c r="CS445" s="50" t="e">
        <f t="shared" si="671"/>
        <v>#DIV/0!</v>
      </c>
      <c r="CT445" s="51"/>
      <c r="CU445" s="48"/>
      <c r="CV445" s="50" t="e">
        <f t="shared" si="672"/>
        <v>#DIV/0!</v>
      </c>
      <c r="CW445" s="51"/>
      <c r="CX445" s="47" t="s">
        <v>36</v>
      </c>
      <c r="CY445" s="47" t="s">
        <v>36</v>
      </c>
    </row>
    <row r="446" spans="1:103" s="1" customFormat="1" ht="14.25" thickBot="1" x14ac:dyDescent="0.3">
      <c r="A446" s="47" t="s">
        <v>37</v>
      </c>
      <c r="B446" s="47" t="s">
        <v>37</v>
      </c>
      <c r="C446" s="48">
        <v>0</v>
      </c>
      <c r="D446" s="95">
        <f t="shared" si="646"/>
        <v>154</v>
      </c>
      <c r="E446" s="93">
        <v>154</v>
      </c>
      <c r="F446" s="38">
        <f t="shared" si="647"/>
        <v>166.99</v>
      </c>
      <c r="G446" s="49">
        <f t="shared" si="648"/>
        <v>1.0000000000000089</v>
      </c>
      <c r="H446" s="183"/>
      <c r="I446" s="183"/>
      <c r="J446" s="183"/>
      <c r="K446" s="183">
        <v>6</v>
      </c>
      <c r="L446" s="224">
        <v>11.99</v>
      </c>
      <c r="M446" s="50">
        <v>24.99</v>
      </c>
      <c r="N446" s="53">
        <f t="shared" si="649"/>
        <v>299.63009999999997</v>
      </c>
      <c r="O446" s="228">
        <v>35</v>
      </c>
      <c r="P446" s="229">
        <v>63.75</v>
      </c>
      <c r="Q446" s="230">
        <f t="shared" si="650"/>
        <v>2231.25</v>
      </c>
      <c r="R446" s="223">
        <v>1</v>
      </c>
      <c r="S446" s="50">
        <v>37.840000000000003</v>
      </c>
      <c r="T446" s="51">
        <f t="shared" si="651"/>
        <v>37.840000000000003</v>
      </c>
      <c r="U446" s="52" t="s">
        <v>37</v>
      </c>
      <c r="V446" s="48">
        <f t="shared" si="652"/>
        <v>125</v>
      </c>
      <c r="W446" s="50">
        <f t="shared" si="653"/>
        <v>40.29</v>
      </c>
      <c r="X446" s="51">
        <f t="shared" si="654"/>
        <v>5036.25</v>
      </c>
      <c r="Y446" s="48">
        <f t="shared" si="637"/>
        <v>125</v>
      </c>
      <c r="Z446" s="50">
        <f>AA446/Y446</f>
        <v>40.29</v>
      </c>
      <c r="AA446" s="51">
        <f t="shared" si="638"/>
        <v>5036.25</v>
      </c>
      <c r="AB446" s="48">
        <f t="shared" si="656"/>
        <v>75</v>
      </c>
      <c r="AC446" s="50">
        <f>AD446/AB446</f>
        <v>25.15</v>
      </c>
      <c r="AD446" s="51">
        <f t="shared" si="658"/>
        <v>1886.25</v>
      </c>
      <c r="AE446" s="43"/>
      <c r="AF446" s="42"/>
      <c r="AG446" s="53">
        <f t="shared" si="673"/>
        <v>0</v>
      </c>
      <c r="AH446" s="43">
        <v>75</v>
      </c>
      <c r="AI446" s="42">
        <v>25.15</v>
      </c>
      <c r="AJ446" s="53">
        <f t="shared" si="674"/>
        <v>1886.25</v>
      </c>
      <c r="AK446" s="43"/>
      <c r="AL446" s="42"/>
      <c r="AM446" s="53"/>
      <c r="AN446" s="43"/>
      <c r="AO446" s="42"/>
      <c r="AP446" s="53"/>
      <c r="AQ446" s="43"/>
      <c r="AR446" s="42"/>
      <c r="AS446" s="53"/>
      <c r="AT446" s="43"/>
      <c r="AU446" s="42"/>
      <c r="AV446" s="53"/>
      <c r="AW446" s="43"/>
      <c r="AX446" s="42"/>
      <c r="AY446" s="53">
        <f t="shared" si="639"/>
        <v>0</v>
      </c>
      <c r="AZ446" s="43"/>
      <c r="BA446" s="42"/>
      <c r="BB446" s="53">
        <f t="shared" si="640"/>
        <v>0</v>
      </c>
      <c r="BC446" s="43"/>
      <c r="BD446" s="42"/>
      <c r="BE446" s="53">
        <f t="shared" si="641"/>
        <v>0</v>
      </c>
      <c r="BF446" s="43"/>
      <c r="BG446" s="42"/>
      <c r="BH446" s="53">
        <f t="shared" si="642"/>
        <v>0</v>
      </c>
      <c r="BI446" s="43"/>
      <c r="BJ446" s="42"/>
      <c r="BK446" s="53">
        <f t="shared" si="643"/>
        <v>0</v>
      </c>
      <c r="BL446" s="43"/>
      <c r="BM446" s="42"/>
      <c r="BN446" s="53">
        <f t="shared" si="644"/>
        <v>0</v>
      </c>
      <c r="BO446" s="43"/>
      <c r="BP446" s="42"/>
      <c r="BQ446" s="53">
        <f t="shared" si="645"/>
        <v>0</v>
      </c>
      <c r="BR446" s="54">
        <f t="shared" si="659"/>
        <v>50</v>
      </c>
      <c r="BS446" s="55">
        <f t="shared" si="660"/>
        <v>63</v>
      </c>
      <c r="BT446" s="56">
        <f t="shared" si="661"/>
        <v>3150</v>
      </c>
      <c r="BU446" s="48">
        <v>50</v>
      </c>
      <c r="BV446" s="50">
        <f t="shared" si="662"/>
        <v>63</v>
      </c>
      <c r="BW446" s="51">
        <v>3150</v>
      </c>
      <c r="BX446" s="48"/>
      <c r="BY446" s="50" t="e">
        <f t="shared" si="663"/>
        <v>#DIV/0!</v>
      </c>
      <c r="BZ446" s="51"/>
      <c r="CA446" s="48"/>
      <c r="CB446" s="50" t="e">
        <f t="shared" si="664"/>
        <v>#DIV/0!</v>
      </c>
      <c r="CC446" s="51"/>
      <c r="CD446" s="48"/>
      <c r="CE446" s="50" t="e">
        <f t="shared" si="665"/>
        <v>#DIV/0!</v>
      </c>
      <c r="CF446" s="51"/>
      <c r="CG446" s="47" t="s">
        <v>37</v>
      </c>
      <c r="CH446" s="47" t="s">
        <v>37</v>
      </c>
      <c r="CI446" s="54">
        <f t="shared" si="666"/>
        <v>0</v>
      </c>
      <c r="CJ446" s="55" t="e">
        <f t="shared" si="667"/>
        <v>#DIV/0!</v>
      </c>
      <c r="CK446" s="56">
        <f t="shared" si="668"/>
        <v>0</v>
      </c>
      <c r="CL446" s="48">
        <v>0</v>
      </c>
      <c r="CM446" s="50" t="e">
        <f t="shared" si="669"/>
        <v>#DIV/0!</v>
      </c>
      <c r="CN446" s="51"/>
      <c r="CO446" s="48"/>
      <c r="CP446" s="50" t="e">
        <f t="shared" si="670"/>
        <v>#DIV/0!</v>
      </c>
      <c r="CQ446" s="51"/>
      <c r="CR446" s="48"/>
      <c r="CS446" s="50" t="e">
        <f t="shared" si="671"/>
        <v>#DIV/0!</v>
      </c>
      <c r="CT446" s="51"/>
      <c r="CU446" s="48"/>
      <c r="CV446" s="50" t="e">
        <f t="shared" si="672"/>
        <v>#DIV/0!</v>
      </c>
      <c r="CW446" s="51"/>
      <c r="CX446" s="47" t="s">
        <v>37</v>
      </c>
      <c r="CY446" s="47" t="s">
        <v>37</v>
      </c>
    </row>
    <row r="447" spans="1:103" s="1" customFormat="1" ht="14.25" thickBot="1" x14ac:dyDescent="0.3">
      <c r="A447" s="47" t="s">
        <v>38</v>
      </c>
      <c r="B447" s="47" t="s">
        <v>38</v>
      </c>
      <c r="C447" s="48">
        <v>0</v>
      </c>
      <c r="D447" s="95">
        <f t="shared" si="646"/>
        <v>153</v>
      </c>
      <c r="E447" s="93">
        <v>153</v>
      </c>
      <c r="F447" s="38">
        <f t="shared" si="647"/>
        <v>159.13</v>
      </c>
      <c r="G447" s="49">
        <f t="shared" si="648"/>
        <v>-19.000000000000004</v>
      </c>
      <c r="H447" s="183"/>
      <c r="I447" s="183">
        <v>20</v>
      </c>
      <c r="J447" s="183"/>
      <c r="K447" s="183">
        <v>6</v>
      </c>
      <c r="L447" s="224">
        <v>25.13</v>
      </c>
      <c r="M447" s="50">
        <v>24.99</v>
      </c>
      <c r="N447" s="53">
        <f t="shared" si="649"/>
        <v>627.99869999999999</v>
      </c>
      <c r="O447" s="228">
        <v>35</v>
      </c>
      <c r="P447" s="229">
        <v>63.75</v>
      </c>
      <c r="Q447" s="230">
        <f t="shared" si="650"/>
        <v>2231.25</v>
      </c>
      <c r="R447" s="223">
        <v>0</v>
      </c>
      <c r="S447" s="50">
        <v>37.840000000000003</v>
      </c>
      <c r="T447" s="51">
        <f t="shared" si="651"/>
        <v>0</v>
      </c>
      <c r="U447" s="52" t="s">
        <v>38</v>
      </c>
      <c r="V447" s="48">
        <f t="shared" si="652"/>
        <v>125</v>
      </c>
      <c r="W447" s="50">
        <f t="shared" si="653"/>
        <v>40.29</v>
      </c>
      <c r="X447" s="51">
        <f t="shared" si="654"/>
        <v>5036.25</v>
      </c>
      <c r="Y447" s="48">
        <f t="shared" si="637"/>
        <v>125</v>
      </c>
      <c r="Z447" s="50">
        <f t="shared" ref="Z447:Z463" si="675">AA447/Y447</f>
        <v>40.29</v>
      </c>
      <c r="AA447" s="51">
        <f t="shared" si="638"/>
        <v>5036.25</v>
      </c>
      <c r="AB447" s="48">
        <f t="shared" si="656"/>
        <v>75</v>
      </c>
      <c r="AC447" s="50">
        <f t="shared" ref="AC447:AC463" si="676">AD447/AB447</f>
        <v>25.15</v>
      </c>
      <c r="AD447" s="51">
        <f t="shared" si="658"/>
        <v>1886.25</v>
      </c>
      <c r="AE447" s="43"/>
      <c r="AF447" s="42"/>
      <c r="AG447" s="53">
        <f t="shared" si="673"/>
        <v>0</v>
      </c>
      <c r="AH447" s="43">
        <v>75</v>
      </c>
      <c r="AI447" s="42">
        <v>25.15</v>
      </c>
      <c r="AJ447" s="53">
        <f t="shared" si="674"/>
        <v>1886.25</v>
      </c>
      <c r="AK447" s="43"/>
      <c r="AL447" s="42"/>
      <c r="AM447" s="53"/>
      <c r="AN447" s="43"/>
      <c r="AO447" s="42"/>
      <c r="AP447" s="53"/>
      <c r="AQ447" s="43"/>
      <c r="AR447" s="42"/>
      <c r="AS447" s="53"/>
      <c r="AT447" s="43"/>
      <c r="AU447" s="42"/>
      <c r="AV447" s="53"/>
      <c r="AW447" s="43"/>
      <c r="AX447" s="42"/>
      <c r="AY447" s="53">
        <f t="shared" si="639"/>
        <v>0</v>
      </c>
      <c r="AZ447" s="43"/>
      <c r="BA447" s="42"/>
      <c r="BB447" s="53">
        <f t="shared" si="640"/>
        <v>0</v>
      </c>
      <c r="BC447" s="43"/>
      <c r="BD447" s="42"/>
      <c r="BE447" s="53">
        <f t="shared" si="641"/>
        <v>0</v>
      </c>
      <c r="BF447" s="43"/>
      <c r="BG447" s="42"/>
      <c r="BH447" s="53">
        <f t="shared" si="642"/>
        <v>0</v>
      </c>
      <c r="BI447" s="43"/>
      <c r="BJ447" s="42"/>
      <c r="BK447" s="53">
        <f t="shared" si="643"/>
        <v>0</v>
      </c>
      <c r="BL447" s="43"/>
      <c r="BM447" s="42"/>
      <c r="BN447" s="53">
        <f t="shared" si="644"/>
        <v>0</v>
      </c>
      <c r="BO447" s="43"/>
      <c r="BP447" s="42"/>
      <c r="BQ447" s="53">
        <f t="shared" si="645"/>
        <v>0</v>
      </c>
      <c r="BR447" s="54">
        <f t="shared" si="659"/>
        <v>50</v>
      </c>
      <c r="BS447" s="55">
        <f t="shared" si="660"/>
        <v>63</v>
      </c>
      <c r="BT447" s="56">
        <f t="shared" si="661"/>
        <v>3150</v>
      </c>
      <c r="BU447" s="48">
        <v>50</v>
      </c>
      <c r="BV447" s="50">
        <f t="shared" si="662"/>
        <v>63</v>
      </c>
      <c r="BW447" s="51">
        <v>3150</v>
      </c>
      <c r="BX447" s="48"/>
      <c r="BY447" s="50" t="e">
        <f t="shared" si="663"/>
        <v>#DIV/0!</v>
      </c>
      <c r="BZ447" s="51"/>
      <c r="CA447" s="48"/>
      <c r="CB447" s="50" t="e">
        <f t="shared" si="664"/>
        <v>#DIV/0!</v>
      </c>
      <c r="CC447" s="51"/>
      <c r="CD447" s="48"/>
      <c r="CE447" s="50" t="e">
        <f t="shared" si="665"/>
        <v>#DIV/0!</v>
      </c>
      <c r="CF447" s="51"/>
      <c r="CG447" s="47" t="s">
        <v>38</v>
      </c>
      <c r="CH447" s="47" t="s">
        <v>38</v>
      </c>
      <c r="CI447" s="54">
        <f t="shared" si="666"/>
        <v>0</v>
      </c>
      <c r="CJ447" s="55" t="e">
        <f t="shared" si="667"/>
        <v>#DIV/0!</v>
      </c>
      <c r="CK447" s="56">
        <f t="shared" si="668"/>
        <v>0</v>
      </c>
      <c r="CL447" s="48">
        <v>0</v>
      </c>
      <c r="CM447" s="50" t="e">
        <f t="shared" si="669"/>
        <v>#DIV/0!</v>
      </c>
      <c r="CN447" s="51"/>
      <c r="CO447" s="48"/>
      <c r="CP447" s="50" t="e">
        <f t="shared" si="670"/>
        <v>#DIV/0!</v>
      </c>
      <c r="CQ447" s="51"/>
      <c r="CR447" s="48"/>
      <c r="CS447" s="50" t="e">
        <f t="shared" si="671"/>
        <v>#DIV/0!</v>
      </c>
      <c r="CT447" s="51"/>
      <c r="CU447" s="48"/>
      <c r="CV447" s="50" t="e">
        <f t="shared" si="672"/>
        <v>#DIV/0!</v>
      </c>
      <c r="CW447" s="51"/>
      <c r="CX447" s="47" t="s">
        <v>38</v>
      </c>
      <c r="CY447" s="47" t="s">
        <v>38</v>
      </c>
    </row>
    <row r="448" spans="1:103" s="1" customFormat="1" ht="14.25" thickBot="1" x14ac:dyDescent="0.3">
      <c r="A448" s="47" t="s">
        <v>39</v>
      </c>
      <c r="B448" s="47" t="s">
        <v>39</v>
      </c>
      <c r="C448" s="48">
        <v>292</v>
      </c>
      <c r="D448" s="95">
        <f t="shared" si="646"/>
        <v>111</v>
      </c>
      <c r="E448" s="93">
        <v>403</v>
      </c>
      <c r="F448" s="38">
        <f t="shared" si="647"/>
        <v>453.22</v>
      </c>
      <c r="G448" s="49">
        <f t="shared" si="648"/>
        <v>21.000000000000028</v>
      </c>
      <c r="H448" s="183"/>
      <c r="I448" s="183">
        <v>1</v>
      </c>
      <c r="J448" s="183"/>
      <c r="K448" s="183">
        <v>6</v>
      </c>
      <c r="L448" s="224">
        <v>29.22</v>
      </c>
      <c r="M448" s="50">
        <v>24.99</v>
      </c>
      <c r="N448" s="53">
        <f t="shared" si="649"/>
        <v>730.20779999999991</v>
      </c>
      <c r="O448" s="228">
        <v>35</v>
      </c>
      <c r="P448" s="229">
        <v>63.75</v>
      </c>
      <c r="Q448" s="230">
        <f t="shared" si="650"/>
        <v>2231.25</v>
      </c>
      <c r="R448" s="223">
        <v>21</v>
      </c>
      <c r="S448" s="50">
        <v>37.840000000000003</v>
      </c>
      <c r="T448" s="51">
        <f t="shared" si="651"/>
        <v>794.6400000000001</v>
      </c>
      <c r="U448" s="52" t="s">
        <v>39</v>
      </c>
      <c r="V448" s="48">
        <f t="shared" si="652"/>
        <v>375</v>
      </c>
      <c r="W448" s="50">
        <f t="shared" si="653"/>
        <v>39.43</v>
      </c>
      <c r="X448" s="51">
        <f t="shared" si="654"/>
        <v>14786.25</v>
      </c>
      <c r="Y448" s="48">
        <f t="shared" si="637"/>
        <v>375</v>
      </c>
      <c r="Z448" s="50">
        <f t="shared" si="675"/>
        <v>39.43</v>
      </c>
      <c r="AA448" s="51">
        <f t="shared" si="638"/>
        <v>14786.25</v>
      </c>
      <c r="AB448" s="48">
        <f t="shared" si="656"/>
        <v>75</v>
      </c>
      <c r="AC448" s="50">
        <f t="shared" si="676"/>
        <v>25.15</v>
      </c>
      <c r="AD448" s="51">
        <f t="shared" si="658"/>
        <v>1886.25</v>
      </c>
      <c r="AE448" s="43"/>
      <c r="AF448" s="42"/>
      <c r="AG448" s="53">
        <f t="shared" si="673"/>
        <v>0</v>
      </c>
      <c r="AH448" s="43">
        <v>75</v>
      </c>
      <c r="AI448" s="42">
        <v>25.15</v>
      </c>
      <c r="AJ448" s="53">
        <f t="shared" si="674"/>
        <v>1886.25</v>
      </c>
      <c r="AK448" s="43"/>
      <c r="AL448" s="42"/>
      <c r="AM448" s="53"/>
      <c r="AN448" s="43"/>
      <c r="AO448" s="42"/>
      <c r="AP448" s="53"/>
      <c r="AQ448" s="43"/>
      <c r="AR448" s="42"/>
      <c r="AS448" s="53"/>
      <c r="AT448" s="43"/>
      <c r="AU448" s="42"/>
      <c r="AV448" s="53"/>
      <c r="AW448" s="43"/>
      <c r="AX448" s="42"/>
      <c r="AY448" s="53">
        <f t="shared" si="639"/>
        <v>0</v>
      </c>
      <c r="AZ448" s="43"/>
      <c r="BA448" s="42"/>
      <c r="BB448" s="53">
        <f t="shared" si="640"/>
        <v>0</v>
      </c>
      <c r="BC448" s="43"/>
      <c r="BD448" s="42"/>
      <c r="BE448" s="53">
        <f t="shared" si="641"/>
        <v>0</v>
      </c>
      <c r="BF448" s="43"/>
      <c r="BG448" s="42"/>
      <c r="BH448" s="53">
        <f t="shared" si="642"/>
        <v>0</v>
      </c>
      <c r="BI448" s="43"/>
      <c r="BJ448" s="42"/>
      <c r="BK448" s="53">
        <f t="shared" si="643"/>
        <v>0</v>
      </c>
      <c r="BL448" s="43"/>
      <c r="BM448" s="42"/>
      <c r="BN448" s="53">
        <f t="shared" si="644"/>
        <v>0</v>
      </c>
      <c r="BO448" s="43"/>
      <c r="BP448" s="42"/>
      <c r="BQ448" s="53">
        <f t="shared" si="645"/>
        <v>0</v>
      </c>
      <c r="BR448" s="54">
        <f t="shared" si="659"/>
        <v>300</v>
      </c>
      <c r="BS448" s="55">
        <f t="shared" si="660"/>
        <v>43</v>
      </c>
      <c r="BT448" s="56">
        <f t="shared" si="661"/>
        <v>12900</v>
      </c>
      <c r="BU448" s="48">
        <v>300</v>
      </c>
      <c r="BV448" s="50">
        <f t="shared" si="662"/>
        <v>43</v>
      </c>
      <c r="BW448" s="51">
        <v>12900</v>
      </c>
      <c r="BX448" s="48"/>
      <c r="BY448" s="50" t="e">
        <f t="shared" si="663"/>
        <v>#DIV/0!</v>
      </c>
      <c r="BZ448" s="51"/>
      <c r="CA448" s="48"/>
      <c r="CB448" s="50" t="e">
        <f t="shared" si="664"/>
        <v>#DIV/0!</v>
      </c>
      <c r="CC448" s="51"/>
      <c r="CD448" s="48"/>
      <c r="CE448" s="50" t="e">
        <f t="shared" si="665"/>
        <v>#DIV/0!</v>
      </c>
      <c r="CF448" s="51"/>
      <c r="CG448" s="47" t="s">
        <v>39</v>
      </c>
      <c r="CH448" s="47" t="s">
        <v>39</v>
      </c>
      <c r="CI448" s="54">
        <f t="shared" si="666"/>
        <v>0</v>
      </c>
      <c r="CJ448" s="55" t="e">
        <f t="shared" si="667"/>
        <v>#DIV/0!</v>
      </c>
      <c r="CK448" s="56">
        <f t="shared" si="668"/>
        <v>0</v>
      </c>
      <c r="CL448" s="48">
        <v>0</v>
      </c>
      <c r="CM448" s="50" t="e">
        <f t="shared" si="669"/>
        <v>#DIV/0!</v>
      </c>
      <c r="CN448" s="51"/>
      <c r="CO448" s="48"/>
      <c r="CP448" s="50" t="e">
        <f t="shared" si="670"/>
        <v>#DIV/0!</v>
      </c>
      <c r="CQ448" s="51"/>
      <c r="CR448" s="48"/>
      <c r="CS448" s="50" t="e">
        <f t="shared" si="671"/>
        <v>#DIV/0!</v>
      </c>
      <c r="CT448" s="51"/>
      <c r="CU448" s="48"/>
      <c r="CV448" s="50" t="e">
        <f t="shared" si="672"/>
        <v>#DIV/0!</v>
      </c>
      <c r="CW448" s="51"/>
      <c r="CX448" s="47" t="s">
        <v>39</v>
      </c>
      <c r="CY448" s="47" t="s">
        <v>39</v>
      </c>
    </row>
    <row r="449" spans="1:103" s="1" customFormat="1" ht="14.25" thickBot="1" x14ac:dyDescent="0.3">
      <c r="A449" s="47" t="s">
        <v>40</v>
      </c>
      <c r="B449" s="47" t="s">
        <v>40</v>
      </c>
      <c r="C449" s="48">
        <v>292</v>
      </c>
      <c r="D449" s="95">
        <f t="shared" si="646"/>
        <v>127</v>
      </c>
      <c r="E449" s="93">
        <v>419</v>
      </c>
      <c r="F449" s="38">
        <f t="shared" si="647"/>
        <v>471.38</v>
      </c>
      <c r="G449" s="49">
        <f t="shared" si="648"/>
        <v>21.999999999999996</v>
      </c>
      <c r="H449" s="183"/>
      <c r="I449" s="183"/>
      <c r="J449" s="183"/>
      <c r="K449" s="183">
        <v>6</v>
      </c>
      <c r="L449" s="224">
        <v>30.38</v>
      </c>
      <c r="M449" s="50">
        <v>24.99</v>
      </c>
      <c r="N449" s="53">
        <f t="shared" si="649"/>
        <v>759.19619999999998</v>
      </c>
      <c r="O449" s="228">
        <v>35</v>
      </c>
      <c r="P449" s="229">
        <v>63.75</v>
      </c>
      <c r="Q449" s="230">
        <f t="shared" si="650"/>
        <v>2231.25</v>
      </c>
      <c r="R449" s="223">
        <v>37</v>
      </c>
      <c r="S449" s="50">
        <v>37.840000000000003</v>
      </c>
      <c r="T449" s="51">
        <f t="shared" si="651"/>
        <v>1400.0800000000002</v>
      </c>
      <c r="U449" s="52" t="s">
        <v>40</v>
      </c>
      <c r="V449" s="48">
        <f t="shared" si="652"/>
        <v>375</v>
      </c>
      <c r="W449" s="50">
        <f t="shared" si="653"/>
        <v>39.43</v>
      </c>
      <c r="X449" s="51">
        <f t="shared" si="654"/>
        <v>14786.25</v>
      </c>
      <c r="Y449" s="48">
        <f t="shared" si="637"/>
        <v>375</v>
      </c>
      <c r="Z449" s="50">
        <f t="shared" si="675"/>
        <v>39.43</v>
      </c>
      <c r="AA449" s="51">
        <f t="shared" si="638"/>
        <v>14786.25</v>
      </c>
      <c r="AB449" s="48">
        <f t="shared" si="656"/>
        <v>75</v>
      </c>
      <c r="AC449" s="50">
        <f t="shared" si="676"/>
        <v>25.15</v>
      </c>
      <c r="AD449" s="51">
        <f t="shared" si="658"/>
        <v>1886.25</v>
      </c>
      <c r="AE449" s="43"/>
      <c r="AF449" s="42"/>
      <c r="AG449" s="53">
        <f t="shared" si="673"/>
        <v>0</v>
      </c>
      <c r="AH449" s="43">
        <v>75</v>
      </c>
      <c r="AI449" s="42">
        <v>25.15</v>
      </c>
      <c r="AJ449" s="53">
        <f t="shared" si="674"/>
        <v>1886.25</v>
      </c>
      <c r="AK449" s="43"/>
      <c r="AL449" s="42"/>
      <c r="AM449" s="53"/>
      <c r="AN449" s="43"/>
      <c r="AO449" s="42"/>
      <c r="AP449" s="53"/>
      <c r="AQ449" s="43"/>
      <c r="AR449" s="42"/>
      <c r="AS449" s="53"/>
      <c r="AT449" s="43"/>
      <c r="AU449" s="42"/>
      <c r="AV449" s="53"/>
      <c r="AW449" s="43"/>
      <c r="AX449" s="42"/>
      <c r="AY449" s="53">
        <f t="shared" si="639"/>
        <v>0</v>
      </c>
      <c r="AZ449" s="43"/>
      <c r="BA449" s="42"/>
      <c r="BB449" s="53">
        <f t="shared" si="640"/>
        <v>0</v>
      </c>
      <c r="BC449" s="43"/>
      <c r="BD449" s="42"/>
      <c r="BE449" s="53">
        <f t="shared" si="641"/>
        <v>0</v>
      </c>
      <c r="BF449" s="43"/>
      <c r="BG449" s="42"/>
      <c r="BH449" s="53">
        <f t="shared" si="642"/>
        <v>0</v>
      </c>
      <c r="BI449" s="43"/>
      <c r="BJ449" s="42"/>
      <c r="BK449" s="53">
        <f t="shared" si="643"/>
        <v>0</v>
      </c>
      <c r="BL449" s="43"/>
      <c r="BM449" s="42"/>
      <c r="BN449" s="53">
        <f t="shared" si="644"/>
        <v>0</v>
      </c>
      <c r="BO449" s="43"/>
      <c r="BP449" s="42"/>
      <c r="BQ449" s="53">
        <f t="shared" si="645"/>
        <v>0</v>
      </c>
      <c r="BR449" s="54">
        <f t="shared" si="659"/>
        <v>300</v>
      </c>
      <c r="BS449" s="55">
        <f t="shared" si="660"/>
        <v>43</v>
      </c>
      <c r="BT449" s="56">
        <f t="shared" si="661"/>
        <v>12900</v>
      </c>
      <c r="BU449" s="48">
        <v>300</v>
      </c>
      <c r="BV449" s="50">
        <f t="shared" si="662"/>
        <v>43</v>
      </c>
      <c r="BW449" s="51">
        <v>12900</v>
      </c>
      <c r="BX449" s="48"/>
      <c r="BY449" s="50" t="e">
        <f t="shared" si="663"/>
        <v>#DIV/0!</v>
      </c>
      <c r="BZ449" s="51"/>
      <c r="CA449" s="48"/>
      <c r="CB449" s="50" t="e">
        <f t="shared" si="664"/>
        <v>#DIV/0!</v>
      </c>
      <c r="CC449" s="51"/>
      <c r="CD449" s="48"/>
      <c r="CE449" s="50" t="e">
        <f t="shared" si="665"/>
        <v>#DIV/0!</v>
      </c>
      <c r="CF449" s="51"/>
      <c r="CG449" s="47" t="s">
        <v>40</v>
      </c>
      <c r="CH449" s="47" t="s">
        <v>40</v>
      </c>
      <c r="CI449" s="54">
        <f t="shared" si="666"/>
        <v>0</v>
      </c>
      <c r="CJ449" s="55" t="e">
        <f t="shared" si="667"/>
        <v>#DIV/0!</v>
      </c>
      <c r="CK449" s="56">
        <f t="shared" si="668"/>
        <v>0</v>
      </c>
      <c r="CL449" s="48">
        <v>0</v>
      </c>
      <c r="CM449" s="50" t="e">
        <f t="shared" si="669"/>
        <v>#DIV/0!</v>
      </c>
      <c r="CN449" s="51"/>
      <c r="CO449" s="48"/>
      <c r="CP449" s="50" t="e">
        <f t="shared" si="670"/>
        <v>#DIV/0!</v>
      </c>
      <c r="CQ449" s="51"/>
      <c r="CR449" s="48"/>
      <c r="CS449" s="50" t="e">
        <f t="shared" si="671"/>
        <v>#DIV/0!</v>
      </c>
      <c r="CT449" s="51"/>
      <c r="CU449" s="48"/>
      <c r="CV449" s="50" t="e">
        <f t="shared" si="672"/>
        <v>#DIV/0!</v>
      </c>
      <c r="CW449" s="51"/>
      <c r="CX449" s="47" t="s">
        <v>40</v>
      </c>
      <c r="CY449" s="47" t="s">
        <v>40</v>
      </c>
    </row>
    <row r="450" spans="1:103" s="1" customFormat="1" ht="14.25" thickBot="1" x14ac:dyDescent="0.3">
      <c r="A450" s="47" t="s">
        <v>41</v>
      </c>
      <c r="B450" s="47" t="s">
        <v>41</v>
      </c>
      <c r="C450" s="48">
        <v>292</v>
      </c>
      <c r="D450" s="95">
        <f t="shared" si="646"/>
        <v>128</v>
      </c>
      <c r="E450" s="93">
        <v>420</v>
      </c>
      <c r="F450" s="38">
        <f t="shared" si="647"/>
        <v>456.48</v>
      </c>
      <c r="G450" s="49">
        <f t="shared" si="648"/>
        <v>6.0000000000000178</v>
      </c>
      <c r="H450" s="183"/>
      <c r="I450" s="183">
        <v>9</v>
      </c>
      <c r="J450" s="183"/>
      <c r="K450" s="183">
        <v>6</v>
      </c>
      <c r="L450" s="224">
        <v>30.48</v>
      </c>
      <c r="M450" s="50">
        <v>24.99</v>
      </c>
      <c r="N450" s="53">
        <f t="shared" si="649"/>
        <v>761.6952</v>
      </c>
      <c r="O450" s="228">
        <v>35</v>
      </c>
      <c r="P450" s="229">
        <v>63.75</v>
      </c>
      <c r="Q450" s="230">
        <f t="shared" si="650"/>
        <v>2231.25</v>
      </c>
      <c r="R450" s="223">
        <v>31</v>
      </c>
      <c r="S450" s="50">
        <v>37.840000000000003</v>
      </c>
      <c r="T450" s="51">
        <f t="shared" si="651"/>
        <v>1173.0400000000002</v>
      </c>
      <c r="U450" s="52" t="s">
        <v>41</v>
      </c>
      <c r="V450" s="48">
        <f t="shared" si="652"/>
        <v>375</v>
      </c>
      <c r="W450" s="50">
        <f t="shared" si="653"/>
        <v>39.43</v>
      </c>
      <c r="X450" s="51">
        <f t="shared" si="654"/>
        <v>14786.25</v>
      </c>
      <c r="Y450" s="48">
        <f t="shared" si="637"/>
        <v>375</v>
      </c>
      <c r="Z450" s="50">
        <f t="shared" si="675"/>
        <v>39.43</v>
      </c>
      <c r="AA450" s="51">
        <f t="shared" si="638"/>
        <v>14786.25</v>
      </c>
      <c r="AB450" s="48">
        <f t="shared" si="656"/>
        <v>75</v>
      </c>
      <c r="AC450" s="50">
        <f t="shared" si="676"/>
        <v>25.15</v>
      </c>
      <c r="AD450" s="51">
        <f t="shared" si="658"/>
        <v>1886.25</v>
      </c>
      <c r="AE450" s="43"/>
      <c r="AF450" s="42"/>
      <c r="AG450" s="53">
        <f t="shared" si="673"/>
        <v>0</v>
      </c>
      <c r="AH450" s="43">
        <v>75</v>
      </c>
      <c r="AI450" s="42">
        <v>25.15</v>
      </c>
      <c r="AJ450" s="53">
        <f t="shared" si="674"/>
        <v>1886.25</v>
      </c>
      <c r="AK450" s="43"/>
      <c r="AL450" s="42"/>
      <c r="AM450" s="53"/>
      <c r="AN450" s="43"/>
      <c r="AO450" s="42"/>
      <c r="AP450" s="53"/>
      <c r="AQ450" s="43"/>
      <c r="AR450" s="42"/>
      <c r="AS450" s="53"/>
      <c r="AT450" s="43"/>
      <c r="AU450" s="42"/>
      <c r="AV450" s="53"/>
      <c r="AW450" s="43"/>
      <c r="AX450" s="42"/>
      <c r="AY450" s="53">
        <f t="shared" si="639"/>
        <v>0</v>
      </c>
      <c r="AZ450" s="43"/>
      <c r="BA450" s="42"/>
      <c r="BB450" s="53">
        <f t="shared" si="640"/>
        <v>0</v>
      </c>
      <c r="BC450" s="43"/>
      <c r="BD450" s="42"/>
      <c r="BE450" s="53">
        <f t="shared" si="641"/>
        <v>0</v>
      </c>
      <c r="BF450" s="43"/>
      <c r="BG450" s="42"/>
      <c r="BH450" s="53">
        <f t="shared" si="642"/>
        <v>0</v>
      </c>
      <c r="BI450" s="43"/>
      <c r="BJ450" s="42"/>
      <c r="BK450" s="53">
        <f t="shared" si="643"/>
        <v>0</v>
      </c>
      <c r="BL450" s="43"/>
      <c r="BM450" s="42"/>
      <c r="BN450" s="53">
        <f t="shared" si="644"/>
        <v>0</v>
      </c>
      <c r="BO450" s="43"/>
      <c r="BP450" s="42"/>
      <c r="BQ450" s="53">
        <f t="shared" si="645"/>
        <v>0</v>
      </c>
      <c r="BR450" s="54">
        <f t="shared" si="659"/>
        <v>300</v>
      </c>
      <c r="BS450" s="55">
        <f t="shared" si="660"/>
        <v>43</v>
      </c>
      <c r="BT450" s="56">
        <f t="shared" si="661"/>
        <v>12900</v>
      </c>
      <c r="BU450" s="48">
        <v>300</v>
      </c>
      <c r="BV450" s="50">
        <f t="shared" si="662"/>
        <v>43</v>
      </c>
      <c r="BW450" s="51">
        <v>12900</v>
      </c>
      <c r="BX450" s="48"/>
      <c r="BY450" s="50" t="e">
        <f t="shared" si="663"/>
        <v>#DIV/0!</v>
      </c>
      <c r="BZ450" s="51"/>
      <c r="CA450" s="48"/>
      <c r="CB450" s="50" t="e">
        <f t="shared" si="664"/>
        <v>#DIV/0!</v>
      </c>
      <c r="CC450" s="51"/>
      <c r="CD450" s="48"/>
      <c r="CE450" s="50" t="e">
        <f t="shared" si="665"/>
        <v>#DIV/0!</v>
      </c>
      <c r="CF450" s="51"/>
      <c r="CG450" s="47" t="s">
        <v>41</v>
      </c>
      <c r="CH450" s="47" t="s">
        <v>41</v>
      </c>
      <c r="CI450" s="54">
        <f t="shared" si="666"/>
        <v>0</v>
      </c>
      <c r="CJ450" s="55" t="e">
        <f t="shared" si="667"/>
        <v>#DIV/0!</v>
      </c>
      <c r="CK450" s="56">
        <f t="shared" si="668"/>
        <v>0</v>
      </c>
      <c r="CL450" s="48">
        <v>0</v>
      </c>
      <c r="CM450" s="50" t="e">
        <f t="shared" si="669"/>
        <v>#DIV/0!</v>
      </c>
      <c r="CN450" s="51"/>
      <c r="CO450" s="48"/>
      <c r="CP450" s="50" t="e">
        <f t="shared" si="670"/>
        <v>#DIV/0!</v>
      </c>
      <c r="CQ450" s="51"/>
      <c r="CR450" s="48"/>
      <c r="CS450" s="50" t="e">
        <f t="shared" si="671"/>
        <v>#DIV/0!</v>
      </c>
      <c r="CT450" s="51"/>
      <c r="CU450" s="48"/>
      <c r="CV450" s="50" t="e">
        <f t="shared" si="672"/>
        <v>#DIV/0!</v>
      </c>
      <c r="CW450" s="51"/>
      <c r="CX450" s="47" t="s">
        <v>41</v>
      </c>
      <c r="CY450" s="47" t="s">
        <v>41</v>
      </c>
    </row>
    <row r="451" spans="1:103" s="1" customFormat="1" ht="14.25" thickBot="1" x14ac:dyDescent="0.3">
      <c r="A451" s="47" t="s">
        <v>42</v>
      </c>
      <c r="B451" s="47" t="s">
        <v>42</v>
      </c>
      <c r="C451" s="48">
        <v>292</v>
      </c>
      <c r="D451" s="95">
        <f t="shared" si="646"/>
        <v>128</v>
      </c>
      <c r="E451" s="93">
        <v>420</v>
      </c>
      <c r="F451" s="38">
        <f t="shared" si="647"/>
        <v>457.34</v>
      </c>
      <c r="G451" s="49">
        <f t="shared" si="648"/>
        <v>6.9999999999999751</v>
      </c>
      <c r="H451" s="183"/>
      <c r="I451" s="183">
        <v>8</v>
      </c>
      <c r="J451" s="183"/>
      <c r="K451" s="183">
        <v>6</v>
      </c>
      <c r="L451" s="224">
        <v>30.34</v>
      </c>
      <c r="M451" s="50">
        <v>24.99</v>
      </c>
      <c r="N451" s="53">
        <f t="shared" si="649"/>
        <v>758.19659999999999</v>
      </c>
      <c r="O451" s="228">
        <v>35</v>
      </c>
      <c r="P451" s="229">
        <v>63.75</v>
      </c>
      <c r="Q451" s="230">
        <f t="shared" si="650"/>
        <v>2231.25</v>
      </c>
      <c r="R451" s="223">
        <v>31</v>
      </c>
      <c r="S451" s="50">
        <v>37.840000000000003</v>
      </c>
      <c r="T451" s="51">
        <f t="shared" si="651"/>
        <v>1173.0400000000002</v>
      </c>
      <c r="U451" s="52" t="s">
        <v>42</v>
      </c>
      <c r="V451" s="48">
        <f t="shared" si="652"/>
        <v>375</v>
      </c>
      <c r="W451" s="50">
        <f t="shared" si="653"/>
        <v>39.43</v>
      </c>
      <c r="X451" s="51">
        <f t="shared" si="654"/>
        <v>14786.25</v>
      </c>
      <c r="Y451" s="48">
        <f t="shared" si="637"/>
        <v>375</v>
      </c>
      <c r="Z451" s="50">
        <f t="shared" si="675"/>
        <v>39.43</v>
      </c>
      <c r="AA451" s="51">
        <f t="shared" si="638"/>
        <v>14786.25</v>
      </c>
      <c r="AB451" s="48">
        <f t="shared" si="656"/>
        <v>75</v>
      </c>
      <c r="AC451" s="50">
        <f t="shared" si="676"/>
        <v>25.15</v>
      </c>
      <c r="AD451" s="51">
        <f t="shared" si="658"/>
        <v>1886.25</v>
      </c>
      <c r="AE451" s="43"/>
      <c r="AF451" s="42"/>
      <c r="AG451" s="53">
        <f t="shared" si="673"/>
        <v>0</v>
      </c>
      <c r="AH451" s="43">
        <v>75</v>
      </c>
      <c r="AI451" s="42">
        <v>25.15</v>
      </c>
      <c r="AJ451" s="53">
        <f t="shared" si="674"/>
        <v>1886.25</v>
      </c>
      <c r="AK451" s="43"/>
      <c r="AL451" s="42"/>
      <c r="AM451" s="53"/>
      <c r="AN451" s="43"/>
      <c r="AO451" s="42"/>
      <c r="AP451" s="53"/>
      <c r="AQ451" s="43"/>
      <c r="AR451" s="42"/>
      <c r="AS451" s="53"/>
      <c r="AT451" s="43"/>
      <c r="AU451" s="42"/>
      <c r="AV451" s="53"/>
      <c r="AW451" s="43"/>
      <c r="AX451" s="42"/>
      <c r="AY451" s="53">
        <f t="shared" si="639"/>
        <v>0</v>
      </c>
      <c r="AZ451" s="43"/>
      <c r="BA451" s="42"/>
      <c r="BB451" s="53">
        <f t="shared" si="640"/>
        <v>0</v>
      </c>
      <c r="BC451" s="43"/>
      <c r="BD451" s="42"/>
      <c r="BE451" s="53">
        <f t="shared" si="641"/>
        <v>0</v>
      </c>
      <c r="BF451" s="43"/>
      <c r="BG451" s="42"/>
      <c r="BH451" s="53">
        <f t="shared" si="642"/>
        <v>0</v>
      </c>
      <c r="BI451" s="43"/>
      <c r="BJ451" s="42"/>
      <c r="BK451" s="53">
        <f t="shared" si="643"/>
        <v>0</v>
      </c>
      <c r="BL451" s="43"/>
      <c r="BM451" s="42"/>
      <c r="BN451" s="53">
        <f t="shared" si="644"/>
        <v>0</v>
      </c>
      <c r="BO451" s="43"/>
      <c r="BP451" s="42"/>
      <c r="BQ451" s="53">
        <f t="shared" si="645"/>
        <v>0</v>
      </c>
      <c r="BR451" s="54">
        <f t="shared" si="659"/>
        <v>300</v>
      </c>
      <c r="BS451" s="55">
        <f t="shared" si="660"/>
        <v>43</v>
      </c>
      <c r="BT451" s="56">
        <f t="shared" si="661"/>
        <v>12900</v>
      </c>
      <c r="BU451" s="48">
        <v>300</v>
      </c>
      <c r="BV451" s="50">
        <f t="shared" si="662"/>
        <v>43</v>
      </c>
      <c r="BW451" s="51">
        <v>12900</v>
      </c>
      <c r="BX451" s="48"/>
      <c r="BY451" s="50" t="e">
        <f t="shared" si="663"/>
        <v>#DIV/0!</v>
      </c>
      <c r="BZ451" s="51"/>
      <c r="CA451" s="48"/>
      <c r="CB451" s="50" t="e">
        <f t="shared" si="664"/>
        <v>#DIV/0!</v>
      </c>
      <c r="CC451" s="51"/>
      <c r="CD451" s="48"/>
      <c r="CE451" s="50" t="e">
        <f t="shared" si="665"/>
        <v>#DIV/0!</v>
      </c>
      <c r="CF451" s="51"/>
      <c r="CG451" s="47" t="s">
        <v>42</v>
      </c>
      <c r="CH451" s="47" t="s">
        <v>42</v>
      </c>
      <c r="CI451" s="54">
        <f t="shared" si="666"/>
        <v>0</v>
      </c>
      <c r="CJ451" s="55" t="e">
        <f t="shared" si="667"/>
        <v>#DIV/0!</v>
      </c>
      <c r="CK451" s="56">
        <f t="shared" si="668"/>
        <v>0</v>
      </c>
      <c r="CL451" s="48">
        <v>0</v>
      </c>
      <c r="CM451" s="50" t="e">
        <f t="shared" si="669"/>
        <v>#DIV/0!</v>
      </c>
      <c r="CN451" s="51"/>
      <c r="CO451" s="48"/>
      <c r="CP451" s="50" t="e">
        <f t="shared" si="670"/>
        <v>#DIV/0!</v>
      </c>
      <c r="CQ451" s="51"/>
      <c r="CR451" s="48"/>
      <c r="CS451" s="50" t="e">
        <f t="shared" si="671"/>
        <v>#DIV/0!</v>
      </c>
      <c r="CT451" s="51"/>
      <c r="CU451" s="48"/>
      <c r="CV451" s="50" t="e">
        <f t="shared" si="672"/>
        <v>#DIV/0!</v>
      </c>
      <c r="CW451" s="51"/>
      <c r="CX451" s="47" t="s">
        <v>42</v>
      </c>
      <c r="CY451" s="47" t="s">
        <v>42</v>
      </c>
    </row>
    <row r="452" spans="1:103" s="1" customFormat="1" ht="14.25" thickBot="1" x14ac:dyDescent="0.3">
      <c r="A452" s="47" t="s">
        <v>43</v>
      </c>
      <c r="B452" s="47" t="s">
        <v>43</v>
      </c>
      <c r="C452" s="48">
        <v>292</v>
      </c>
      <c r="D452" s="95">
        <f t="shared" si="646"/>
        <v>133</v>
      </c>
      <c r="E452" s="93">
        <v>425</v>
      </c>
      <c r="F452" s="38">
        <f t="shared" si="647"/>
        <v>457.44</v>
      </c>
      <c r="G452" s="49">
        <f t="shared" si="648"/>
        <v>1.9999999999999964</v>
      </c>
      <c r="H452" s="183"/>
      <c r="I452" s="183">
        <v>6</v>
      </c>
      <c r="J452" s="183"/>
      <c r="K452" s="183">
        <v>6</v>
      </c>
      <c r="L452" s="224">
        <v>30.44</v>
      </c>
      <c r="M452" s="50">
        <v>24.99</v>
      </c>
      <c r="N452" s="53">
        <f t="shared" si="649"/>
        <v>760.69560000000001</v>
      </c>
      <c r="O452" s="228">
        <v>35</v>
      </c>
      <c r="P452" s="229">
        <v>63.75</v>
      </c>
      <c r="Q452" s="230">
        <f t="shared" si="650"/>
        <v>2231.25</v>
      </c>
      <c r="R452" s="223">
        <v>29</v>
      </c>
      <c r="S452" s="50">
        <v>37.840000000000003</v>
      </c>
      <c r="T452" s="51">
        <f t="shared" si="651"/>
        <v>1097.3600000000001</v>
      </c>
      <c r="U452" s="52" t="s">
        <v>43</v>
      </c>
      <c r="V452" s="48">
        <f t="shared" si="652"/>
        <v>375</v>
      </c>
      <c r="W452" s="50">
        <f t="shared" si="653"/>
        <v>39.43</v>
      </c>
      <c r="X452" s="51">
        <f t="shared" si="654"/>
        <v>14786.25</v>
      </c>
      <c r="Y452" s="48">
        <f t="shared" si="637"/>
        <v>375</v>
      </c>
      <c r="Z452" s="50">
        <f t="shared" si="675"/>
        <v>39.43</v>
      </c>
      <c r="AA452" s="51">
        <f t="shared" si="638"/>
        <v>14786.25</v>
      </c>
      <c r="AB452" s="48">
        <f t="shared" si="656"/>
        <v>75</v>
      </c>
      <c r="AC452" s="50">
        <f t="shared" si="676"/>
        <v>25.15</v>
      </c>
      <c r="AD452" s="51">
        <f t="shared" si="658"/>
        <v>1886.25</v>
      </c>
      <c r="AE452" s="43"/>
      <c r="AF452" s="42"/>
      <c r="AG452" s="53">
        <f t="shared" si="673"/>
        <v>0</v>
      </c>
      <c r="AH452" s="43">
        <v>75</v>
      </c>
      <c r="AI452" s="42">
        <v>25.15</v>
      </c>
      <c r="AJ452" s="53">
        <f t="shared" si="674"/>
        <v>1886.25</v>
      </c>
      <c r="AK452" s="43"/>
      <c r="AL452" s="42"/>
      <c r="AM452" s="53"/>
      <c r="AN452" s="43"/>
      <c r="AO452" s="42"/>
      <c r="AP452" s="53"/>
      <c r="AQ452" s="43"/>
      <c r="AR452" s="42"/>
      <c r="AS452" s="53"/>
      <c r="AT452" s="43"/>
      <c r="AU452" s="42"/>
      <c r="AV452" s="53"/>
      <c r="AW452" s="43"/>
      <c r="AX452" s="42"/>
      <c r="AY452" s="53">
        <f t="shared" si="639"/>
        <v>0</v>
      </c>
      <c r="AZ452" s="43"/>
      <c r="BA452" s="42"/>
      <c r="BB452" s="53">
        <f t="shared" si="640"/>
        <v>0</v>
      </c>
      <c r="BC452" s="43"/>
      <c r="BD452" s="42"/>
      <c r="BE452" s="53">
        <f t="shared" si="641"/>
        <v>0</v>
      </c>
      <c r="BF452" s="43"/>
      <c r="BG452" s="42"/>
      <c r="BH452" s="53">
        <f t="shared" si="642"/>
        <v>0</v>
      </c>
      <c r="BI452" s="43"/>
      <c r="BJ452" s="42"/>
      <c r="BK452" s="53">
        <f t="shared" si="643"/>
        <v>0</v>
      </c>
      <c r="BL452" s="43"/>
      <c r="BM452" s="42"/>
      <c r="BN452" s="53">
        <f t="shared" si="644"/>
        <v>0</v>
      </c>
      <c r="BO452" s="43"/>
      <c r="BP452" s="42"/>
      <c r="BQ452" s="53">
        <f t="shared" si="645"/>
        <v>0</v>
      </c>
      <c r="BR452" s="54">
        <f t="shared" si="659"/>
        <v>300</v>
      </c>
      <c r="BS452" s="55">
        <f t="shared" si="660"/>
        <v>43</v>
      </c>
      <c r="BT452" s="56">
        <f t="shared" si="661"/>
        <v>12900</v>
      </c>
      <c r="BU452" s="48">
        <v>300</v>
      </c>
      <c r="BV452" s="50">
        <f t="shared" si="662"/>
        <v>43</v>
      </c>
      <c r="BW452" s="51">
        <v>12900</v>
      </c>
      <c r="BX452" s="48"/>
      <c r="BY452" s="50" t="e">
        <f t="shared" si="663"/>
        <v>#DIV/0!</v>
      </c>
      <c r="BZ452" s="51"/>
      <c r="CA452" s="48"/>
      <c r="CB452" s="50" t="e">
        <f t="shared" si="664"/>
        <v>#DIV/0!</v>
      </c>
      <c r="CC452" s="51"/>
      <c r="CD452" s="48"/>
      <c r="CE452" s="50" t="e">
        <f t="shared" si="665"/>
        <v>#DIV/0!</v>
      </c>
      <c r="CF452" s="51"/>
      <c r="CG452" s="47" t="s">
        <v>43</v>
      </c>
      <c r="CH452" s="47" t="s">
        <v>43</v>
      </c>
      <c r="CI452" s="54">
        <f t="shared" si="666"/>
        <v>0</v>
      </c>
      <c r="CJ452" s="55" t="e">
        <f t="shared" si="667"/>
        <v>#DIV/0!</v>
      </c>
      <c r="CK452" s="56">
        <f t="shared" si="668"/>
        <v>0</v>
      </c>
      <c r="CL452" s="48">
        <v>0</v>
      </c>
      <c r="CM452" s="50" t="e">
        <f t="shared" si="669"/>
        <v>#DIV/0!</v>
      </c>
      <c r="CN452" s="51"/>
      <c r="CO452" s="48"/>
      <c r="CP452" s="50" t="e">
        <f t="shared" si="670"/>
        <v>#DIV/0!</v>
      </c>
      <c r="CQ452" s="51"/>
      <c r="CR452" s="48"/>
      <c r="CS452" s="50" t="e">
        <f t="shared" si="671"/>
        <v>#DIV/0!</v>
      </c>
      <c r="CT452" s="51"/>
      <c r="CU452" s="48"/>
      <c r="CV452" s="50" t="e">
        <f t="shared" si="672"/>
        <v>#DIV/0!</v>
      </c>
      <c r="CW452" s="51"/>
      <c r="CX452" s="47" t="s">
        <v>43</v>
      </c>
      <c r="CY452" s="47" t="s">
        <v>43</v>
      </c>
    </row>
    <row r="453" spans="1:103" s="1" customFormat="1" ht="14.25" thickBot="1" x14ac:dyDescent="0.3">
      <c r="A453" s="47" t="s">
        <v>44</v>
      </c>
      <c r="B453" s="47" t="s">
        <v>44</v>
      </c>
      <c r="C453" s="48">
        <v>292</v>
      </c>
      <c r="D453" s="95">
        <f t="shared" si="646"/>
        <v>128</v>
      </c>
      <c r="E453" s="93">
        <v>420</v>
      </c>
      <c r="F453" s="38">
        <f t="shared" si="647"/>
        <v>455.35</v>
      </c>
      <c r="G453" s="49">
        <f t="shared" si="648"/>
        <v>5.0000000000000213</v>
      </c>
      <c r="H453" s="183"/>
      <c r="I453" s="183">
        <v>8</v>
      </c>
      <c r="J453" s="183"/>
      <c r="K453" s="183">
        <v>6</v>
      </c>
      <c r="L453" s="224">
        <v>30.35</v>
      </c>
      <c r="M453" s="50">
        <v>24.99</v>
      </c>
      <c r="N453" s="53">
        <f t="shared" si="649"/>
        <v>758.44650000000001</v>
      </c>
      <c r="O453" s="228">
        <v>35</v>
      </c>
      <c r="P453" s="229">
        <v>63.75</v>
      </c>
      <c r="Q453" s="230">
        <f t="shared" si="650"/>
        <v>2231.25</v>
      </c>
      <c r="R453" s="223">
        <v>29</v>
      </c>
      <c r="S453" s="50">
        <v>37.840000000000003</v>
      </c>
      <c r="T453" s="51">
        <f t="shared" si="651"/>
        <v>1097.3600000000001</v>
      </c>
      <c r="U453" s="52" t="s">
        <v>44</v>
      </c>
      <c r="V453" s="48">
        <f t="shared" si="652"/>
        <v>375</v>
      </c>
      <c r="W453" s="50">
        <f t="shared" si="653"/>
        <v>39.43</v>
      </c>
      <c r="X453" s="51">
        <f t="shared" si="654"/>
        <v>14786.25</v>
      </c>
      <c r="Y453" s="48">
        <f t="shared" si="637"/>
        <v>375</v>
      </c>
      <c r="Z453" s="50">
        <f t="shared" si="675"/>
        <v>39.43</v>
      </c>
      <c r="AA453" s="51">
        <f t="shared" si="638"/>
        <v>14786.25</v>
      </c>
      <c r="AB453" s="48">
        <f t="shared" si="656"/>
        <v>75</v>
      </c>
      <c r="AC453" s="50">
        <f t="shared" si="676"/>
        <v>25.15</v>
      </c>
      <c r="AD453" s="51">
        <f t="shared" si="658"/>
        <v>1886.25</v>
      </c>
      <c r="AE453" s="43"/>
      <c r="AF453" s="42"/>
      <c r="AG453" s="53">
        <f t="shared" si="673"/>
        <v>0</v>
      </c>
      <c r="AH453" s="43">
        <v>75</v>
      </c>
      <c r="AI453" s="42">
        <v>25.15</v>
      </c>
      <c r="AJ453" s="53">
        <f t="shared" si="674"/>
        <v>1886.25</v>
      </c>
      <c r="AK453" s="43"/>
      <c r="AL453" s="42"/>
      <c r="AM453" s="53"/>
      <c r="AN453" s="43"/>
      <c r="AO453" s="42"/>
      <c r="AP453" s="53"/>
      <c r="AQ453" s="43"/>
      <c r="AR453" s="42"/>
      <c r="AS453" s="53"/>
      <c r="AT453" s="43"/>
      <c r="AU453" s="42"/>
      <c r="AV453" s="53"/>
      <c r="AW453" s="43"/>
      <c r="AX453" s="42"/>
      <c r="AY453" s="53">
        <f t="shared" si="639"/>
        <v>0</v>
      </c>
      <c r="AZ453" s="43"/>
      <c r="BA453" s="42"/>
      <c r="BB453" s="53">
        <f t="shared" si="640"/>
        <v>0</v>
      </c>
      <c r="BC453" s="43"/>
      <c r="BD453" s="42"/>
      <c r="BE453" s="53">
        <f t="shared" si="641"/>
        <v>0</v>
      </c>
      <c r="BF453" s="43"/>
      <c r="BG453" s="42"/>
      <c r="BH453" s="53">
        <f t="shared" si="642"/>
        <v>0</v>
      </c>
      <c r="BI453" s="43"/>
      <c r="BJ453" s="42"/>
      <c r="BK453" s="53">
        <f t="shared" si="643"/>
        <v>0</v>
      </c>
      <c r="BL453" s="43"/>
      <c r="BM453" s="42"/>
      <c r="BN453" s="53">
        <f t="shared" si="644"/>
        <v>0</v>
      </c>
      <c r="BO453" s="43"/>
      <c r="BP453" s="42"/>
      <c r="BQ453" s="53">
        <f t="shared" si="645"/>
        <v>0</v>
      </c>
      <c r="BR453" s="54">
        <f t="shared" si="659"/>
        <v>300</v>
      </c>
      <c r="BS453" s="55">
        <f t="shared" si="660"/>
        <v>43</v>
      </c>
      <c r="BT453" s="56">
        <f t="shared" si="661"/>
        <v>12900</v>
      </c>
      <c r="BU453" s="48">
        <v>300</v>
      </c>
      <c r="BV453" s="50">
        <f t="shared" si="662"/>
        <v>43</v>
      </c>
      <c r="BW453" s="51">
        <v>12900</v>
      </c>
      <c r="BX453" s="48"/>
      <c r="BY453" s="50" t="e">
        <f t="shared" si="663"/>
        <v>#DIV/0!</v>
      </c>
      <c r="BZ453" s="51"/>
      <c r="CA453" s="48"/>
      <c r="CB453" s="50" t="e">
        <f t="shared" si="664"/>
        <v>#DIV/0!</v>
      </c>
      <c r="CC453" s="51"/>
      <c r="CD453" s="48"/>
      <c r="CE453" s="50" t="e">
        <f t="shared" si="665"/>
        <v>#DIV/0!</v>
      </c>
      <c r="CF453" s="51"/>
      <c r="CG453" s="47" t="s">
        <v>44</v>
      </c>
      <c r="CH453" s="47" t="s">
        <v>44</v>
      </c>
      <c r="CI453" s="54">
        <f t="shared" si="666"/>
        <v>0</v>
      </c>
      <c r="CJ453" s="55" t="e">
        <f t="shared" si="667"/>
        <v>#DIV/0!</v>
      </c>
      <c r="CK453" s="56">
        <f t="shared" si="668"/>
        <v>0</v>
      </c>
      <c r="CL453" s="48">
        <v>0</v>
      </c>
      <c r="CM453" s="50" t="e">
        <f t="shared" si="669"/>
        <v>#DIV/0!</v>
      </c>
      <c r="CN453" s="51"/>
      <c r="CO453" s="48"/>
      <c r="CP453" s="50" t="e">
        <f t="shared" si="670"/>
        <v>#DIV/0!</v>
      </c>
      <c r="CQ453" s="51"/>
      <c r="CR453" s="48"/>
      <c r="CS453" s="50" t="e">
        <f t="shared" si="671"/>
        <v>#DIV/0!</v>
      </c>
      <c r="CT453" s="51"/>
      <c r="CU453" s="48"/>
      <c r="CV453" s="50" t="e">
        <f t="shared" si="672"/>
        <v>#DIV/0!</v>
      </c>
      <c r="CW453" s="51"/>
      <c r="CX453" s="47" t="s">
        <v>44</v>
      </c>
      <c r="CY453" s="47" t="s">
        <v>44</v>
      </c>
    </row>
    <row r="454" spans="1:103" s="1" customFormat="1" ht="14.25" thickBot="1" x14ac:dyDescent="0.3">
      <c r="A454" s="47" t="s">
        <v>45</v>
      </c>
      <c r="B454" s="47" t="s">
        <v>45</v>
      </c>
      <c r="C454" s="48">
        <v>292</v>
      </c>
      <c r="D454" s="95">
        <f t="shared" si="646"/>
        <v>127</v>
      </c>
      <c r="E454" s="93">
        <v>419</v>
      </c>
      <c r="F454" s="38">
        <f t="shared" si="647"/>
        <v>455.04</v>
      </c>
      <c r="G454" s="49">
        <f t="shared" si="648"/>
        <v>6.0000000000000213</v>
      </c>
      <c r="H454" s="183"/>
      <c r="I454" s="183">
        <v>8</v>
      </c>
      <c r="J454" s="183"/>
      <c r="K454" s="183">
        <v>6</v>
      </c>
      <c r="L454" s="224">
        <v>30.04</v>
      </c>
      <c r="M454" s="50">
        <v>24.99</v>
      </c>
      <c r="N454" s="53">
        <f t="shared" si="649"/>
        <v>750.69959999999992</v>
      </c>
      <c r="O454" s="228">
        <v>35</v>
      </c>
      <c r="P454" s="229">
        <v>63.75</v>
      </c>
      <c r="Q454" s="230">
        <f t="shared" si="650"/>
        <v>2231.25</v>
      </c>
      <c r="R454" s="223">
        <v>29</v>
      </c>
      <c r="S454" s="50">
        <v>37.840000000000003</v>
      </c>
      <c r="T454" s="51">
        <f t="shared" si="651"/>
        <v>1097.3600000000001</v>
      </c>
      <c r="U454" s="52" t="s">
        <v>45</v>
      </c>
      <c r="V454" s="48">
        <f t="shared" si="652"/>
        <v>375</v>
      </c>
      <c r="W454" s="50">
        <f t="shared" si="653"/>
        <v>39.43</v>
      </c>
      <c r="X454" s="51">
        <f t="shared" si="654"/>
        <v>14786.25</v>
      </c>
      <c r="Y454" s="48">
        <f t="shared" si="637"/>
        <v>375</v>
      </c>
      <c r="Z454" s="50">
        <f t="shared" si="675"/>
        <v>39.43</v>
      </c>
      <c r="AA454" s="51">
        <f t="shared" si="638"/>
        <v>14786.25</v>
      </c>
      <c r="AB454" s="48">
        <f t="shared" si="656"/>
        <v>75</v>
      </c>
      <c r="AC454" s="50">
        <f t="shared" si="676"/>
        <v>25.15</v>
      </c>
      <c r="AD454" s="51">
        <f t="shared" si="658"/>
        <v>1886.25</v>
      </c>
      <c r="AE454" s="43"/>
      <c r="AF454" s="42"/>
      <c r="AG454" s="53">
        <f t="shared" si="673"/>
        <v>0</v>
      </c>
      <c r="AH454" s="43">
        <v>75</v>
      </c>
      <c r="AI454" s="42">
        <v>25.15</v>
      </c>
      <c r="AJ454" s="53">
        <f t="shared" si="674"/>
        <v>1886.25</v>
      </c>
      <c r="AK454" s="43"/>
      <c r="AL454" s="42"/>
      <c r="AM454" s="53"/>
      <c r="AN454" s="43"/>
      <c r="AO454" s="42"/>
      <c r="AP454" s="53"/>
      <c r="AQ454" s="43"/>
      <c r="AR454" s="42"/>
      <c r="AS454" s="53"/>
      <c r="AT454" s="43"/>
      <c r="AU454" s="42"/>
      <c r="AV454" s="53"/>
      <c r="AW454" s="43"/>
      <c r="AX454" s="42"/>
      <c r="AY454" s="53">
        <f t="shared" si="639"/>
        <v>0</v>
      </c>
      <c r="AZ454" s="43"/>
      <c r="BA454" s="42"/>
      <c r="BB454" s="53">
        <f t="shared" si="640"/>
        <v>0</v>
      </c>
      <c r="BC454" s="43"/>
      <c r="BD454" s="42"/>
      <c r="BE454" s="53">
        <f t="shared" si="641"/>
        <v>0</v>
      </c>
      <c r="BF454" s="43"/>
      <c r="BG454" s="42"/>
      <c r="BH454" s="53">
        <f t="shared" si="642"/>
        <v>0</v>
      </c>
      <c r="BI454" s="43"/>
      <c r="BJ454" s="42"/>
      <c r="BK454" s="53">
        <f t="shared" si="643"/>
        <v>0</v>
      </c>
      <c r="BL454" s="43"/>
      <c r="BM454" s="42"/>
      <c r="BN454" s="53">
        <f t="shared" si="644"/>
        <v>0</v>
      </c>
      <c r="BO454" s="43"/>
      <c r="BP454" s="42"/>
      <c r="BQ454" s="53">
        <f t="shared" si="645"/>
        <v>0</v>
      </c>
      <c r="BR454" s="54">
        <f t="shared" si="659"/>
        <v>300</v>
      </c>
      <c r="BS454" s="55">
        <f t="shared" si="660"/>
        <v>43</v>
      </c>
      <c r="BT454" s="56">
        <f t="shared" si="661"/>
        <v>12900</v>
      </c>
      <c r="BU454" s="48">
        <v>300</v>
      </c>
      <c r="BV454" s="50">
        <f t="shared" si="662"/>
        <v>43</v>
      </c>
      <c r="BW454" s="51">
        <v>12900</v>
      </c>
      <c r="BX454" s="48"/>
      <c r="BY454" s="50" t="e">
        <f t="shared" si="663"/>
        <v>#DIV/0!</v>
      </c>
      <c r="BZ454" s="51"/>
      <c r="CA454" s="48"/>
      <c r="CB454" s="50" t="e">
        <f t="shared" si="664"/>
        <v>#DIV/0!</v>
      </c>
      <c r="CC454" s="51"/>
      <c r="CD454" s="48"/>
      <c r="CE454" s="50" t="e">
        <f t="shared" si="665"/>
        <v>#DIV/0!</v>
      </c>
      <c r="CF454" s="51"/>
      <c r="CG454" s="47" t="s">
        <v>45</v>
      </c>
      <c r="CH454" s="47" t="s">
        <v>45</v>
      </c>
      <c r="CI454" s="54">
        <f t="shared" si="666"/>
        <v>0</v>
      </c>
      <c r="CJ454" s="55" t="e">
        <f t="shared" si="667"/>
        <v>#DIV/0!</v>
      </c>
      <c r="CK454" s="56">
        <f t="shared" si="668"/>
        <v>0</v>
      </c>
      <c r="CL454" s="48">
        <v>0</v>
      </c>
      <c r="CM454" s="50" t="e">
        <f t="shared" si="669"/>
        <v>#DIV/0!</v>
      </c>
      <c r="CN454" s="51"/>
      <c r="CO454" s="48"/>
      <c r="CP454" s="50" t="e">
        <f t="shared" si="670"/>
        <v>#DIV/0!</v>
      </c>
      <c r="CQ454" s="51"/>
      <c r="CR454" s="48"/>
      <c r="CS454" s="50" t="e">
        <f t="shared" si="671"/>
        <v>#DIV/0!</v>
      </c>
      <c r="CT454" s="51"/>
      <c r="CU454" s="48"/>
      <c r="CV454" s="50" t="e">
        <f t="shared" si="672"/>
        <v>#DIV/0!</v>
      </c>
      <c r="CW454" s="51"/>
      <c r="CX454" s="47" t="s">
        <v>45</v>
      </c>
      <c r="CY454" s="47" t="s">
        <v>45</v>
      </c>
    </row>
    <row r="455" spans="1:103" s="1" customFormat="1" ht="14.25" thickBot="1" x14ac:dyDescent="0.3">
      <c r="A455" s="47" t="s">
        <v>46</v>
      </c>
      <c r="B455" s="47" t="s">
        <v>46</v>
      </c>
      <c r="C455" s="48">
        <v>292</v>
      </c>
      <c r="D455" s="95">
        <f t="shared" si="646"/>
        <v>128</v>
      </c>
      <c r="E455" s="93">
        <v>420</v>
      </c>
      <c r="F455" s="38">
        <f t="shared" si="647"/>
        <v>454.55</v>
      </c>
      <c r="G455" s="49">
        <f t="shared" si="648"/>
        <v>5.0000000000000107</v>
      </c>
      <c r="H455" s="183"/>
      <c r="I455" s="183"/>
      <c r="J455" s="183"/>
      <c r="K455" s="183">
        <v>6</v>
      </c>
      <c r="L455" s="224">
        <v>29.55</v>
      </c>
      <c r="M455" s="50">
        <v>24.99</v>
      </c>
      <c r="N455" s="53">
        <f t="shared" si="649"/>
        <v>738.45449999999994</v>
      </c>
      <c r="O455" s="228">
        <v>35</v>
      </c>
      <c r="P455" s="229">
        <v>63.75</v>
      </c>
      <c r="Q455" s="230">
        <f t="shared" si="650"/>
        <v>2231.25</v>
      </c>
      <c r="R455" s="223">
        <v>21</v>
      </c>
      <c r="S455" s="50">
        <v>37.840000000000003</v>
      </c>
      <c r="T455" s="51">
        <f t="shared" si="651"/>
        <v>794.6400000000001</v>
      </c>
      <c r="U455" s="52" t="s">
        <v>46</v>
      </c>
      <c r="V455" s="48">
        <f t="shared" si="652"/>
        <v>375</v>
      </c>
      <c r="W455" s="50">
        <f t="shared" si="653"/>
        <v>39.43</v>
      </c>
      <c r="X455" s="51">
        <f t="shared" si="654"/>
        <v>14786.25</v>
      </c>
      <c r="Y455" s="48">
        <f t="shared" si="637"/>
        <v>375</v>
      </c>
      <c r="Z455" s="50">
        <f t="shared" si="675"/>
        <v>39.43</v>
      </c>
      <c r="AA455" s="51">
        <f t="shared" si="638"/>
        <v>14786.25</v>
      </c>
      <c r="AB455" s="48">
        <f t="shared" si="656"/>
        <v>75</v>
      </c>
      <c r="AC455" s="50">
        <f t="shared" si="676"/>
        <v>25.15</v>
      </c>
      <c r="AD455" s="51">
        <f t="shared" si="658"/>
        <v>1886.25</v>
      </c>
      <c r="AE455" s="43"/>
      <c r="AF455" s="42"/>
      <c r="AG455" s="53">
        <f t="shared" si="673"/>
        <v>0</v>
      </c>
      <c r="AH455" s="43">
        <v>75</v>
      </c>
      <c r="AI455" s="42">
        <v>25.15</v>
      </c>
      <c r="AJ455" s="53">
        <f t="shared" si="674"/>
        <v>1886.25</v>
      </c>
      <c r="AK455" s="43"/>
      <c r="AL455" s="42"/>
      <c r="AM455" s="53"/>
      <c r="AN455" s="43"/>
      <c r="AO455" s="42"/>
      <c r="AP455" s="53"/>
      <c r="AQ455" s="43"/>
      <c r="AR455" s="42"/>
      <c r="AS455" s="53"/>
      <c r="AT455" s="43"/>
      <c r="AU455" s="42"/>
      <c r="AV455" s="53"/>
      <c r="AW455" s="43"/>
      <c r="AX455" s="42"/>
      <c r="AY455" s="53">
        <f t="shared" si="639"/>
        <v>0</v>
      </c>
      <c r="AZ455" s="43"/>
      <c r="BA455" s="42"/>
      <c r="BB455" s="53">
        <f t="shared" si="640"/>
        <v>0</v>
      </c>
      <c r="BC455" s="43"/>
      <c r="BD455" s="42"/>
      <c r="BE455" s="53">
        <f t="shared" si="641"/>
        <v>0</v>
      </c>
      <c r="BF455" s="43"/>
      <c r="BG455" s="42"/>
      <c r="BH455" s="53">
        <f t="shared" si="642"/>
        <v>0</v>
      </c>
      <c r="BI455" s="43"/>
      <c r="BJ455" s="42"/>
      <c r="BK455" s="53">
        <f t="shared" si="643"/>
        <v>0</v>
      </c>
      <c r="BL455" s="43"/>
      <c r="BM455" s="42"/>
      <c r="BN455" s="53">
        <f t="shared" si="644"/>
        <v>0</v>
      </c>
      <c r="BO455" s="43"/>
      <c r="BP455" s="42"/>
      <c r="BQ455" s="53">
        <f t="shared" si="645"/>
        <v>0</v>
      </c>
      <c r="BR455" s="54">
        <f t="shared" si="659"/>
        <v>300</v>
      </c>
      <c r="BS455" s="55">
        <f t="shared" si="660"/>
        <v>43</v>
      </c>
      <c r="BT455" s="56">
        <f t="shared" si="661"/>
        <v>12900</v>
      </c>
      <c r="BU455" s="48">
        <v>300</v>
      </c>
      <c r="BV455" s="50">
        <f t="shared" si="662"/>
        <v>43</v>
      </c>
      <c r="BW455" s="51">
        <v>12900</v>
      </c>
      <c r="BX455" s="48"/>
      <c r="BY455" s="50" t="e">
        <f t="shared" si="663"/>
        <v>#DIV/0!</v>
      </c>
      <c r="BZ455" s="51"/>
      <c r="CA455" s="48"/>
      <c r="CB455" s="50" t="e">
        <f t="shared" si="664"/>
        <v>#DIV/0!</v>
      </c>
      <c r="CC455" s="51"/>
      <c r="CD455" s="48"/>
      <c r="CE455" s="50" t="e">
        <f t="shared" si="665"/>
        <v>#DIV/0!</v>
      </c>
      <c r="CF455" s="51"/>
      <c r="CG455" s="47" t="s">
        <v>46</v>
      </c>
      <c r="CH455" s="47" t="s">
        <v>46</v>
      </c>
      <c r="CI455" s="54">
        <f t="shared" si="666"/>
        <v>0</v>
      </c>
      <c r="CJ455" s="55" t="e">
        <f t="shared" si="667"/>
        <v>#DIV/0!</v>
      </c>
      <c r="CK455" s="56">
        <f t="shared" si="668"/>
        <v>0</v>
      </c>
      <c r="CL455" s="48">
        <v>0</v>
      </c>
      <c r="CM455" s="50" t="e">
        <f t="shared" si="669"/>
        <v>#DIV/0!</v>
      </c>
      <c r="CN455" s="51"/>
      <c r="CO455" s="48"/>
      <c r="CP455" s="50" t="e">
        <f t="shared" si="670"/>
        <v>#DIV/0!</v>
      </c>
      <c r="CQ455" s="51"/>
      <c r="CR455" s="48"/>
      <c r="CS455" s="50" t="e">
        <f t="shared" si="671"/>
        <v>#DIV/0!</v>
      </c>
      <c r="CT455" s="51"/>
      <c r="CU455" s="48"/>
      <c r="CV455" s="50" t="e">
        <f t="shared" si="672"/>
        <v>#DIV/0!</v>
      </c>
      <c r="CW455" s="51"/>
      <c r="CX455" s="47" t="s">
        <v>46</v>
      </c>
      <c r="CY455" s="47" t="s">
        <v>46</v>
      </c>
    </row>
    <row r="456" spans="1:103" s="1" customFormat="1" ht="14.25" thickBot="1" x14ac:dyDescent="0.3">
      <c r="A456" s="47" t="s">
        <v>47</v>
      </c>
      <c r="B456" s="47" t="s">
        <v>47</v>
      </c>
      <c r="C456" s="48">
        <v>292</v>
      </c>
      <c r="D456" s="95">
        <f t="shared" si="646"/>
        <v>124</v>
      </c>
      <c r="E456" s="93">
        <v>416</v>
      </c>
      <c r="F456" s="38">
        <f t="shared" si="647"/>
        <v>456.43</v>
      </c>
      <c r="G456" s="49">
        <f t="shared" si="648"/>
        <v>12.000000000000007</v>
      </c>
      <c r="H456" s="183"/>
      <c r="I456" s="183">
        <v>-3</v>
      </c>
      <c r="J456" s="183"/>
      <c r="K456" s="183">
        <v>6</v>
      </c>
      <c r="L456" s="224">
        <v>28.43</v>
      </c>
      <c r="M456" s="50">
        <v>24.99</v>
      </c>
      <c r="N456" s="53">
        <f t="shared" si="649"/>
        <v>710.46569999999997</v>
      </c>
      <c r="O456" s="228">
        <v>35</v>
      </c>
      <c r="P456" s="229">
        <v>63.75</v>
      </c>
      <c r="Q456" s="230">
        <f t="shared" si="650"/>
        <v>2231.25</v>
      </c>
      <c r="R456" s="223">
        <v>71</v>
      </c>
      <c r="S456" s="50">
        <v>37.840000000000003</v>
      </c>
      <c r="T456" s="51">
        <f t="shared" si="651"/>
        <v>2686.6400000000003</v>
      </c>
      <c r="U456" s="52" t="s">
        <v>47</v>
      </c>
      <c r="V456" s="48">
        <f t="shared" si="652"/>
        <v>325</v>
      </c>
      <c r="W456" s="50">
        <f t="shared" si="653"/>
        <v>48.726923076923079</v>
      </c>
      <c r="X456" s="51">
        <f t="shared" si="654"/>
        <v>15836.25</v>
      </c>
      <c r="Y456" s="48">
        <f t="shared" si="637"/>
        <v>325</v>
      </c>
      <c r="Z456" s="50">
        <f t="shared" si="675"/>
        <v>48.726923076923079</v>
      </c>
      <c r="AA456" s="51">
        <f t="shared" si="638"/>
        <v>15836.25</v>
      </c>
      <c r="AB456" s="48">
        <f t="shared" si="656"/>
        <v>75</v>
      </c>
      <c r="AC456" s="50">
        <f t="shared" si="676"/>
        <v>25.15</v>
      </c>
      <c r="AD456" s="51">
        <f t="shared" si="658"/>
        <v>1886.25</v>
      </c>
      <c r="AE456" s="43"/>
      <c r="AF456" s="42"/>
      <c r="AG456" s="53">
        <f t="shared" si="673"/>
        <v>0</v>
      </c>
      <c r="AH456" s="43">
        <v>75</v>
      </c>
      <c r="AI456" s="42">
        <v>25.15</v>
      </c>
      <c r="AJ456" s="53">
        <f t="shared" si="674"/>
        <v>1886.25</v>
      </c>
      <c r="AK456" s="43"/>
      <c r="AL456" s="42"/>
      <c r="AM456" s="53"/>
      <c r="AN456" s="43"/>
      <c r="AO456" s="42"/>
      <c r="AP456" s="53"/>
      <c r="AQ456" s="43"/>
      <c r="AR456" s="42"/>
      <c r="AS456" s="53"/>
      <c r="AT456" s="43"/>
      <c r="AU456" s="42"/>
      <c r="AV456" s="53"/>
      <c r="AW456" s="43"/>
      <c r="AX456" s="42"/>
      <c r="AY456" s="53">
        <f t="shared" si="639"/>
        <v>0</v>
      </c>
      <c r="AZ456" s="43"/>
      <c r="BA456" s="42"/>
      <c r="BB456" s="53">
        <f t="shared" si="640"/>
        <v>0</v>
      </c>
      <c r="BC456" s="43"/>
      <c r="BD456" s="42"/>
      <c r="BE456" s="53">
        <f t="shared" si="641"/>
        <v>0</v>
      </c>
      <c r="BF456" s="43"/>
      <c r="BG456" s="42"/>
      <c r="BH456" s="53">
        <f t="shared" si="642"/>
        <v>0</v>
      </c>
      <c r="BI456" s="43"/>
      <c r="BJ456" s="42"/>
      <c r="BK456" s="53">
        <f t="shared" si="643"/>
        <v>0</v>
      </c>
      <c r="BL456" s="43"/>
      <c r="BM456" s="42"/>
      <c r="BN456" s="53">
        <f t="shared" si="644"/>
        <v>0</v>
      </c>
      <c r="BO456" s="43"/>
      <c r="BP456" s="42"/>
      <c r="BQ456" s="53">
        <f t="shared" si="645"/>
        <v>0</v>
      </c>
      <c r="BR456" s="54">
        <f t="shared" si="659"/>
        <v>250</v>
      </c>
      <c r="BS456" s="55">
        <f t="shared" si="660"/>
        <v>55.8</v>
      </c>
      <c r="BT456" s="56">
        <f t="shared" si="661"/>
        <v>13950</v>
      </c>
      <c r="BU456" s="48">
        <v>250</v>
      </c>
      <c r="BV456" s="50">
        <f t="shared" si="662"/>
        <v>55.8</v>
      </c>
      <c r="BW456" s="51">
        <v>13950</v>
      </c>
      <c r="BX456" s="48"/>
      <c r="BY456" s="50" t="e">
        <f t="shared" si="663"/>
        <v>#DIV/0!</v>
      </c>
      <c r="BZ456" s="51"/>
      <c r="CA456" s="48"/>
      <c r="CB456" s="50" t="e">
        <f t="shared" si="664"/>
        <v>#DIV/0!</v>
      </c>
      <c r="CC456" s="51"/>
      <c r="CD456" s="48"/>
      <c r="CE456" s="50" t="e">
        <f t="shared" si="665"/>
        <v>#DIV/0!</v>
      </c>
      <c r="CF456" s="51"/>
      <c r="CG456" s="47" t="s">
        <v>47</v>
      </c>
      <c r="CH456" s="47" t="s">
        <v>47</v>
      </c>
      <c r="CI456" s="54">
        <f t="shared" si="666"/>
        <v>0</v>
      </c>
      <c r="CJ456" s="55" t="e">
        <f t="shared" si="667"/>
        <v>#DIV/0!</v>
      </c>
      <c r="CK456" s="56">
        <f t="shared" si="668"/>
        <v>0</v>
      </c>
      <c r="CL456" s="48">
        <v>0</v>
      </c>
      <c r="CM456" s="50" t="e">
        <f t="shared" si="669"/>
        <v>#DIV/0!</v>
      </c>
      <c r="CN456" s="51"/>
      <c r="CO456" s="48"/>
      <c r="CP456" s="50" t="e">
        <f t="shared" si="670"/>
        <v>#DIV/0!</v>
      </c>
      <c r="CQ456" s="51"/>
      <c r="CR456" s="48"/>
      <c r="CS456" s="50" t="e">
        <f t="shared" si="671"/>
        <v>#DIV/0!</v>
      </c>
      <c r="CT456" s="51"/>
      <c r="CU456" s="48"/>
      <c r="CV456" s="50" t="e">
        <f t="shared" si="672"/>
        <v>#DIV/0!</v>
      </c>
      <c r="CW456" s="51"/>
      <c r="CX456" s="47" t="s">
        <v>47</v>
      </c>
      <c r="CY456" s="47" t="s">
        <v>47</v>
      </c>
    </row>
    <row r="457" spans="1:103" s="1" customFormat="1" ht="14.25" thickBot="1" x14ac:dyDescent="0.3">
      <c r="A457" s="47" t="s">
        <v>48</v>
      </c>
      <c r="B457" s="47" t="s">
        <v>48</v>
      </c>
      <c r="C457" s="48">
        <v>0</v>
      </c>
      <c r="D457" s="95">
        <f t="shared" si="646"/>
        <v>150</v>
      </c>
      <c r="E457" s="93">
        <v>150</v>
      </c>
      <c r="F457" s="38">
        <f t="shared" si="647"/>
        <v>165.24</v>
      </c>
      <c r="G457" s="49">
        <f t="shared" si="648"/>
        <v>-8.9999999999999893</v>
      </c>
      <c r="H457" s="183"/>
      <c r="I457" s="183">
        <v>-3</v>
      </c>
      <c r="J457" s="183"/>
      <c r="K457" s="183">
        <v>6</v>
      </c>
      <c r="L457" s="224">
        <v>24.24</v>
      </c>
      <c r="M457" s="50">
        <v>24.99</v>
      </c>
      <c r="N457" s="53">
        <f t="shared" si="649"/>
        <v>605.75759999999991</v>
      </c>
      <c r="O457" s="228">
        <v>35</v>
      </c>
      <c r="P457" s="229">
        <v>63.75</v>
      </c>
      <c r="Q457" s="230">
        <f t="shared" si="650"/>
        <v>2231.25</v>
      </c>
      <c r="R457" s="223">
        <v>9</v>
      </c>
      <c r="S457" s="50">
        <v>37.840000000000003</v>
      </c>
      <c r="T457" s="51">
        <f t="shared" si="651"/>
        <v>340.56000000000006</v>
      </c>
      <c r="U457" s="52" t="s">
        <v>48</v>
      </c>
      <c r="V457" s="48">
        <f t="shared" si="652"/>
        <v>100</v>
      </c>
      <c r="W457" s="50">
        <f t="shared" si="653"/>
        <v>20.362500000000001</v>
      </c>
      <c r="X457" s="51">
        <f t="shared" si="654"/>
        <v>2036.25</v>
      </c>
      <c r="Y457" s="48">
        <f t="shared" si="637"/>
        <v>125</v>
      </c>
      <c r="Z457" s="50">
        <f t="shared" si="675"/>
        <v>40.29</v>
      </c>
      <c r="AA457" s="51">
        <f t="shared" si="638"/>
        <v>5036.25</v>
      </c>
      <c r="AB457" s="48">
        <f t="shared" si="656"/>
        <v>75</v>
      </c>
      <c r="AC457" s="50">
        <f t="shared" si="676"/>
        <v>25.15</v>
      </c>
      <c r="AD457" s="51">
        <f t="shared" si="658"/>
        <v>1886.25</v>
      </c>
      <c r="AE457" s="43"/>
      <c r="AF457" s="42"/>
      <c r="AG457" s="53">
        <f t="shared" si="673"/>
        <v>0</v>
      </c>
      <c r="AH457" s="43">
        <v>75</v>
      </c>
      <c r="AI457" s="42">
        <v>25.15</v>
      </c>
      <c r="AJ457" s="53">
        <f t="shared" si="674"/>
        <v>1886.25</v>
      </c>
      <c r="AK457" s="43"/>
      <c r="AL457" s="42"/>
      <c r="AM457" s="53"/>
      <c r="AN457" s="43"/>
      <c r="AO457" s="42"/>
      <c r="AP457" s="53"/>
      <c r="AQ457" s="43"/>
      <c r="AR457" s="42"/>
      <c r="AS457" s="53"/>
      <c r="AT457" s="43"/>
      <c r="AU457" s="42"/>
      <c r="AV457" s="53"/>
      <c r="AW457" s="43"/>
      <c r="AX457" s="42"/>
      <c r="AY457" s="53">
        <f t="shared" si="639"/>
        <v>0</v>
      </c>
      <c r="AZ457" s="43"/>
      <c r="BA457" s="42"/>
      <c r="BB457" s="53">
        <f t="shared" si="640"/>
        <v>0</v>
      </c>
      <c r="BC457" s="43"/>
      <c r="BD457" s="42"/>
      <c r="BE457" s="53">
        <f t="shared" si="641"/>
        <v>0</v>
      </c>
      <c r="BF457" s="43"/>
      <c r="BG457" s="42"/>
      <c r="BH457" s="53">
        <f t="shared" si="642"/>
        <v>0</v>
      </c>
      <c r="BI457" s="43"/>
      <c r="BJ457" s="42"/>
      <c r="BK457" s="53">
        <f t="shared" si="643"/>
        <v>0</v>
      </c>
      <c r="BL457" s="43"/>
      <c r="BM457" s="42"/>
      <c r="BN457" s="53">
        <f t="shared" si="644"/>
        <v>0</v>
      </c>
      <c r="BO457" s="43"/>
      <c r="BP457" s="42"/>
      <c r="BQ457" s="53">
        <f t="shared" si="645"/>
        <v>0</v>
      </c>
      <c r="BR457" s="54">
        <f t="shared" si="659"/>
        <v>50</v>
      </c>
      <c r="BS457" s="55">
        <f t="shared" si="660"/>
        <v>63</v>
      </c>
      <c r="BT457" s="56">
        <f t="shared" si="661"/>
        <v>3150</v>
      </c>
      <c r="BU457" s="48">
        <v>50</v>
      </c>
      <c r="BV457" s="50">
        <f t="shared" si="662"/>
        <v>63</v>
      </c>
      <c r="BW457" s="51">
        <v>3150</v>
      </c>
      <c r="BX457" s="48"/>
      <c r="BY457" s="50" t="e">
        <f t="shared" si="663"/>
        <v>#DIV/0!</v>
      </c>
      <c r="BZ457" s="51"/>
      <c r="CA457" s="48"/>
      <c r="CB457" s="50" t="e">
        <f t="shared" si="664"/>
        <v>#DIV/0!</v>
      </c>
      <c r="CC457" s="51"/>
      <c r="CD457" s="48"/>
      <c r="CE457" s="50" t="e">
        <f t="shared" si="665"/>
        <v>#DIV/0!</v>
      </c>
      <c r="CF457" s="51"/>
      <c r="CG457" s="47" t="s">
        <v>48</v>
      </c>
      <c r="CH457" s="47" t="s">
        <v>48</v>
      </c>
      <c r="CI457" s="54">
        <f t="shared" si="666"/>
        <v>25</v>
      </c>
      <c r="CJ457" s="55">
        <f t="shared" si="667"/>
        <v>120</v>
      </c>
      <c r="CK457" s="56">
        <f t="shared" si="668"/>
        <v>3000</v>
      </c>
      <c r="CL457" s="48">
        <v>25</v>
      </c>
      <c r="CM457" s="50">
        <f t="shared" si="669"/>
        <v>120</v>
      </c>
      <c r="CN457" s="51">
        <v>3000</v>
      </c>
      <c r="CO457" s="48"/>
      <c r="CP457" s="50" t="e">
        <f t="shared" si="670"/>
        <v>#DIV/0!</v>
      </c>
      <c r="CQ457" s="51"/>
      <c r="CR457" s="48"/>
      <c r="CS457" s="50" t="e">
        <f t="shared" si="671"/>
        <v>#DIV/0!</v>
      </c>
      <c r="CT457" s="51"/>
      <c r="CU457" s="48"/>
      <c r="CV457" s="50" t="e">
        <f t="shared" si="672"/>
        <v>#DIV/0!</v>
      </c>
      <c r="CW457" s="51"/>
      <c r="CX457" s="47" t="s">
        <v>48</v>
      </c>
      <c r="CY457" s="47" t="s">
        <v>48</v>
      </c>
    </row>
    <row r="458" spans="1:103" s="1" customFormat="1" ht="14.25" thickBot="1" x14ac:dyDescent="0.3">
      <c r="A458" s="47" t="s">
        <v>49</v>
      </c>
      <c r="B458" s="47" t="s">
        <v>49</v>
      </c>
      <c r="C458" s="48">
        <v>0</v>
      </c>
      <c r="D458" s="95">
        <f t="shared" si="646"/>
        <v>157</v>
      </c>
      <c r="E458" s="93">
        <v>157</v>
      </c>
      <c r="F458" s="38">
        <f t="shared" si="647"/>
        <v>166.74</v>
      </c>
      <c r="G458" s="49">
        <f t="shared" si="648"/>
        <v>-0.99999999999999112</v>
      </c>
      <c r="H458" s="183"/>
      <c r="I458" s="183">
        <v>-1</v>
      </c>
      <c r="J458" s="183"/>
      <c r="K458" s="183">
        <v>6</v>
      </c>
      <c r="L458" s="224">
        <v>10.74</v>
      </c>
      <c r="M458" s="50">
        <v>24.99</v>
      </c>
      <c r="N458" s="53">
        <f t="shared" si="649"/>
        <v>268.39260000000002</v>
      </c>
      <c r="O458" s="228">
        <v>35</v>
      </c>
      <c r="P458" s="229">
        <v>63.75</v>
      </c>
      <c r="Q458" s="230">
        <f t="shared" si="650"/>
        <v>2231.25</v>
      </c>
      <c r="R458" s="223">
        <v>26</v>
      </c>
      <c r="S458" s="50">
        <v>37.840000000000003</v>
      </c>
      <c r="T458" s="51">
        <f t="shared" si="651"/>
        <v>983.84000000000015</v>
      </c>
      <c r="U458" s="52" t="s">
        <v>49</v>
      </c>
      <c r="V458" s="48">
        <f t="shared" si="652"/>
        <v>100</v>
      </c>
      <c r="W458" s="50">
        <f t="shared" si="653"/>
        <v>20.362500000000001</v>
      </c>
      <c r="X458" s="51">
        <f t="shared" si="654"/>
        <v>2036.25</v>
      </c>
      <c r="Y458" s="48">
        <f t="shared" si="637"/>
        <v>125</v>
      </c>
      <c r="Z458" s="50">
        <f t="shared" si="675"/>
        <v>40.29</v>
      </c>
      <c r="AA458" s="51">
        <f t="shared" si="638"/>
        <v>5036.25</v>
      </c>
      <c r="AB458" s="48">
        <f t="shared" si="656"/>
        <v>75</v>
      </c>
      <c r="AC458" s="50">
        <f t="shared" si="676"/>
        <v>25.15</v>
      </c>
      <c r="AD458" s="51">
        <f t="shared" si="658"/>
        <v>1886.25</v>
      </c>
      <c r="AE458" s="43"/>
      <c r="AF458" s="42"/>
      <c r="AG458" s="53">
        <f t="shared" si="673"/>
        <v>0</v>
      </c>
      <c r="AH458" s="43">
        <v>75</v>
      </c>
      <c r="AI458" s="42">
        <v>25.15</v>
      </c>
      <c r="AJ458" s="53">
        <f t="shared" si="674"/>
        <v>1886.25</v>
      </c>
      <c r="AK458" s="43"/>
      <c r="AL458" s="42"/>
      <c r="AM458" s="53"/>
      <c r="AN458" s="43"/>
      <c r="AO458" s="42"/>
      <c r="AP458" s="53"/>
      <c r="AQ458" s="43"/>
      <c r="AR458" s="42"/>
      <c r="AS458" s="53"/>
      <c r="AT458" s="43"/>
      <c r="AU458" s="42"/>
      <c r="AV458" s="53"/>
      <c r="AW458" s="43"/>
      <c r="AX458" s="42"/>
      <c r="AY458" s="53">
        <f t="shared" si="639"/>
        <v>0</v>
      </c>
      <c r="AZ458" s="43"/>
      <c r="BA458" s="42"/>
      <c r="BB458" s="53">
        <f t="shared" si="640"/>
        <v>0</v>
      </c>
      <c r="BC458" s="43"/>
      <c r="BD458" s="42"/>
      <c r="BE458" s="53">
        <f t="shared" si="641"/>
        <v>0</v>
      </c>
      <c r="BF458" s="43"/>
      <c r="BG458" s="42"/>
      <c r="BH458" s="53">
        <f t="shared" si="642"/>
        <v>0</v>
      </c>
      <c r="BI458" s="43"/>
      <c r="BJ458" s="42"/>
      <c r="BK458" s="53">
        <f t="shared" si="643"/>
        <v>0</v>
      </c>
      <c r="BL458" s="43"/>
      <c r="BM458" s="42"/>
      <c r="BN458" s="53">
        <f t="shared" si="644"/>
        <v>0</v>
      </c>
      <c r="BO458" s="43"/>
      <c r="BP458" s="42"/>
      <c r="BQ458" s="53">
        <f t="shared" si="645"/>
        <v>0</v>
      </c>
      <c r="BR458" s="54">
        <f t="shared" si="659"/>
        <v>50</v>
      </c>
      <c r="BS458" s="55">
        <f t="shared" si="660"/>
        <v>63</v>
      </c>
      <c r="BT458" s="56">
        <f t="shared" si="661"/>
        <v>3150</v>
      </c>
      <c r="BU458" s="48">
        <v>50</v>
      </c>
      <c r="BV458" s="50">
        <f t="shared" si="662"/>
        <v>63</v>
      </c>
      <c r="BW458" s="51">
        <v>3150</v>
      </c>
      <c r="BX458" s="48"/>
      <c r="BY458" s="50" t="e">
        <f t="shared" si="663"/>
        <v>#DIV/0!</v>
      </c>
      <c r="BZ458" s="51"/>
      <c r="CA458" s="48"/>
      <c r="CB458" s="50" t="e">
        <f t="shared" si="664"/>
        <v>#DIV/0!</v>
      </c>
      <c r="CC458" s="51"/>
      <c r="CD458" s="48"/>
      <c r="CE458" s="50" t="e">
        <f t="shared" si="665"/>
        <v>#DIV/0!</v>
      </c>
      <c r="CF458" s="51"/>
      <c r="CG458" s="47" t="s">
        <v>49</v>
      </c>
      <c r="CH458" s="47" t="s">
        <v>49</v>
      </c>
      <c r="CI458" s="54">
        <f t="shared" si="666"/>
        <v>25</v>
      </c>
      <c r="CJ458" s="55">
        <f t="shared" si="667"/>
        <v>120</v>
      </c>
      <c r="CK458" s="56">
        <f t="shared" si="668"/>
        <v>3000</v>
      </c>
      <c r="CL458" s="48">
        <v>25</v>
      </c>
      <c r="CM458" s="50">
        <f t="shared" si="669"/>
        <v>120</v>
      </c>
      <c r="CN458" s="51">
        <v>3000</v>
      </c>
      <c r="CO458" s="48"/>
      <c r="CP458" s="50" t="e">
        <f t="shared" si="670"/>
        <v>#DIV/0!</v>
      </c>
      <c r="CQ458" s="51"/>
      <c r="CR458" s="48"/>
      <c r="CS458" s="50" t="e">
        <f t="shared" si="671"/>
        <v>#DIV/0!</v>
      </c>
      <c r="CT458" s="51"/>
      <c r="CU458" s="48"/>
      <c r="CV458" s="50" t="e">
        <f t="shared" si="672"/>
        <v>#DIV/0!</v>
      </c>
      <c r="CW458" s="51"/>
      <c r="CX458" s="47" t="s">
        <v>49</v>
      </c>
      <c r="CY458" s="47" t="s">
        <v>49</v>
      </c>
    </row>
    <row r="459" spans="1:103" s="1" customFormat="1" ht="14.25" thickBot="1" x14ac:dyDescent="0.3">
      <c r="A459" s="47" t="s">
        <v>50</v>
      </c>
      <c r="B459" s="47" t="s">
        <v>50</v>
      </c>
      <c r="C459" s="48">
        <v>0</v>
      </c>
      <c r="D459" s="95">
        <f t="shared" si="646"/>
        <v>168</v>
      </c>
      <c r="E459" s="93">
        <v>168</v>
      </c>
      <c r="F459" s="38">
        <f t="shared" si="647"/>
        <v>168.48</v>
      </c>
      <c r="G459" s="49">
        <f t="shared" si="648"/>
        <v>-1.021405182655144E-14</v>
      </c>
      <c r="H459" s="183"/>
      <c r="I459" s="183">
        <v>7</v>
      </c>
      <c r="J459" s="183"/>
      <c r="K459" s="183">
        <v>6</v>
      </c>
      <c r="L459" s="224">
        <v>0.48</v>
      </c>
      <c r="M459" s="50">
        <v>24.99</v>
      </c>
      <c r="N459" s="53">
        <f t="shared" si="649"/>
        <v>11.995199999999999</v>
      </c>
      <c r="O459" s="228">
        <v>35</v>
      </c>
      <c r="P459" s="229">
        <v>63.75</v>
      </c>
      <c r="Q459" s="230">
        <f t="shared" si="650"/>
        <v>2231.25</v>
      </c>
      <c r="R459" s="223">
        <v>46</v>
      </c>
      <c r="S459" s="50">
        <v>37.840000000000003</v>
      </c>
      <c r="T459" s="51">
        <f t="shared" si="651"/>
        <v>1740.64</v>
      </c>
      <c r="U459" s="52" t="s">
        <v>50</v>
      </c>
      <c r="V459" s="48">
        <f t="shared" si="652"/>
        <v>100</v>
      </c>
      <c r="W459" s="50">
        <f t="shared" si="653"/>
        <v>20.362500000000001</v>
      </c>
      <c r="X459" s="51">
        <f t="shared" si="654"/>
        <v>2036.25</v>
      </c>
      <c r="Y459" s="48">
        <f t="shared" si="637"/>
        <v>125</v>
      </c>
      <c r="Z459" s="50">
        <f t="shared" si="675"/>
        <v>40.29</v>
      </c>
      <c r="AA459" s="51">
        <f t="shared" si="638"/>
        <v>5036.25</v>
      </c>
      <c r="AB459" s="48">
        <f t="shared" si="656"/>
        <v>75</v>
      </c>
      <c r="AC459" s="50">
        <f t="shared" si="676"/>
        <v>25.15</v>
      </c>
      <c r="AD459" s="51">
        <f t="shared" si="658"/>
        <v>1886.25</v>
      </c>
      <c r="AE459" s="43"/>
      <c r="AF459" s="42"/>
      <c r="AG459" s="53">
        <f t="shared" si="673"/>
        <v>0</v>
      </c>
      <c r="AH459" s="43">
        <v>75</v>
      </c>
      <c r="AI459" s="42">
        <v>25.15</v>
      </c>
      <c r="AJ459" s="53">
        <f t="shared" si="674"/>
        <v>1886.25</v>
      </c>
      <c r="AK459" s="43"/>
      <c r="AL459" s="42"/>
      <c r="AM459" s="53"/>
      <c r="AN459" s="43"/>
      <c r="AO459" s="42"/>
      <c r="AP459" s="53"/>
      <c r="AQ459" s="43"/>
      <c r="AR459" s="42"/>
      <c r="AS459" s="53"/>
      <c r="AT459" s="43"/>
      <c r="AU459" s="42"/>
      <c r="AV459" s="53"/>
      <c r="AW459" s="43"/>
      <c r="AX459" s="42"/>
      <c r="AY459" s="53">
        <f t="shared" si="639"/>
        <v>0</v>
      </c>
      <c r="AZ459" s="43"/>
      <c r="BA459" s="42"/>
      <c r="BB459" s="53">
        <f t="shared" si="640"/>
        <v>0</v>
      </c>
      <c r="BC459" s="43"/>
      <c r="BD459" s="42"/>
      <c r="BE459" s="53">
        <f t="shared" si="641"/>
        <v>0</v>
      </c>
      <c r="BF459" s="43"/>
      <c r="BG459" s="42"/>
      <c r="BH459" s="53">
        <f t="shared" si="642"/>
        <v>0</v>
      </c>
      <c r="BI459" s="43"/>
      <c r="BJ459" s="42"/>
      <c r="BK459" s="53">
        <f t="shared" si="643"/>
        <v>0</v>
      </c>
      <c r="BL459" s="43"/>
      <c r="BM459" s="42"/>
      <c r="BN459" s="53">
        <f t="shared" si="644"/>
        <v>0</v>
      </c>
      <c r="BO459" s="43"/>
      <c r="BP459" s="42"/>
      <c r="BQ459" s="53">
        <f t="shared" si="645"/>
        <v>0</v>
      </c>
      <c r="BR459" s="54">
        <f t="shared" si="659"/>
        <v>50</v>
      </c>
      <c r="BS459" s="55">
        <f t="shared" si="660"/>
        <v>63</v>
      </c>
      <c r="BT459" s="56">
        <f t="shared" si="661"/>
        <v>3150</v>
      </c>
      <c r="BU459" s="48">
        <v>50</v>
      </c>
      <c r="BV459" s="50">
        <f t="shared" si="662"/>
        <v>63</v>
      </c>
      <c r="BW459" s="51">
        <v>3150</v>
      </c>
      <c r="BX459" s="48"/>
      <c r="BY459" s="50" t="e">
        <f t="shared" si="663"/>
        <v>#DIV/0!</v>
      </c>
      <c r="BZ459" s="51"/>
      <c r="CA459" s="48"/>
      <c r="CB459" s="50" t="e">
        <f t="shared" si="664"/>
        <v>#DIV/0!</v>
      </c>
      <c r="CC459" s="51"/>
      <c r="CD459" s="48"/>
      <c r="CE459" s="50" t="e">
        <f t="shared" si="665"/>
        <v>#DIV/0!</v>
      </c>
      <c r="CF459" s="51"/>
      <c r="CG459" s="47" t="s">
        <v>50</v>
      </c>
      <c r="CH459" s="47" t="s">
        <v>50</v>
      </c>
      <c r="CI459" s="54">
        <f t="shared" si="666"/>
        <v>25</v>
      </c>
      <c r="CJ459" s="55">
        <f t="shared" si="667"/>
        <v>120</v>
      </c>
      <c r="CK459" s="56">
        <f t="shared" si="668"/>
        <v>3000</v>
      </c>
      <c r="CL459" s="48">
        <v>25</v>
      </c>
      <c r="CM459" s="50">
        <f t="shared" si="669"/>
        <v>120</v>
      </c>
      <c r="CN459" s="51">
        <v>3000</v>
      </c>
      <c r="CO459" s="48"/>
      <c r="CP459" s="50" t="e">
        <f t="shared" si="670"/>
        <v>#DIV/0!</v>
      </c>
      <c r="CQ459" s="51"/>
      <c r="CR459" s="48"/>
      <c r="CS459" s="50" t="e">
        <f t="shared" si="671"/>
        <v>#DIV/0!</v>
      </c>
      <c r="CT459" s="51"/>
      <c r="CU459" s="48"/>
      <c r="CV459" s="50" t="e">
        <f t="shared" si="672"/>
        <v>#DIV/0!</v>
      </c>
      <c r="CW459" s="51"/>
      <c r="CX459" s="47" t="s">
        <v>50</v>
      </c>
      <c r="CY459" s="47" t="s">
        <v>50</v>
      </c>
    </row>
    <row r="460" spans="1:103" s="1" customFormat="1" ht="14.25" thickBot="1" x14ac:dyDescent="0.3">
      <c r="A460" s="47" t="s">
        <v>51</v>
      </c>
      <c r="B460" s="47" t="s">
        <v>51</v>
      </c>
      <c r="C460" s="48">
        <v>0</v>
      </c>
      <c r="D460" s="95">
        <f t="shared" si="646"/>
        <v>161</v>
      </c>
      <c r="E460" s="93">
        <v>161</v>
      </c>
      <c r="F460" s="38">
        <f t="shared" si="647"/>
        <v>162</v>
      </c>
      <c r="G460" s="49">
        <f t="shared" si="648"/>
        <v>1</v>
      </c>
      <c r="H460" s="183"/>
      <c r="I460" s="183">
        <v>13</v>
      </c>
      <c r="J460" s="183"/>
      <c r="K460" s="183">
        <v>6</v>
      </c>
      <c r="L460" s="212"/>
      <c r="M460" s="50">
        <v>24.99</v>
      </c>
      <c r="N460" s="53">
        <f t="shared" si="649"/>
        <v>0</v>
      </c>
      <c r="O460" s="228">
        <v>35</v>
      </c>
      <c r="P460" s="229">
        <v>63.75</v>
      </c>
      <c r="Q460" s="230">
        <f t="shared" si="650"/>
        <v>2231.25</v>
      </c>
      <c r="R460" s="223">
        <v>46</v>
      </c>
      <c r="S460" s="50">
        <v>37.840000000000003</v>
      </c>
      <c r="T460" s="51">
        <f t="shared" si="651"/>
        <v>1740.64</v>
      </c>
      <c r="U460" s="52" t="s">
        <v>51</v>
      </c>
      <c r="V460" s="48">
        <f t="shared" si="652"/>
        <v>100</v>
      </c>
      <c r="W460" s="50">
        <f t="shared" si="653"/>
        <v>20.362500000000001</v>
      </c>
      <c r="X460" s="51">
        <f t="shared" si="654"/>
        <v>2036.25</v>
      </c>
      <c r="Y460" s="48">
        <f t="shared" si="637"/>
        <v>125</v>
      </c>
      <c r="Z460" s="50">
        <f t="shared" si="675"/>
        <v>40.29</v>
      </c>
      <c r="AA460" s="51">
        <f t="shared" si="638"/>
        <v>5036.25</v>
      </c>
      <c r="AB460" s="48">
        <f t="shared" si="656"/>
        <v>75</v>
      </c>
      <c r="AC460" s="50">
        <f t="shared" si="676"/>
        <v>25.15</v>
      </c>
      <c r="AD460" s="51">
        <f t="shared" si="658"/>
        <v>1886.25</v>
      </c>
      <c r="AE460" s="43"/>
      <c r="AF460" s="42"/>
      <c r="AG460" s="53">
        <f t="shared" si="673"/>
        <v>0</v>
      </c>
      <c r="AH460" s="43">
        <v>75</v>
      </c>
      <c r="AI460" s="42">
        <v>25.15</v>
      </c>
      <c r="AJ460" s="53">
        <f t="shared" si="674"/>
        <v>1886.25</v>
      </c>
      <c r="AK460" s="43"/>
      <c r="AL460" s="42"/>
      <c r="AM460" s="53"/>
      <c r="AN460" s="43"/>
      <c r="AO460" s="42"/>
      <c r="AP460" s="53"/>
      <c r="AQ460" s="43"/>
      <c r="AR460" s="42"/>
      <c r="AS460" s="53"/>
      <c r="AT460" s="43"/>
      <c r="AU460" s="42"/>
      <c r="AV460" s="53"/>
      <c r="AW460" s="43"/>
      <c r="AX460" s="42"/>
      <c r="AY460" s="53">
        <f t="shared" si="639"/>
        <v>0</v>
      </c>
      <c r="AZ460" s="43"/>
      <c r="BA460" s="42"/>
      <c r="BB460" s="53">
        <f t="shared" si="640"/>
        <v>0</v>
      </c>
      <c r="BC460" s="43"/>
      <c r="BD460" s="42"/>
      <c r="BE460" s="53">
        <f t="shared" si="641"/>
        <v>0</v>
      </c>
      <c r="BF460" s="43"/>
      <c r="BG460" s="42"/>
      <c r="BH460" s="53">
        <f t="shared" si="642"/>
        <v>0</v>
      </c>
      <c r="BI460" s="43"/>
      <c r="BJ460" s="42"/>
      <c r="BK460" s="53">
        <f t="shared" si="643"/>
        <v>0</v>
      </c>
      <c r="BL460" s="43"/>
      <c r="BM460" s="42"/>
      <c r="BN460" s="53">
        <f t="shared" si="644"/>
        <v>0</v>
      </c>
      <c r="BO460" s="43"/>
      <c r="BP460" s="42"/>
      <c r="BQ460" s="53">
        <f t="shared" si="645"/>
        <v>0</v>
      </c>
      <c r="BR460" s="54">
        <f t="shared" si="659"/>
        <v>50</v>
      </c>
      <c r="BS460" s="55">
        <f t="shared" si="660"/>
        <v>63</v>
      </c>
      <c r="BT460" s="56">
        <f t="shared" si="661"/>
        <v>3150</v>
      </c>
      <c r="BU460" s="48">
        <v>50</v>
      </c>
      <c r="BV460" s="50">
        <f t="shared" si="662"/>
        <v>63</v>
      </c>
      <c r="BW460" s="51">
        <v>3150</v>
      </c>
      <c r="BX460" s="48"/>
      <c r="BY460" s="50" t="e">
        <f t="shared" si="663"/>
        <v>#DIV/0!</v>
      </c>
      <c r="BZ460" s="51"/>
      <c r="CA460" s="48"/>
      <c r="CB460" s="50" t="e">
        <f t="shared" si="664"/>
        <v>#DIV/0!</v>
      </c>
      <c r="CC460" s="51"/>
      <c r="CD460" s="48"/>
      <c r="CE460" s="50" t="e">
        <f t="shared" si="665"/>
        <v>#DIV/0!</v>
      </c>
      <c r="CF460" s="51"/>
      <c r="CG460" s="47" t="s">
        <v>51</v>
      </c>
      <c r="CH460" s="47" t="s">
        <v>51</v>
      </c>
      <c r="CI460" s="54">
        <f t="shared" si="666"/>
        <v>25</v>
      </c>
      <c r="CJ460" s="55">
        <f t="shared" si="667"/>
        <v>120</v>
      </c>
      <c r="CK460" s="56">
        <f t="shared" si="668"/>
        <v>3000</v>
      </c>
      <c r="CL460" s="48">
        <v>25</v>
      </c>
      <c r="CM460" s="50">
        <f t="shared" si="669"/>
        <v>120</v>
      </c>
      <c r="CN460" s="51">
        <v>3000</v>
      </c>
      <c r="CO460" s="48"/>
      <c r="CP460" s="50" t="e">
        <f t="shared" si="670"/>
        <v>#DIV/0!</v>
      </c>
      <c r="CQ460" s="51"/>
      <c r="CR460" s="48"/>
      <c r="CS460" s="50" t="e">
        <f t="shared" si="671"/>
        <v>#DIV/0!</v>
      </c>
      <c r="CT460" s="51"/>
      <c r="CU460" s="48"/>
      <c r="CV460" s="50" t="e">
        <f t="shared" si="672"/>
        <v>#DIV/0!</v>
      </c>
      <c r="CW460" s="51"/>
      <c r="CX460" s="47" t="s">
        <v>51</v>
      </c>
      <c r="CY460" s="47" t="s">
        <v>51</v>
      </c>
    </row>
    <row r="461" spans="1:103" s="1" customFormat="1" ht="14.25" thickBot="1" x14ac:dyDescent="0.3">
      <c r="A461" s="47" t="s">
        <v>52</v>
      </c>
      <c r="B461" s="47" t="s">
        <v>52</v>
      </c>
      <c r="C461" s="48">
        <v>0</v>
      </c>
      <c r="D461" s="95">
        <f t="shared" si="646"/>
        <v>177</v>
      </c>
      <c r="E461" s="93">
        <v>177</v>
      </c>
      <c r="F461" s="38">
        <f t="shared" si="647"/>
        <v>164</v>
      </c>
      <c r="G461" s="49">
        <f t="shared" si="648"/>
        <v>-13</v>
      </c>
      <c r="H461" s="183"/>
      <c r="I461" s="183">
        <v>13</v>
      </c>
      <c r="J461" s="183"/>
      <c r="K461" s="183">
        <v>6</v>
      </c>
      <c r="L461" s="212"/>
      <c r="M461" s="50">
        <v>24.99</v>
      </c>
      <c r="N461" s="53">
        <f t="shared" si="649"/>
        <v>0</v>
      </c>
      <c r="O461" s="228">
        <v>35</v>
      </c>
      <c r="P461" s="229">
        <v>63.75</v>
      </c>
      <c r="Q461" s="230">
        <f t="shared" si="650"/>
        <v>2231.25</v>
      </c>
      <c r="R461" s="223">
        <v>48</v>
      </c>
      <c r="S461" s="50">
        <v>37.840000000000003</v>
      </c>
      <c r="T461" s="51">
        <f t="shared" si="651"/>
        <v>1816.3200000000002</v>
      </c>
      <c r="U461" s="52" t="s">
        <v>52</v>
      </c>
      <c r="V461" s="48">
        <f t="shared" si="652"/>
        <v>100</v>
      </c>
      <c r="W461" s="50">
        <f t="shared" si="653"/>
        <v>20.362500000000001</v>
      </c>
      <c r="X461" s="51">
        <f t="shared" si="654"/>
        <v>2036.25</v>
      </c>
      <c r="Y461" s="48">
        <f t="shared" si="637"/>
        <v>125</v>
      </c>
      <c r="Z461" s="50">
        <f t="shared" si="675"/>
        <v>40.29</v>
      </c>
      <c r="AA461" s="51">
        <f t="shared" si="638"/>
        <v>5036.25</v>
      </c>
      <c r="AB461" s="48">
        <f t="shared" si="656"/>
        <v>75</v>
      </c>
      <c r="AC461" s="50">
        <f t="shared" si="676"/>
        <v>25.15</v>
      </c>
      <c r="AD461" s="51">
        <f t="shared" si="658"/>
        <v>1886.25</v>
      </c>
      <c r="AE461" s="43"/>
      <c r="AF461" s="42"/>
      <c r="AG461" s="53">
        <f t="shared" si="673"/>
        <v>0</v>
      </c>
      <c r="AH461" s="43">
        <v>75</v>
      </c>
      <c r="AI461" s="42">
        <v>25.15</v>
      </c>
      <c r="AJ461" s="53">
        <f t="shared" si="674"/>
        <v>1886.25</v>
      </c>
      <c r="AK461" s="43"/>
      <c r="AL461" s="42"/>
      <c r="AM461" s="53"/>
      <c r="AN461" s="43"/>
      <c r="AO461" s="42"/>
      <c r="AP461" s="53"/>
      <c r="AQ461" s="43"/>
      <c r="AR461" s="42"/>
      <c r="AS461" s="53"/>
      <c r="AT461" s="43"/>
      <c r="AU461" s="42"/>
      <c r="AV461" s="53"/>
      <c r="AW461" s="43"/>
      <c r="AX461" s="42"/>
      <c r="AY461" s="53">
        <f t="shared" si="639"/>
        <v>0</v>
      </c>
      <c r="AZ461" s="43"/>
      <c r="BA461" s="42"/>
      <c r="BB461" s="53">
        <f t="shared" si="640"/>
        <v>0</v>
      </c>
      <c r="BC461" s="43"/>
      <c r="BD461" s="42"/>
      <c r="BE461" s="53">
        <f t="shared" si="641"/>
        <v>0</v>
      </c>
      <c r="BF461" s="43"/>
      <c r="BG461" s="42"/>
      <c r="BH461" s="53">
        <f t="shared" si="642"/>
        <v>0</v>
      </c>
      <c r="BI461" s="43"/>
      <c r="BJ461" s="42"/>
      <c r="BK461" s="53">
        <f t="shared" si="643"/>
        <v>0</v>
      </c>
      <c r="BL461" s="43"/>
      <c r="BM461" s="42"/>
      <c r="BN461" s="53">
        <f t="shared" si="644"/>
        <v>0</v>
      </c>
      <c r="BO461" s="43"/>
      <c r="BP461" s="42"/>
      <c r="BQ461" s="53">
        <f t="shared" si="645"/>
        <v>0</v>
      </c>
      <c r="BR461" s="54">
        <f t="shared" si="659"/>
        <v>50</v>
      </c>
      <c r="BS461" s="55">
        <f t="shared" si="660"/>
        <v>63</v>
      </c>
      <c r="BT461" s="56">
        <f t="shared" si="661"/>
        <v>3150</v>
      </c>
      <c r="BU461" s="48">
        <v>50</v>
      </c>
      <c r="BV461" s="50">
        <f t="shared" si="662"/>
        <v>63</v>
      </c>
      <c r="BW461" s="51">
        <v>3150</v>
      </c>
      <c r="BX461" s="48"/>
      <c r="BY461" s="50" t="e">
        <f t="shared" si="663"/>
        <v>#DIV/0!</v>
      </c>
      <c r="BZ461" s="51"/>
      <c r="CA461" s="48"/>
      <c r="CB461" s="50" t="e">
        <f t="shared" si="664"/>
        <v>#DIV/0!</v>
      </c>
      <c r="CC461" s="51"/>
      <c r="CD461" s="48"/>
      <c r="CE461" s="50" t="e">
        <f t="shared" si="665"/>
        <v>#DIV/0!</v>
      </c>
      <c r="CF461" s="51"/>
      <c r="CG461" s="47" t="s">
        <v>52</v>
      </c>
      <c r="CH461" s="47" t="s">
        <v>52</v>
      </c>
      <c r="CI461" s="54">
        <f t="shared" si="666"/>
        <v>25</v>
      </c>
      <c r="CJ461" s="55">
        <f t="shared" si="667"/>
        <v>120</v>
      </c>
      <c r="CK461" s="56">
        <f t="shared" si="668"/>
        <v>3000</v>
      </c>
      <c r="CL461" s="48">
        <v>25</v>
      </c>
      <c r="CM461" s="50">
        <f t="shared" si="669"/>
        <v>120</v>
      </c>
      <c r="CN461" s="51">
        <v>3000</v>
      </c>
      <c r="CO461" s="48"/>
      <c r="CP461" s="50" t="e">
        <f t="shared" si="670"/>
        <v>#DIV/0!</v>
      </c>
      <c r="CQ461" s="51"/>
      <c r="CR461" s="48"/>
      <c r="CS461" s="50" t="e">
        <f t="shared" si="671"/>
        <v>#DIV/0!</v>
      </c>
      <c r="CT461" s="51"/>
      <c r="CU461" s="48"/>
      <c r="CV461" s="50" t="e">
        <f t="shared" si="672"/>
        <v>#DIV/0!</v>
      </c>
      <c r="CW461" s="51"/>
      <c r="CX461" s="47" t="s">
        <v>52</v>
      </c>
      <c r="CY461" s="47" t="s">
        <v>52</v>
      </c>
    </row>
    <row r="462" spans="1:103" s="1" customFormat="1" ht="14.25" thickBot="1" x14ac:dyDescent="0.3">
      <c r="A462" s="47" t="s">
        <v>53</v>
      </c>
      <c r="B462" s="47" t="s">
        <v>53</v>
      </c>
      <c r="C462" s="48">
        <v>243</v>
      </c>
      <c r="D462" s="95">
        <f t="shared" si="646"/>
        <v>149</v>
      </c>
      <c r="E462" s="93">
        <v>392</v>
      </c>
      <c r="F462" s="38">
        <f t="shared" si="647"/>
        <v>407</v>
      </c>
      <c r="G462" s="49">
        <f t="shared" si="648"/>
        <v>15</v>
      </c>
      <c r="H462" s="183"/>
      <c r="I462" s="183">
        <v>11</v>
      </c>
      <c r="J462" s="183"/>
      <c r="K462" s="183"/>
      <c r="L462" s="212"/>
      <c r="M462" s="50">
        <v>24.99</v>
      </c>
      <c r="N462" s="53">
        <f t="shared" si="649"/>
        <v>0</v>
      </c>
      <c r="O462" s="228">
        <v>35</v>
      </c>
      <c r="P462" s="229">
        <v>63.75</v>
      </c>
      <c r="Q462" s="230">
        <f t="shared" si="650"/>
        <v>2231.25</v>
      </c>
      <c r="R462" s="223">
        <v>33</v>
      </c>
      <c r="S462" s="50">
        <v>37.840000000000003</v>
      </c>
      <c r="T462" s="51">
        <f t="shared" si="651"/>
        <v>1248.72</v>
      </c>
      <c r="U462" s="52" t="s">
        <v>53</v>
      </c>
      <c r="V462" s="48">
        <f t="shared" si="652"/>
        <v>350</v>
      </c>
      <c r="W462" s="50">
        <f t="shared" si="653"/>
        <v>57.567142857142855</v>
      </c>
      <c r="X462" s="51">
        <f t="shared" si="654"/>
        <v>20148.5</v>
      </c>
      <c r="Y462" s="48">
        <f t="shared" si="637"/>
        <v>350</v>
      </c>
      <c r="Z462" s="50">
        <f t="shared" si="675"/>
        <v>57.567142857142855</v>
      </c>
      <c r="AA462" s="51">
        <f t="shared" si="638"/>
        <v>20148.5</v>
      </c>
      <c r="AB462" s="48">
        <f t="shared" si="656"/>
        <v>100</v>
      </c>
      <c r="AC462" s="50">
        <f t="shared" si="676"/>
        <v>21.61</v>
      </c>
      <c r="AD462" s="51">
        <f t="shared" si="658"/>
        <v>2161</v>
      </c>
      <c r="AE462" s="43">
        <v>100</v>
      </c>
      <c r="AF462" s="42">
        <v>21.61</v>
      </c>
      <c r="AG462" s="53">
        <f t="shared" si="673"/>
        <v>2161</v>
      </c>
      <c r="AH462" s="43"/>
      <c r="AI462" s="42"/>
      <c r="AJ462" s="53">
        <f t="shared" si="674"/>
        <v>0</v>
      </c>
      <c r="AK462" s="43"/>
      <c r="AL462" s="42"/>
      <c r="AM462" s="53"/>
      <c r="AN462" s="43"/>
      <c r="AO462" s="42"/>
      <c r="AP462" s="53"/>
      <c r="AQ462" s="43"/>
      <c r="AR462" s="42"/>
      <c r="AS462" s="53"/>
      <c r="AT462" s="43"/>
      <c r="AU462" s="42"/>
      <c r="AV462" s="53"/>
      <c r="AW462" s="43"/>
      <c r="AX462" s="42"/>
      <c r="AY462" s="53">
        <f t="shared" si="639"/>
        <v>0</v>
      </c>
      <c r="AZ462" s="43"/>
      <c r="BA462" s="42"/>
      <c r="BB462" s="53">
        <f t="shared" si="640"/>
        <v>0</v>
      </c>
      <c r="BC462" s="43"/>
      <c r="BD462" s="42"/>
      <c r="BE462" s="53">
        <f t="shared" si="641"/>
        <v>0</v>
      </c>
      <c r="BF462" s="43"/>
      <c r="BG462" s="42"/>
      <c r="BH462" s="53">
        <f t="shared" si="642"/>
        <v>0</v>
      </c>
      <c r="BI462" s="43"/>
      <c r="BJ462" s="42"/>
      <c r="BK462" s="53">
        <f t="shared" si="643"/>
        <v>0</v>
      </c>
      <c r="BL462" s="43"/>
      <c r="BM462" s="42"/>
      <c r="BN462" s="53">
        <f t="shared" si="644"/>
        <v>0</v>
      </c>
      <c r="BO462" s="43"/>
      <c r="BP462" s="42"/>
      <c r="BQ462" s="53">
        <f t="shared" si="645"/>
        <v>0</v>
      </c>
      <c r="BR462" s="54">
        <f t="shared" si="659"/>
        <v>250</v>
      </c>
      <c r="BS462" s="55">
        <f t="shared" si="660"/>
        <v>71.95</v>
      </c>
      <c r="BT462" s="56">
        <f t="shared" si="661"/>
        <v>17987.5</v>
      </c>
      <c r="BU462" s="48">
        <v>250</v>
      </c>
      <c r="BV462" s="50">
        <f t="shared" si="662"/>
        <v>71.95</v>
      </c>
      <c r="BW462" s="51">
        <v>17987.5</v>
      </c>
      <c r="BX462" s="48"/>
      <c r="BY462" s="50" t="e">
        <f t="shared" si="663"/>
        <v>#DIV/0!</v>
      </c>
      <c r="BZ462" s="51"/>
      <c r="CA462" s="48"/>
      <c r="CB462" s="50" t="e">
        <f t="shared" si="664"/>
        <v>#DIV/0!</v>
      </c>
      <c r="CC462" s="51"/>
      <c r="CD462" s="48"/>
      <c r="CE462" s="50" t="e">
        <f t="shared" si="665"/>
        <v>#DIV/0!</v>
      </c>
      <c r="CF462" s="51"/>
      <c r="CG462" s="47" t="s">
        <v>53</v>
      </c>
      <c r="CH462" s="47" t="s">
        <v>53</v>
      </c>
      <c r="CI462" s="54">
        <f t="shared" si="666"/>
        <v>0</v>
      </c>
      <c r="CJ462" s="55" t="e">
        <f t="shared" si="667"/>
        <v>#DIV/0!</v>
      </c>
      <c r="CK462" s="56">
        <f t="shared" si="668"/>
        <v>0</v>
      </c>
      <c r="CL462" s="48">
        <v>0</v>
      </c>
      <c r="CM462" s="50" t="e">
        <f t="shared" si="669"/>
        <v>#DIV/0!</v>
      </c>
      <c r="CN462" s="51"/>
      <c r="CO462" s="48"/>
      <c r="CP462" s="50" t="e">
        <f t="shared" si="670"/>
        <v>#DIV/0!</v>
      </c>
      <c r="CQ462" s="51"/>
      <c r="CR462" s="48"/>
      <c r="CS462" s="50" t="e">
        <f t="shared" si="671"/>
        <v>#DIV/0!</v>
      </c>
      <c r="CT462" s="51"/>
      <c r="CU462" s="48"/>
      <c r="CV462" s="50" t="e">
        <f t="shared" si="672"/>
        <v>#DIV/0!</v>
      </c>
      <c r="CW462" s="51"/>
      <c r="CX462" s="47" t="s">
        <v>53</v>
      </c>
      <c r="CY462" s="47" t="s">
        <v>53</v>
      </c>
    </row>
    <row r="463" spans="1:103" s="1" customFormat="1" ht="14.25" thickBot="1" x14ac:dyDescent="0.3">
      <c r="A463" s="47" t="s">
        <v>54</v>
      </c>
      <c r="B463" s="47" t="s">
        <v>54</v>
      </c>
      <c r="C463" s="48">
        <v>243</v>
      </c>
      <c r="D463" s="95">
        <f t="shared" si="646"/>
        <v>161</v>
      </c>
      <c r="E463" s="93">
        <v>404</v>
      </c>
      <c r="F463" s="38">
        <f t="shared" si="647"/>
        <v>407</v>
      </c>
      <c r="G463" s="49">
        <f t="shared" si="648"/>
        <v>3</v>
      </c>
      <c r="H463" s="183"/>
      <c r="I463" s="183">
        <v>11</v>
      </c>
      <c r="J463" s="183"/>
      <c r="K463" s="183"/>
      <c r="L463" s="212"/>
      <c r="M463" s="50">
        <v>24.99</v>
      </c>
      <c r="N463" s="53">
        <f t="shared" si="649"/>
        <v>0</v>
      </c>
      <c r="O463" s="231">
        <v>35</v>
      </c>
      <c r="P463" s="232">
        <v>63.75</v>
      </c>
      <c r="Q463" s="233">
        <f t="shared" si="650"/>
        <v>2231.25</v>
      </c>
      <c r="R463" s="223">
        <v>33</v>
      </c>
      <c r="S463" s="50">
        <v>37.840000000000003</v>
      </c>
      <c r="T463" s="51">
        <f t="shared" si="651"/>
        <v>1248.72</v>
      </c>
      <c r="U463" s="52" t="s">
        <v>54</v>
      </c>
      <c r="V463" s="57">
        <f t="shared" si="652"/>
        <v>350</v>
      </c>
      <c r="W463" s="58">
        <f t="shared" si="653"/>
        <v>57.567142857142855</v>
      </c>
      <c r="X463" s="59">
        <f t="shared" si="654"/>
        <v>20148.5</v>
      </c>
      <c r="Y463" s="57">
        <f t="shared" si="637"/>
        <v>350</v>
      </c>
      <c r="Z463" s="58">
        <f t="shared" si="675"/>
        <v>57.567142857142855</v>
      </c>
      <c r="AA463" s="59">
        <f t="shared" si="638"/>
        <v>20148.5</v>
      </c>
      <c r="AB463" s="48">
        <f t="shared" si="656"/>
        <v>100</v>
      </c>
      <c r="AC463" s="50">
        <f t="shared" si="676"/>
        <v>21.61</v>
      </c>
      <c r="AD463" s="51">
        <f t="shared" si="658"/>
        <v>2161</v>
      </c>
      <c r="AE463" s="43">
        <v>100</v>
      </c>
      <c r="AF463" s="42">
        <v>21.61</v>
      </c>
      <c r="AG463" s="53">
        <f>AE463*AF463</f>
        <v>2161</v>
      </c>
      <c r="AH463" s="43"/>
      <c r="AI463" s="42"/>
      <c r="AJ463" s="53">
        <f>AH463*AI463</f>
        <v>0</v>
      </c>
      <c r="AK463" s="84"/>
      <c r="AL463" s="85"/>
      <c r="AM463" s="53"/>
      <c r="AN463" s="43"/>
      <c r="AO463" s="42"/>
      <c r="AP463" s="53"/>
      <c r="AQ463" s="84"/>
      <c r="AR463" s="85"/>
      <c r="AS463" s="53"/>
      <c r="AT463" s="84"/>
      <c r="AU463" s="85"/>
      <c r="AV463" s="53"/>
      <c r="AW463" s="84"/>
      <c r="AX463" s="85"/>
      <c r="AY463" s="53">
        <f t="shared" si="639"/>
        <v>0</v>
      </c>
      <c r="AZ463" s="84"/>
      <c r="BA463" s="85"/>
      <c r="BB463" s="53">
        <f t="shared" si="640"/>
        <v>0</v>
      </c>
      <c r="BC463" s="84"/>
      <c r="BD463" s="85"/>
      <c r="BE463" s="53">
        <f t="shared" si="641"/>
        <v>0</v>
      </c>
      <c r="BF463" s="84"/>
      <c r="BG463" s="85"/>
      <c r="BH463" s="53">
        <f t="shared" si="642"/>
        <v>0</v>
      </c>
      <c r="BI463" s="84"/>
      <c r="BJ463" s="85"/>
      <c r="BK463" s="53">
        <f t="shared" si="643"/>
        <v>0</v>
      </c>
      <c r="BL463" s="84"/>
      <c r="BM463" s="85"/>
      <c r="BN463" s="53">
        <f t="shared" si="644"/>
        <v>0</v>
      </c>
      <c r="BO463" s="84"/>
      <c r="BP463" s="85"/>
      <c r="BQ463" s="53">
        <f t="shared" si="645"/>
        <v>0</v>
      </c>
      <c r="BR463" s="60">
        <f t="shared" si="659"/>
        <v>250</v>
      </c>
      <c r="BS463" s="61">
        <f t="shared" si="660"/>
        <v>71.95</v>
      </c>
      <c r="BT463" s="62">
        <f t="shared" si="661"/>
        <v>17987.5</v>
      </c>
      <c r="BU463" s="48">
        <v>250</v>
      </c>
      <c r="BV463" s="50">
        <f t="shared" si="662"/>
        <v>71.95</v>
      </c>
      <c r="BW463" s="51">
        <v>17987.5</v>
      </c>
      <c r="BX463" s="48"/>
      <c r="BY463" s="50" t="e">
        <f t="shared" si="663"/>
        <v>#DIV/0!</v>
      </c>
      <c r="BZ463" s="51"/>
      <c r="CA463" s="48"/>
      <c r="CB463" s="50" t="e">
        <f t="shared" si="664"/>
        <v>#DIV/0!</v>
      </c>
      <c r="CC463" s="51"/>
      <c r="CD463" s="48"/>
      <c r="CE463" s="50" t="e">
        <f t="shared" si="665"/>
        <v>#DIV/0!</v>
      </c>
      <c r="CF463" s="51"/>
      <c r="CG463" s="47" t="s">
        <v>54</v>
      </c>
      <c r="CH463" s="47" t="s">
        <v>54</v>
      </c>
      <c r="CI463" s="60">
        <f t="shared" si="666"/>
        <v>0</v>
      </c>
      <c r="CJ463" s="61" t="e">
        <f t="shared" si="667"/>
        <v>#DIV/0!</v>
      </c>
      <c r="CK463" s="62">
        <f t="shared" si="668"/>
        <v>0</v>
      </c>
      <c r="CL463" s="48">
        <v>0</v>
      </c>
      <c r="CM463" s="50" t="e">
        <f t="shared" si="669"/>
        <v>#DIV/0!</v>
      </c>
      <c r="CN463" s="51"/>
      <c r="CO463" s="48"/>
      <c r="CP463" s="50" t="e">
        <f t="shared" si="670"/>
        <v>#DIV/0!</v>
      </c>
      <c r="CQ463" s="51"/>
      <c r="CR463" s="48"/>
      <c r="CS463" s="50" t="e">
        <f t="shared" si="671"/>
        <v>#DIV/0!</v>
      </c>
      <c r="CT463" s="51"/>
      <c r="CU463" s="48"/>
      <c r="CV463" s="50" t="e">
        <f t="shared" si="672"/>
        <v>#DIV/0!</v>
      </c>
      <c r="CW463" s="51"/>
      <c r="CX463" s="47" t="s">
        <v>54</v>
      </c>
      <c r="CY463" s="47" t="s">
        <v>54</v>
      </c>
    </row>
    <row r="464" spans="1:103" s="1" customFormat="1" ht="14.25" thickBot="1" x14ac:dyDescent="0.3">
      <c r="C464" s="96">
        <f>SUM(C440:C463)</f>
        <v>4578</v>
      </c>
      <c r="D464" s="96">
        <f>SUM(D440:D463)</f>
        <v>3481</v>
      </c>
      <c r="E464" s="97">
        <f>SUM(C464:D464)</f>
        <v>8059</v>
      </c>
      <c r="F464" s="96">
        <f>SUM(F440:F463)</f>
        <v>8490.14</v>
      </c>
      <c r="G464" s="64"/>
      <c r="H464" s="184">
        <f>SUM(H440:H463)</f>
        <v>0</v>
      </c>
      <c r="I464" s="184">
        <f t="shared" ref="I464" si="677">SUM(I440:I463)</f>
        <v>118</v>
      </c>
      <c r="J464" s="184"/>
      <c r="K464" s="184">
        <f t="shared" ref="K464" si="678">SUM(K440:K463)</f>
        <v>96</v>
      </c>
      <c r="L464" s="65">
        <f>SUM(L440:L463)</f>
        <v>342.14000000000004</v>
      </c>
      <c r="M464" s="66">
        <f>N464/L464</f>
        <v>24.989999999999995</v>
      </c>
      <c r="N464" s="67">
        <f>SUM(N440:N463)</f>
        <v>8550.0785999999989</v>
      </c>
      <c r="O464" s="68">
        <f>SUM(O440:O463)</f>
        <v>840</v>
      </c>
      <c r="P464" s="66">
        <f>Q464/O464</f>
        <v>76.922047619047618</v>
      </c>
      <c r="Q464" s="67">
        <f>SUM(Q440:Q463)+11064.52</f>
        <v>64614.520000000004</v>
      </c>
      <c r="R464" s="68">
        <v>451</v>
      </c>
      <c r="S464" s="66">
        <v>37.840000000000003</v>
      </c>
      <c r="T464" s="67">
        <f>S464*R464</f>
        <v>17065.84</v>
      </c>
      <c r="U464" s="69"/>
      <c r="V464" s="63">
        <f>SUM(V440:V463)</f>
        <v>6875</v>
      </c>
      <c r="W464" s="66">
        <f>X464/V464</f>
        <v>45.900799999999997</v>
      </c>
      <c r="X464" s="67">
        <f>SUM(X440:X463)</f>
        <v>315568</v>
      </c>
      <c r="Y464" s="63">
        <f>SUM(Y440:Y463)</f>
        <v>7000</v>
      </c>
      <c r="Z464" s="66">
        <f>AA464/Y464</f>
        <v>47.223999999999997</v>
      </c>
      <c r="AA464" s="67">
        <f>SUM(AA440:AA463)</f>
        <v>330568</v>
      </c>
      <c r="AB464" s="63">
        <f>SUM(AB440:AB463)</f>
        <v>2000</v>
      </c>
      <c r="AC464" s="66">
        <f>AD464/AB464</f>
        <v>23.734000000000002</v>
      </c>
      <c r="AD464" s="67">
        <f>SUM(AD440:AD463)</f>
        <v>47468</v>
      </c>
      <c r="AE464" s="63">
        <f>SUM(AE440:AE463)</f>
        <v>800</v>
      </c>
      <c r="AF464" s="66">
        <f>AG464/AE464</f>
        <v>21.61</v>
      </c>
      <c r="AG464" s="67">
        <f>SUM(AG440:AG463)</f>
        <v>17288</v>
      </c>
      <c r="AH464" s="63">
        <f>SUM(AH440:AH463)</f>
        <v>1200</v>
      </c>
      <c r="AI464" s="66">
        <f>AJ464/AH464</f>
        <v>25.15</v>
      </c>
      <c r="AJ464" s="67">
        <f>SUM(AJ440:AJ463)</f>
        <v>30180</v>
      </c>
      <c r="AK464" s="63">
        <f>SUM(AK440:AK463)</f>
        <v>0</v>
      </c>
      <c r="AL464" s="66" t="e">
        <f>AM464/AK464</f>
        <v>#DIV/0!</v>
      </c>
      <c r="AM464" s="67">
        <f>SUM(AM440:AM463)</f>
        <v>0</v>
      </c>
      <c r="AN464" s="63">
        <f>SUM(AN440:AN463)</f>
        <v>0</v>
      </c>
      <c r="AO464" s="66" t="e">
        <f>AP464/AN464</f>
        <v>#DIV/0!</v>
      </c>
      <c r="AP464" s="67">
        <f>SUM(AP440:AP463)</f>
        <v>0</v>
      </c>
      <c r="AQ464" s="63">
        <f>SUM(AQ440:AQ463)</f>
        <v>0</v>
      </c>
      <c r="AR464" s="66" t="e">
        <f>AS464/AQ464</f>
        <v>#DIV/0!</v>
      </c>
      <c r="AS464" s="67">
        <f>SUM(AS440:AS463)</f>
        <v>0</v>
      </c>
      <c r="AT464" s="63">
        <f>SUM(AT440:AT463)</f>
        <v>0</v>
      </c>
      <c r="AU464" s="66" t="e">
        <f>AV464/AT464</f>
        <v>#DIV/0!</v>
      </c>
      <c r="AV464" s="67">
        <f>SUM(AV441:AV463)</f>
        <v>0</v>
      </c>
      <c r="AW464" s="63">
        <f>SUM(AW441:AW463)</f>
        <v>0</v>
      </c>
      <c r="AX464" s="66" t="e">
        <f>AY464/AW464</f>
        <v>#DIV/0!</v>
      </c>
      <c r="AY464" s="67">
        <f>SUM(AY441:AY463)</f>
        <v>0</v>
      </c>
      <c r="AZ464" s="63">
        <f>SUM(AZ441:AZ463)</f>
        <v>0</v>
      </c>
      <c r="BA464" s="66" t="e">
        <f>BB464/AZ464</f>
        <v>#DIV/0!</v>
      </c>
      <c r="BB464" s="67">
        <f>SUM(BB441:BB463)</f>
        <v>0</v>
      </c>
      <c r="BC464" s="63">
        <f>SUM(BC441:BC463)</f>
        <v>0</v>
      </c>
      <c r="BD464" s="66" t="e">
        <f>BE464/BC464</f>
        <v>#DIV/0!</v>
      </c>
      <c r="BE464" s="67">
        <f>SUM(BE441:BE463)</f>
        <v>0</v>
      </c>
      <c r="BF464" s="63">
        <f>SUM(BF441:BF463)</f>
        <v>0</v>
      </c>
      <c r="BG464" s="66" t="e">
        <f>BH464/BF464</f>
        <v>#DIV/0!</v>
      </c>
      <c r="BH464" s="67">
        <f>SUM(BH441:BH463)</f>
        <v>0</v>
      </c>
      <c r="BI464" s="63">
        <f>SUM(BI441:BI463)</f>
        <v>0</v>
      </c>
      <c r="BJ464" s="66" t="e">
        <f>BK464/BI464</f>
        <v>#DIV/0!</v>
      </c>
      <c r="BK464" s="67">
        <f>SUM(BK441:BK463)</f>
        <v>0</v>
      </c>
      <c r="BL464" s="63">
        <f>SUM(BL441:BL463)</f>
        <v>0</v>
      </c>
      <c r="BM464" s="66" t="e">
        <f>BN464/BL464</f>
        <v>#DIV/0!</v>
      </c>
      <c r="BN464" s="67">
        <f>SUM(BN441:BN463)</f>
        <v>0</v>
      </c>
      <c r="BO464" s="63">
        <f>SUM(BO441:BO463)</f>
        <v>0</v>
      </c>
      <c r="BP464" s="66" t="e">
        <f>BQ464/BO464</f>
        <v>#DIV/0!</v>
      </c>
      <c r="BQ464" s="67">
        <f>SUM(BQ441:BQ463)</f>
        <v>0</v>
      </c>
      <c r="BR464" s="70">
        <f>SUM(BR440:BR463)</f>
        <v>5000</v>
      </c>
      <c r="BS464" s="71">
        <f>BT464/BR464</f>
        <v>56.62</v>
      </c>
      <c r="BT464" s="72">
        <f>SUM(BT440:BT463)+CF465</f>
        <v>283100</v>
      </c>
      <c r="BU464" s="63">
        <f>SUM(BU440:BU463)</f>
        <v>5000</v>
      </c>
      <c r="BV464" s="66">
        <f>BW464/BU464</f>
        <v>56.62</v>
      </c>
      <c r="BW464" s="67">
        <f>SUM(BW440:BW463)</f>
        <v>283100</v>
      </c>
      <c r="BX464" s="63">
        <f>SUM(BX440:BX463)</f>
        <v>0</v>
      </c>
      <c r="BY464" s="66" t="e">
        <f>BZ464/BX464</f>
        <v>#DIV/0!</v>
      </c>
      <c r="BZ464" s="67">
        <f>SUM(BZ440:BZ463)</f>
        <v>0</v>
      </c>
      <c r="CA464" s="63">
        <f>SUM(CA440:CA463)</f>
        <v>0</v>
      </c>
      <c r="CB464" s="66" t="e">
        <f>CC464/CA464</f>
        <v>#DIV/0!</v>
      </c>
      <c r="CC464" s="67">
        <f>SUM(CC440:CC463)</f>
        <v>0</v>
      </c>
      <c r="CD464" s="63">
        <f>SUM(CD440:CD463)</f>
        <v>0</v>
      </c>
      <c r="CE464" s="66" t="e">
        <f>CF464/CD464</f>
        <v>#DIV/0!</v>
      </c>
      <c r="CF464" s="67">
        <f>SUM(CF440:CF463)</f>
        <v>0</v>
      </c>
      <c r="CI464" s="70">
        <f>SUM(CI440:CI463)</f>
        <v>125</v>
      </c>
      <c r="CJ464" s="71">
        <f>CK464/CI464</f>
        <v>120</v>
      </c>
      <c r="CK464" s="72">
        <f>SUM(CK440:CK463)</f>
        <v>15000</v>
      </c>
      <c r="CL464" s="63">
        <f>SUM(CL440:CL463)</f>
        <v>125</v>
      </c>
      <c r="CM464" s="66">
        <f>CN464/CL464</f>
        <v>120</v>
      </c>
      <c r="CN464" s="67">
        <f>SUM(CN440:CN463)</f>
        <v>15000</v>
      </c>
      <c r="CO464" s="63">
        <f>SUM(CO440:CO463)</f>
        <v>0</v>
      </c>
      <c r="CP464" s="66" t="e">
        <f>CQ464/CO464</f>
        <v>#DIV/0!</v>
      </c>
      <c r="CQ464" s="67">
        <f>SUM(CQ440:CQ463)</f>
        <v>0</v>
      </c>
      <c r="CR464" s="63">
        <f>SUM(CR440:CR463)</f>
        <v>0</v>
      </c>
      <c r="CS464" s="66" t="e">
        <f>CT464/CR464</f>
        <v>#DIV/0!</v>
      </c>
      <c r="CT464" s="67">
        <f>SUM(CT440:CT463)</f>
        <v>0</v>
      </c>
      <c r="CU464" s="63">
        <f>SUM(CU440:CU463)</f>
        <v>0</v>
      </c>
      <c r="CV464" s="66" t="e">
        <f>CW464/CU464</f>
        <v>#DIV/0!</v>
      </c>
      <c r="CW464" s="67">
        <f>SUM(CW440:CW463)</f>
        <v>0</v>
      </c>
    </row>
    <row r="465" spans="1:103" ht="15.75" thickBot="1" x14ac:dyDescent="0.3">
      <c r="L465" s="88">
        <f>L464+O464+R464+V464</f>
        <v>8508.14</v>
      </c>
      <c r="M465" s="89">
        <f>N465/L465</f>
        <v>47.695317495950938</v>
      </c>
      <c r="N465" s="90">
        <f>N464+Q464+T464+X464</f>
        <v>405798.43859999999</v>
      </c>
      <c r="O465" s="99">
        <f>SUM(O440:O463)</f>
        <v>840</v>
      </c>
      <c r="P465" s="100">
        <f>Q465/O465</f>
        <v>63.75</v>
      </c>
      <c r="Q465" s="101">
        <f>SUM(Q440:Q463)</f>
        <v>53550</v>
      </c>
      <c r="CF465" s="91">
        <f>CF464-CW464</f>
        <v>0</v>
      </c>
    </row>
    <row r="466" spans="1:103" ht="15.75" thickBot="1" x14ac:dyDescent="0.3">
      <c r="AE466" s="104">
        <f>AE437+1</f>
        <v>44698</v>
      </c>
      <c r="AF466" s="105">
        <f>AE466</f>
        <v>44698</v>
      </c>
      <c r="BR466" s="102">
        <f>AE466</f>
        <v>44698</v>
      </c>
    </row>
    <row r="467" spans="1:103" s="1" customFormat="1" ht="14.25" thickBot="1" x14ac:dyDescent="0.3">
      <c r="A467" s="2">
        <f>B467</f>
        <v>44698</v>
      </c>
      <c r="B467" s="3">
        <f>B438+1</f>
        <v>44698</v>
      </c>
      <c r="C467" s="249" t="s">
        <v>0</v>
      </c>
      <c r="D467" s="250"/>
      <c r="E467" s="251"/>
      <c r="F467" s="4" t="s">
        <v>1</v>
      </c>
      <c r="G467" s="5" t="s">
        <v>2</v>
      </c>
      <c r="H467" s="201" t="s">
        <v>86</v>
      </c>
      <c r="I467" s="189" t="s">
        <v>88</v>
      </c>
      <c r="J467" s="204" t="s">
        <v>90</v>
      </c>
      <c r="K467" s="206" t="s">
        <v>84</v>
      </c>
      <c r="L467" s="252" t="s">
        <v>3</v>
      </c>
      <c r="M467" s="253"/>
      <c r="N467" s="253"/>
      <c r="O467" s="253"/>
      <c r="P467" s="253"/>
      <c r="Q467" s="253"/>
      <c r="R467" s="253"/>
      <c r="S467" s="253"/>
      <c r="T467" s="254"/>
      <c r="U467" s="6"/>
      <c r="V467" s="255" t="s">
        <v>4</v>
      </c>
      <c r="W467" s="256"/>
      <c r="X467" s="257"/>
      <c r="Y467" s="258" t="s">
        <v>5</v>
      </c>
      <c r="Z467" s="259"/>
      <c r="AA467" s="260"/>
      <c r="AB467" s="255" t="s">
        <v>6</v>
      </c>
      <c r="AC467" s="256"/>
      <c r="AD467" s="257"/>
      <c r="AE467" s="261" t="s">
        <v>7</v>
      </c>
      <c r="AF467" s="262"/>
      <c r="AG467" s="262"/>
      <c r="AH467" s="262"/>
      <c r="AI467" s="262"/>
      <c r="AJ467" s="262"/>
      <c r="AK467" s="262"/>
      <c r="AL467" s="262"/>
      <c r="AM467" s="262"/>
      <c r="AN467" s="262"/>
      <c r="AO467" s="262"/>
      <c r="AP467" s="262"/>
      <c r="AQ467" s="262"/>
      <c r="AR467" s="262"/>
      <c r="AS467" s="262"/>
      <c r="AT467" s="262"/>
      <c r="AU467" s="262"/>
      <c r="AV467" s="262"/>
      <c r="AW467" s="262"/>
      <c r="AX467" s="262"/>
      <c r="AY467" s="262"/>
      <c r="AZ467" s="262"/>
      <c r="BA467" s="262"/>
      <c r="BB467" s="262"/>
      <c r="BC467" s="262"/>
      <c r="BD467" s="262"/>
      <c r="BE467" s="262"/>
      <c r="BF467" s="262"/>
      <c r="BG467" s="262"/>
      <c r="BH467" s="262"/>
      <c r="BI467" s="262"/>
      <c r="BJ467" s="262"/>
      <c r="BK467" s="262"/>
      <c r="BL467" s="262"/>
      <c r="BM467" s="262"/>
      <c r="BN467" s="263"/>
      <c r="BO467" s="98"/>
      <c r="BP467" s="98"/>
      <c r="BQ467" s="98"/>
      <c r="BR467" s="246" t="s">
        <v>8</v>
      </c>
      <c r="BS467" s="247"/>
      <c r="BT467" s="248"/>
      <c r="BU467" s="243" t="s">
        <v>9</v>
      </c>
      <c r="BV467" s="244"/>
      <c r="BW467" s="245"/>
      <c r="BX467" s="243" t="s">
        <v>10</v>
      </c>
      <c r="BY467" s="244"/>
      <c r="BZ467" s="245"/>
      <c r="CA467" s="243" t="s">
        <v>11</v>
      </c>
      <c r="CB467" s="244"/>
      <c r="CC467" s="245"/>
      <c r="CD467" s="243" t="s">
        <v>69</v>
      </c>
      <c r="CE467" s="244"/>
      <c r="CF467" s="245"/>
      <c r="CG467" s="8"/>
      <c r="CH467" s="8">
        <f>CH438+1</f>
        <v>44698</v>
      </c>
      <c r="CI467" s="246" t="s">
        <v>12</v>
      </c>
      <c r="CJ467" s="247"/>
      <c r="CK467" s="248"/>
      <c r="CL467" s="240" t="s">
        <v>13</v>
      </c>
      <c r="CM467" s="241"/>
      <c r="CN467" s="242"/>
      <c r="CO467" s="240" t="s">
        <v>14</v>
      </c>
      <c r="CP467" s="241"/>
      <c r="CQ467" s="242"/>
      <c r="CR467" s="240" t="s">
        <v>15</v>
      </c>
      <c r="CS467" s="241"/>
      <c r="CT467" s="242"/>
      <c r="CU467" s="240" t="s">
        <v>71</v>
      </c>
      <c r="CV467" s="241"/>
      <c r="CW467" s="242"/>
      <c r="CX467" s="9">
        <f>CY467</f>
        <v>44698</v>
      </c>
      <c r="CY467" s="8">
        <f>CY438+1</f>
        <v>44698</v>
      </c>
    </row>
    <row r="468" spans="1:103" s="1" customFormat="1" ht="14.25" thickBot="1" x14ac:dyDescent="0.3">
      <c r="A468" s="10" t="s">
        <v>17</v>
      </c>
      <c r="B468" s="10" t="s">
        <v>16</v>
      </c>
      <c r="C468" s="11" t="s">
        <v>18</v>
      </c>
      <c r="D468" s="12" t="s">
        <v>19</v>
      </c>
      <c r="E468" s="174" t="s">
        <v>1</v>
      </c>
      <c r="F468" s="14" t="s">
        <v>20</v>
      </c>
      <c r="G468" s="15" t="s">
        <v>20</v>
      </c>
      <c r="H468" s="202" t="s">
        <v>87</v>
      </c>
      <c r="I468" s="203" t="s">
        <v>89</v>
      </c>
      <c r="J468" s="205" t="s">
        <v>91</v>
      </c>
      <c r="K468" s="207" t="s">
        <v>85</v>
      </c>
      <c r="L468" s="16" t="s">
        <v>21</v>
      </c>
      <c r="M468" s="17" t="s">
        <v>22</v>
      </c>
      <c r="N468" s="18" t="s">
        <v>23</v>
      </c>
      <c r="O468" s="19" t="s">
        <v>24</v>
      </c>
      <c r="P468" s="17" t="s">
        <v>22</v>
      </c>
      <c r="Q468" s="18" t="s">
        <v>23</v>
      </c>
      <c r="R468" s="19" t="s">
        <v>25</v>
      </c>
      <c r="S468" s="17" t="s">
        <v>22</v>
      </c>
      <c r="T468" s="18" t="s">
        <v>23</v>
      </c>
      <c r="U468" s="20" t="s">
        <v>16</v>
      </c>
      <c r="V468" s="21" t="s">
        <v>26</v>
      </c>
      <c r="W468" s="22" t="s">
        <v>22</v>
      </c>
      <c r="X468" s="22" t="s">
        <v>23</v>
      </c>
      <c r="Y468" s="23" t="s">
        <v>27</v>
      </c>
      <c r="Z468" s="23" t="s">
        <v>22</v>
      </c>
      <c r="AA468" s="23" t="s">
        <v>23</v>
      </c>
      <c r="AB468" s="22" t="s">
        <v>27</v>
      </c>
      <c r="AC468" s="22" t="s">
        <v>22</v>
      </c>
      <c r="AD468" s="22" t="s">
        <v>23</v>
      </c>
      <c r="AE468" s="187" t="s">
        <v>92</v>
      </c>
      <c r="AF468" s="188" t="s">
        <v>22</v>
      </c>
      <c r="AG468" s="26" t="s">
        <v>23</v>
      </c>
      <c r="AH468" s="187" t="s">
        <v>93</v>
      </c>
      <c r="AI468" s="188" t="s">
        <v>22</v>
      </c>
      <c r="AJ468" s="26" t="s">
        <v>23</v>
      </c>
      <c r="AK468" s="187"/>
      <c r="AL468" s="188" t="s">
        <v>22</v>
      </c>
      <c r="AM468" s="26" t="s">
        <v>23</v>
      </c>
      <c r="AN468" s="187"/>
      <c r="AO468" s="188" t="s">
        <v>22</v>
      </c>
      <c r="AP468" s="26" t="s">
        <v>23</v>
      </c>
      <c r="AQ468" s="187"/>
      <c r="AR468" s="188" t="s">
        <v>22</v>
      </c>
      <c r="AS468" s="26" t="s">
        <v>23</v>
      </c>
      <c r="AT468" s="187"/>
      <c r="AU468" s="188" t="s">
        <v>22</v>
      </c>
      <c r="AV468" s="26" t="s">
        <v>23</v>
      </c>
      <c r="AW468" s="120"/>
      <c r="AX468" s="25" t="s">
        <v>22</v>
      </c>
      <c r="AY468" s="26" t="s">
        <v>23</v>
      </c>
      <c r="AZ468" s="24"/>
      <c r="BA468" s="25" t="s">
        <v>22</v>
      </c>
      <c r="BB468" s="26" t="s">
        <v>23</v>
      </c>
      <c r="BC468" s="24"/>
      <c r="BD468" s="25" t="s">
        <v>22</v>
      </c>
      <c r="BE468" s="26" t="s">
        <v>23</v>
      </c>
      <c r="BF468" s="24"/>
      <c r="BG468" s="25" t="s">
        <v>22</v>
      </c>
      <c r="BH468" s="26" t="s">
        <v>23</v>
      </c>
      <c r="BI468" s="24"/>
      <c r="BJ468" s="25" t="s">
        <v>22</v>
      </c>
      <c r="BK468" s="26" t="s">
        <v>23</v>
      </c>
      <c r="BL468" s="24"/>
      <c r="BM468" s="25" t="s">
        <v>22</v>
      </c>
      <c r="BN468" s="26" t="s">
        <v>23</v>
      </c>
      <c r="BO468" s="24"/>
      <c r="BP468" s="25" t="s">
        <v>22</v>
      </c>
      <c r="BQ468" s="26" t="s">
        <v>23</v>
      </c>
      <c r="BR468" s="27" t="s">
        <v>27</v>
      </c>
      <c r="BS468" s="28" t="s">
        <v>22</v>
      </c>
      <c r="BT468" s="29" t="s">
        <v>23</v>
      </c>
      <c r="BU468" s="30" t="s">
        <v>28</v>
      </c>
      <c r="BV468" s="31" t="s">
        <v>22</v>
      </c>
      <c r="BW468" s="32" t="s">
        <v>23</v>
      </c>
      <c r="BX468" s="30" t="s">
        <v>29</v>
      </c>
      <c r="BY468" s="31" t="s">
        <v>22</v>
      </c>
      <c r="BZ468" s="32" t="s">
        <v>23</v>
      </c>
      <c r="CA468" s="30" t="s">
        <v>30</v>
      </c>
      <c r="CB468" s="31" t="s">
        <v>22</v>
      </c>
      <c r="CC468" s="32" t="s">
        <v>23</v>
      </c>
      <c r="CD468" s="30" t="s">
        <v>70</v>
      </c>
      <c r="CE468" s="31" t="s">
        <v>22</v>
      </c>
      <c r="CF468" s="32" t="s">
        <v>23</v>
      </c>
      <c r="CG468" s="33" t="s">
        <v>17</v>
      </c>
      <c r="CH468" s="33" t="s">
        <v>16</v>
      </c>
      <c r="CI468" s="157" t="s">
        <v>27</v>
      </c>
      <c r="CJ468" s="158" t="s">
        <v>22</v>
      </c>
      <c r="CK468" s="159" t="s">
        <v>23</v>
      </c>
      <c r="CL468" s="34" t="s">
        <v>28</v>
      </c>
      <c r="CM468" s="35" t="s">
        <v>22</v>
      </c>
      <c r="CN468" s="36" t="s">
        <v>23</v>
      </c>
      <c r="CO468" s="34" t="s">
        <v>29</v>
      </c>
      <c r="CP468" s="35" t="s">
        <v>22</v>
      </c>
      <c r="CQ468" s="36" t="s">
        <v>23</v>
      </c>
      <c r="CR468" s="34" t="s">
        <v>30</v>
      </c>
      <c r="CS468" s="35" t="s">
        <v>22</v>
      </c>
      <c r="CT468" s="36" t="s">
        <v>23</v>
      </c>
      <c r="CU468" s="34" t="s">
        <v>70</v>
      </c>
      <c r="CV468" s="35" t="s">
        <v>22</v>
      </c>
      <c r="CW468" s="36" t="s">
        <v>23</v>
      </c>
      <c r="CX468" s="33" t="s">
        <v>76</v>
      </c>
      <c r="CY468" s="33" t="s">
        <v>16</v>
      </c>
    </row>
    <row r="469" spans="1:103" s="1" customFormat="1" ht="14.25" thickBot="1" x14ac:dyDescent="0.3">
      <c r="A469" s="47" t="s">
        <v>32</v>
      </c>
      <c r="B469" s="47" t="s">
        <v>32</v>
      </c>
      <c r="C469" s="37">
        <v>243</v>
      </c>
      <c r="D469" s="94">
        <f>E469-C469</f>
        <v>149</v>
      </c>
      <c r="E469" s="92">
        <v>392</v>
      </c>
      <c r="F469" s="38">
        <f>SUM(O469,R469,V469)-H469-I469-J469-K469+L469</f>
        <v>394</v>
      </c>
      <c r="G469" s="38">
        <f>F469-E469-L469</f>
        <v>2</v>
      </c>
      <c r="H469" s="182"/>
      <c r="I469" s="182"/>
      <c r="J469" s="182"/>
      <c r="K469" s="182">
        <v>0</v>
      </c>
      <c r="L469" s="211"/>
      <c r="M469" s="39">
        <v>24.99</v>
      </c>
      <c r="N469" s="179">
        <f>M469*L469</f>
        <v>0</v>
      </c>
      <c r="O469" s="225">
        <v>35</v>
      </c>
      <c r="P469" s="226">
        <v>66.150000000000006</v>
      </c>
      <c r="Q469" s="227">
        <f>P469*O469</f>
        <v>2315.25</v>
      </c>
      <c r="R469" s="222">
        <v>9</v>
      </c>
      <c r="S469" s="39">
        <v>37.840000000000003</v>
      </c>
      <c r="T469" s="40">
        <f>S469*R469</f>
        <v>340.56000000000006</v>
      </c>
      <c r="U469" s="41" t="s">
        <v>32</v>
      </c>
      <c r="V469" s="37">
        <f t="shared" ref="V469:V492" si="679">Y469-CI469</f>
        <v>350</v>
      </c>
      <c r="W469" s="39">
        <f>X469/V469</f>
        <v>58.442142857142855</v>
      </c>
      <c r="X469" s="40">
        <f t="shared" ref="X469:X492" si="680">AA469-CK469</f>
        <v>20454.75</v>
      </c>
      <c r="Y469" s="37">
        <f t="shared" ref="Y469:Y492" si="681">AB469+BR469</f>
        <v>350</v>
      </c>
      <c r="Z469" s="39">
        <f>AA469/Y469</f>
        <v>58.442142857142855</v>
      </c>
      <c r="AA469" s="40">
        <f t="shared" ref="AA469:AA492" si="682">AD469+BT469</f>
        <v>20454.75</v>
      </c>
      <c r="AB469" s="37">
        <f>SUM(AE469,AH469,AK469,AN469,AQ469,AT469,AW469,AZ469,BC469,BF469,BI469,BL469,BO469)</f>
        <v>100</v>
      </c>
      <c r="AC469" s="39">
        <f>AD469/AB469</f>
        <v>21.61</v>
      </c>
      <c r="AD469" s="40">
        <f>SUM(AG469,AJ469,AM469,AP469,AS469,AV469,AY469,BB469,BE469,BH469,BK469,BN469,BQ469)</f>
        <v>2161</v>
      </c>
      <c r="AE469" s="185">
        <v>100</v>
      </c>
      <c r="AF469" s="186">
        <v>21.61</v>
      </c>
      <c r="AG469" s="53">
        <f>AE469*AF469</f>
        <v>2161</v>
      </c>
      <c r="AH469" s="185"/>
      <c r="AI469" s="186"/>
      <c r="AJ469" s="53">
        <f>AH469*AI469</f>
        <v>0</v>
      </c>
      <c r="AK469" s="185"/>
      <c r="AL469" s="186"/>
      <c r="AM469" s="53"/>
      <c r="AN469" s="185"/>
      <c r="AO469" s="186"/>
      <c r="AP469" s="53"/>
      <c r="AQ469" s="185"/>
      <c r="AR469" s="186"/>
      <c r="AS469" s="53"/>
      <c r="AT469" s="185"/>
      <c r="AU469" s="186"/>
      <c r="AV469" s="53"/>
      <c r="AW469" s="43"/>
      <c r="AX469" s="42"/>
      <c r="AY469" s="53">
        <f t="shared" ref="AY469:AY492" si="683">AX469*AW469</f>
        <v>0</v>
      </c>
      <c r="AZ469" s="43"/>
      <c r="BA469" s="42"/>
      <c r="BB469" s="53">
        <f t="shared" ref="BB469:BB492" si="684">BA469*AZ469</f>
        <v>0</v>
      </c>
      <c r="BC469" s="43"/>
      <c r="BD469" s="42"/>
      <c r="BE469" s="53">
        <f t="shared" ref="BE469:BE492" si="685">BD469*BC469</f>
        <v>0</v>
      </c>
      <c r="BF469" s="43"/>
      <c r="BG469" s="42"/>
      <c r="BH469" s="53">
        <f t="shared" ref="BH469:BH492" si="686">BG469*BF469</f>
        <v>0</v>
      </c>
      <c r="BI469" s="43"/>
      <c r="BJ469" s="42"/>
      <c r="BK469" s="53">
        <f t="shared" ref="BK469:BK492" si="687">BJ469*BI469</f>
        <v>0</v>
      </c>
      <c r="BL469" s="43"/>
      <c r="BM469" s="42"/>
      <c r="BN469" s="53">
        <f t="shared" ref="BN469:BN492" si="688">BM469*BL469</f>
        <v>0</v>
      </c>
      <c r="BO469" s="43"/>
      <c r="BP469" s="42"/>
      <c r="BQ469" s="53">
        <f t="shared" ref="BQ469:BQ492" si="689">BP469*BO469</f>
        <v>0</v>
      </c>
      <c r="BR469" s="44">
        <f>SUM(BU469,BX469,CA469,CD469)</f>
        <v>250</v>
      </c>
      <c r="BS469" s="45">
        <f>BT469/BR469</f>
        <v>73.174999999999997</v>
      </c>
      <c r="BT469" s="46">
        <f>SUM(BW469,BZ469,CC469,CF469)</f>
        <v>18293.75</v>
      </c>
      <c r="BU469" s="37">
        <v>250</v>
      </c>
      <c r="BV469" s="39">
        <f>BW469/BU469</f>
        <v>73.174999999999997</v>
      </c>
      <c r="BW469" s="40">
        <v>18293.75</v>
      </c>
      <c r="BX469" s="37"/>
      <c r="BY469" s="39" t="e">
        <f>BZ469/BX469</f>
        <v>#DIV/0!</v>
      </c>
      <c r="BZ469" s="40"/>
      <c r="CA469" s="37"/>
      <c r="CB469" s="39" t="e">
        <f>CC469/CA469</f>
        <v>#DIV/0!</v>
      </c>
      <c r="CC469" s="40"/>
      <c r="CD469" s="37">
        <v>0</v>
      </c>
      <c r="CE469" s="39" t="e">
        <f>CF469/CD469</f>
        <v>#DIV/0!</v>
      </c>
      <c r="CF469" s="40"/>
      <c r="CG469" s="47" t="s">
        <v>32</v>
      </c>
      <c r="CH469" s="47" t="s">
        <v>32</v>
      </c>
      <c r="CI469" s="44">
        <f>SUM(CL469,CO469,CR469,CU469)</f>
        <v>0</v>
      </c>
      <c r="CJ469" s="45" t="e">
        <f>CK469/CI469</f>
        <v>#DIV/0!</v>
      </c>
      <c r="CK469" s="46">
        <f>SUM(CN469,CQ469,CT469,CW469)</f>
        <v>0</v>
      </c>
      <c r="CL469" s="37"/>
      <c r="CM469" s="39" t="e">
        <f>CN469/CL469</f>
        <v>#DIV/0!</v>
      </c>
      <c r="CN469" s="40"/>
      <c r="CO469" s="37"/>
      <c r="CP469" s="39" t="e">
        <f>CQ469/CO469</f>
        <v>#DIV/0!</v>
      </c>
      <c r="CQ469" s="40"/>
      <c r="CR469" s="37"/>
      <c r="CS469" s="39" t="e">
        <f>CT469/CR469</f>
        <v>#DIV/0!</v>
      </c>
      <c r="CT469" s="40"/>
      <c r="CU469" s="37">
        <v>0</v>
      </c>
      <c r="CV469" s="39" t="e">
        <f>CW469/CU469</f>
        <v>#DIV/0!</v>
      </c>
      <c r="CW469" s="40"/>
      <c r="CX469" s="47" t="s">
        <v>32</v>
      </c>
      <c r="CY469" s="47" t="s">
        <v>32</v>
      </c>
    </row>
    <row r="470" spans="1:103" s="1" customFormat="1" ht="14.25" thickBot="1" x14ac:dyDescent="0.3">
      <c r="A470" s="47" t="s">
        <v>31</v>
      </c>
      <c r="B470" s="47" t="s">
        <v>31</v>
      </c>
      <c r="C470" s="48">
        <v>243</v>
      </c>
      <c r="D470" s="95">
        <f t="shared" ref="D470:D492" si="690">E470-C470</f>
        <v>149</v>
      </c>
      <c r="E470" s="93">
        <v>392</v>
      </c>
      <c r="F470" s="38">
        <f t="shared" ref="F470:F492" si="691">SUM(O470,R470,V470)-H470-I470-J470-K470+L470</f>
        <v>394</v>
      </c>
      <c r="G470" s="49">
        <f t="shared" ref="G470:G492" si="692">F470-E470-L470</f>
        <v>2</v>
      </c>
      <c r="H470" s="183"/>
      <c r="I470" s="183"/>
      <c r="J470" s="183"/>
      <c r="K470" s="183">
        <v>0</v>
      </c>
      <c r="L470" s="212"/>
      <c r="M470" s="50">
        <v>24.99</v>
      </c>
      <c r="N470" s="53">
        <f t="shared" ref="N470:N492" si="693">M470*L470</f>
        <v>0</v>
      </c>
      <c r="O470" s="228">
        <v>35</v>
      </c>
      <c r="P470" s="229">
        <v>66.150000000000006</v>
      </c>
      <c r="Q470" s="230">
        <f t="shared" ref="Q470:Q492" si="694">P470*O470</f>
        <v>2315.25</v>
      </c>
      <c r="R470" s="223">
        <v>9</v>
      </c>
      <c r="S470" s="50">
        <v>37.840000000000003</v>
      </c>
      <c r="T470" s="51">
        <f t="shared" ref="T470:T492" si="695">S470*R470</f>
        <v>340.56000000000006</v>
      </c>
      <c r="U470" s="52" t="s">
        <v>31</v>
      </c>
      <c r="V470" s="48">
        <f t="shared" si="679"/>
        <v>350</v>
      </c>
      <c r="W470" s="50">
        <f t="shared" ref="W470:W492" si="696">X470/V470</f>
        <v>58.442142857142855</v>
      </c>
      <c r="X470" s="51">
        <f t="shared" si="680"/>
        <v>20454.75</v>
      </c>
      <c r="Y470" s="48">
        <f t="shared" si="681"/>
        <v>350</v>
      </c>
      <c r="Z470" s="50">
        <f t="shared" ref="Z470:Z474" si="697">AA470/Y470</f>
        <v>58.442142857142855</v>
      </c>
      <c r="AA470" s="51">
        <f t="shared" si="682"/>
        <v>20454.75</v>
      </c>
      <c r="AB470" s="48">
        <f t="shared" ref="AB470:AB492" si="698">SUM(AE470,AH470,AK470,AN470,AQ470,AT470,AW470,AZ470,BC470,BF470,BI470,BL470,BO470)</f>
        <v>100</v>
      </c>
      <c r="AC470" s="50">
        <f t="shared" ref="AC470:AC474" si="699">AD470/AB470</f>
        <v>21.61</v>
      </c>
      <c r="AD470" s="51">
        <f t="shared" ref="AD470:AD492" si="700">SUM(AG470,AJ470,AM470,AP470,AS470,AV470,AY470,BB470,BE470,BH470,BK470,BN470,BQ470)</f>
        <v>2161</v>
      </c>
      <c r="AE470" s="43">
        <v>100</v>
      </c>
      <c r="AF470" s="42">
        <v>21.61</v>
      </c>
      <c r="AG470" s="53">
        <f>AE470*AF470</f>
        <v>2161</v>
      </c>
      <c r="AH470" s="43"/>
      <c r="AI470" s="42"/>
      <c r="AJ470" s="53">
        <f>AH470*AI470</f>
        <v>0</v>
      </c>
      <c r="AK470" s="43"/>
      <c r="AL470" s="42"/>
      <c r="AM470" s="53"/>
      <c r="AN470" s="43"/>
      <c r="AO470" s="42"/>
      <c r="AP470" s="53"/>
      <c r="AQ470" s="43"/>
      <c r="AR470" s="42"/>
      <c r="AS470" s="53"/>
      <c r="AT470" s="43"/>
      <c r="AU470" s="42"/>
      <c r="AV470" s="53"/>
      <c r="AW470" s="43"/>
      <c r="AX470" s="42"/>
      <c r="AY470" s="53">
        <f t="shared" si="683"/>
        <v>0</v>
      </c>
      <c r="AZ470" s="43"/>
      <c r="BA470" s="42"/>
      <c r="BB470" s="53">
        <f t="shared" si="684"/>
        <v>0</v>
      </c>
      <c r="BC470" s="43"/>
      <c r="BD470" s="42"/>
      <c r="BE470" s="53">
        <f t="shared" si="685"/>
        <v>0</v>
      </c>
      <c r="BF470" s="43"/>
      <c r="BG470" s="42"/>
      <c r="BH470" s="53">
        <f t="shared" si="686"/>
        <v>0</v>
      </c>
      <c r="BI470" s="43"/>
      <c r="BJ470" s="42"/>
      <c r="BK470" s="53">
        <f t="shared" si="687"/>
        <v>0</v>
      </c>
      <c r="BL470" s="43"/>
      <c r="BM470" s="42"/>
      <c r="BN470" s="53">
        <f t="shared" si="688"/>
        <v>0</v>
      </c>
      <c r="BO470" s="43"/>
      <c r="BP470" s="42"/>
      <c r="BQ470" s="53">
        <f t="shared" si="689"/>
        <v>0</v>
      </c>
      <c r="BR470" s="54">
        <f t="shared" ref="BR470:BR492" si="701">SUM(BU470,BX470,CA470,CD470)</f>
        <v>250</v>
      </c>
      <c r="BS470" s="55">
        <f t="shared" ref="BS470:BS492" si="702">BT470/BR470</f>
        <v>73.174999999999997</v>
      </c>
      <c r="BT470" s="56">
        <f t="shared" ref="BT470:BT492" si="703">SUM(BW470,BZ470,CC470,CF470)</f>
        <v>18293.75</v>
      </c>
      <c r="BU470" s="48">
        <v>250</v>
      </c>
      <c r="BV470" s="50">
        <f t="shared" ref="BV470:BV492" si="704">BW470/BU470</f>
        <v>73.174999999999997</v>
      </c>
      <c r="BW470" s="51">
        <v>18293.75</v>
      </c>
      <c r="BX470" s="48"/>
      <c r="BY470" s="50" t="e">
        <f t="shared" ref="BY470:BY492" si="705">BZ470/BX470</f>
        <v>#DIV/0!</v>
      </c>
      <c r="BZ470" s="51"/>
      <c r="CA470" s="48"/>
      <c r="CB470" s="50" t="e">
        <f t="shared" ref="CB470:CB492" si="706">CC470/CA470</f>
        <v>#DIV/0!</v>
      </c>
      <c r="CC470" s="51"/>
      <c r="CD470" s="48">
        <v>0</v>
      </c>
      <c r="CE470" s="50" t="e">
        <f t="shared" ref="CE470:CE492" si="707">CF470/CD470</f>
        <v>#DIV/0!</v>
      </c>
      <c r="CF470" s="51"/>
      <c r="CG470" s="47" t="s">
        <v>31</v>
      </c>
      <c r="CH470" s="47" t="s">
        <v>31</v>
      </c>
      <c r="CI470" s="54">
        <f t="shared" ref="CI470:CI492" si="708">SUM(CL470,CO470,CR470,CU470)</f>
        <v>0</v>
      </c>
      <c r="CJ470" s="55" t="e">
        <f t="shared" ref="CJ470:CJ492" si="709">CK470/CI470</f>
        <v>#DIV/0!</v>
      </c>
      <c r="CK470" s="56">
        <f t="shared" ref="CK470:CK492" si="710">SUM(CN470,CQ470,CT470,CW470)</f>
        <v>0</v>
      </c>
      <c r="CL470" s="48"/>
      <c r="CM470" s="50" t="e">
        <f t="shared" ref="CM470:CM492" si="711">CN470/CL470</f>
        <v>#DIV/0!</v>
      </c>
      <c r="CN470" s="51"/>
      <c r="CO470" s="48"/>
      <c r="CP470" s="50" t="e">
        <f t="shared" ref="CP470:CP492" si="712">CQ470/CO470</f>
        <v>#DIV/0!</v>
      </c>
      <c r="CQ470" s="51"/>
      <c r="CR470" s="48"/>
      <c r="CS470" s="50" t="e">
        <f t="shared" ref="CS470:CS492" si="713">CT470/CR470</f>
        <v>#DIV/0!</v>
      </c>
      <c r="CT470" s="51"/>
      <c r="CU470" s="48">
        <v>0</v>
      </c>
      <c r="CV470" s="50" t="e">
        <f t="shared" ref="CV470:CV492" si="714">CW470/CU470</f>
        <v>#DIV/0!</v>
      </c>
      <c r="CW470" s="51"/>
      <c r="CX470" s="47" t="s">
        <v>31</v>
      </c>
      <c r="CY470" s="47" t="s">
        <v>31</v>
      </c>
    </row>
    <row r="471" spans="1:103" s="1" customFormat="1" ht="14.25" thickBot="1" x14ac:dyDescent="0.3">
      <c r="A471" s="47" t="s">
        <v>33</v>
      </c>
      <c r="B471" s="47" t="s">
        <v>33</v>
      </c>
      <c r="C471" s="48">
        <v>243</v>
      </c>
      <c r="D471" s="95">
        <f t="shared" si="690"/>
        <v>149</v>
      </c>
      <c r="E471" s="93">
        <v>392</v>
      </c>
      <c r="F471" s="38">
        <f t="shared" si="691"/>
        <v>394</v>
      </c>
      <c r="G471" s="49">
        <f t="shared" si="692"/>
        <v>2</v>
      </c>
      <c r="H471" s="183"/>
      <c r="I471" s="183"/>
      <c r="J471" s="183"/>
      <c r="K471" s="183">
        <v>0</v>
      </c>
      <c r="L471" s="212"/>
      <c r="M471" s="50">
        <v>24.99</v>
      </c>
      <c r="N471" s="53">
        <f t="shared" si="693"/>
        <v>0</v>
      </c>
      <c r="O471" s="228">
        <v>35</v>
      </c>
      <c r="P471" s="229">
        <v>66.150000000000006</v>
      </c>
      <c r="Q471" s="230">
        <f t="shared" si="694"/>
        <v>2315.25</v>
      </c>
      <c r="R471" s="223">
        <v>9</v>
      </c>
      <c r="S471" s="50">
        <v>37.840000000000003</v>
      </c>
      <c r="T471" s="51">
        <f t="shared" si="695"/>
        <v>340.56000000000006</v>
      </c>
      <c r="U471" s="52" t="s">
        <v>33</v>
      </c>
      <c r="V471" s="48">
        <f t="shared" si="679"/>
        <v>350</v>
      </c>
      <c r="W471" s="50">
        <f t="shared" si="696"/>
        <v>58.442142857142855</v>
      </c>
      <c r="X471" s="51">
        <f t="shared" si="680"/>
        <v>20454.75</v>
      </c>
      <c r="Y471" s="48">
        <f t="shared" si="681"/>
        <v>350</v>
      </c>
      <c r="Z471" s="50">
        <f t="shared" si="697"/>
        <v>58.442142857142855</v>
      </c>
      <c r="AA471" s="51">
        <f t="shared" si="682"/>
        <v>20454.75</v>
      </c>
      <c r="AB471" s="48">
        <f t="shared" si="698"/>
        <v>100</v>
      </c>
      <c r="AC471" s="50">
        <f t="shared" si="699"/>
        <v>21.61</v>
      </c>
      <c r="AD471" s="51">
        <f t="shared" si="700"/>
        <v>2161</v>
      </c>
      <c r="AE471" s="43">
        <v>100</v>
      </c>
      <c r="AF471" s="42">
        <v>21.61</v>
      </c>
      <c r="AG471" s="53">
        <f t="shared" ref="AG471:AG491" si="715">AE471*AF471</f>
        <v>2161</v>
      </c>
      <c r="AH471" s="43"/>
      <c r="AI471" s="42"/>
      <c r="AJ471" s="53">
        <f t="shared" ref="AJ471:AJ491" si="716">AH471*AI471</f>
        <v>0</v>
      </c>
      <c r="AK471" s="43"/>
      <c r="AL471" s="42"/>
      <c r="AM471" s="53"/>
      <c r="AN471" s="43"/>
      <c r="AO471" s="42"/>
      <c r="AP471" s="53"/>
      <c r="AQ471" s="43"/>
      <c r="AR471" s="42"/>
      <c r="AS471" s="53"/>
      <c r="AT471" s="43"/>
      <c r="AU471" s="42"/>
      <c r="AV471" s="53"/>
      <c r="AW471" s="43"/>
      <c r="AX471" s="42"/>
      <c r="AY471" s="53">
        <f t="shared" si="683"/>
        <v>0</v>
      </c>
      <c r="AZ471" s="43"/>
      <c r="BA471" s="42"/>
      <c r="BB471" s="53">
        <f t="shared" si="684"/>
        <v>0</v>
      </c>
      <c r="BC471" s="43"/>
      <c r="BD471" s="42"/>
      <c r="BE471" s="53">
        <f t="shared" si="685"/>
        <v>0</v>
      </c>
      <c r="BF471" s="43"/>
      <c r="BG471" s="42"/>
      <c r="BH471" s="53">
        <f t="shared" si="686"/>
        <v>0</v>
      </c>
      <c r="BI471" s="43"/>
      <c r="BJ471" s="42"/>
      <c r="BK471" s="53">
        <f t="shared" si="687"/>
        <v>0</v>
      </c>
      <c r="BL471" s="43"/>
      <c r="BM471" s="42"/>
      <c r="BN471" s="53">
        <f t="shared" si="688"/>
        <v>0</v>
      </c>
      <c r="BO471" s="43"/>
      <c r="BP471" s="42"/>
      <c r="BQ471" s="53">
        <f t="shared" si="689"/>
        <v>0</v>
      </c>
      <c r="BR471" s="54">
        <f t="shared" si="701"/>
        <v>250</v>
      </c>
      <c r="BS471" s="55">
        <f t="shared" si="702"/>
        <v>73.174999999999997</v>
      </c>
      <c r="BT471" s="56">
        <f t="shared" si="703"/>
        <v>18293.75</v>
      </c>
      <c r="BU471" s="48">
        <v>250</v>
      </c>
      <c r="BV471" s="50">
        <f t="shared" si="704"/>
        <v>73.174999999999997</v>
      </c>
      <c r="BW471" s="51">
        <v>18293.75</v>
      </c>
      <c r="BX471" s="48"/>
      <c r="BY471" s="50" t="e">
        <f t="shared" si="705"/>
        <v>#DIV/0!</v>
      </c>
      <c r="BZ471" s="51"/>
      <c r="CA471" s="48"/>
      <c r="CB471" s="50" t="e">
        <f t="shared" si="706"/>
        <v>#DIV/0!</v>
      </c>
      <c r="CC471" s="51"/>
      <c r="CD471" s="48">
        <v>0</v>
      </c>
      <c r="CE471" s="50" t="e">
        <f t="shared" si="707"/>
        <v>#DIV/0!</v>
      </c>
      <c r="CF471" s="51"/>
      <c r="CG471" s="47" t="s">
        <v>33</v>
      </c>
      <c r="CH471" s="47" t="s">
        <v>33</v>
      </c>
      <c r="CI471" s="54">
        <f t="shared" si="708"/>
        <v>0</v>
      </c>
      <c r="CJ471" s="55" t="e">
        <f t="shared" si="709"/>
        <v>#DIV/0!</v>
      </c>
      <c r="CK471" s="56">
        <f t="shared" si="710"/>
        <v>0</v>
      </c>
      <c r="CL471" s="48"/>
      <c r="CM471" s="50" t="e">
        <f t="shared" si="711"/>
        <v>#DIV/0!</v>
      </c>
      <c r="CN471" s="51"/>
      <c r="CO471" s="48"/>
      <c r="CP471" s="50" t="e">
        <f t="shared" si="712"/>
        <v>#DIV/0!</v>
      </c>
      <c r="CQ471" s="51"/>
      <c r="CR471" s="48"/>
      <c r="CS471" s="50" t="e">
        <f t="shared" si="713"/>
        <v>#DIV/0!</v>
      </c>
      <c r="CT471" s="51"/>
      <c r="CU471" s="48">
        <v>0</v>
      </c>
      <c r="CV471" s="50" t="e">
        <f t="shared" si="714"/>
        <v>#DIV/0!</v>
      </c>
      <c r="CW471" s="51"/>
      <c r="CX471" s="47" t="s">
        <v>33</v>
      </c>
      <c r="CY471" s="47" t="s">
        <v>33</v>
      </c>
    </row>
    <row r="472" spans="1:103" s="1" customFormat="1" ht="14.25" thickBot="1" x14ac:dyDescent="0.3">
      <c r="A472" s="47" t="s">
        <v>34</v>
      </c>
      <c r="B472" s="47" t="s">
        <v>34</v>
      </c>
      <c r="C472" s="48">
        <v>243</v>
      </c>
      <c r="D472" s="95">
        <f t="shared" si="690"/>
        <v>147</v>
      </c>
      <c r="E472" s="93">
        <v>390</v>
      </c>
      <c r="F472" s="38">
        <f t="shared" si="691"/>
        <v>394</v>
      </c>
      <c r="G472" s="49">
        <f t="shared" si="692"/>
        <v>4</v>
      </c>
      <c r="H472" s="183"/>
      <c r="I472" s="183"/>
      <c r="J472" s="183"/>
      <c r="K472" s="183">
        <v>0</v>
      </c>
      <c r="L472" s="212"/>
      <c r="M472" s="50">
        <v>24.99</v>
      </c>
      <c r="N472" s="53">
        <f t="shared" si="693"/>
        <v>0</v>
      </c>
      <c r="O472" s="228">
        <v>35</v>
      </c>
      <c r="P472" s="229">
        <v>66.150000000000006</v>
      </c>
      <c r="Q472" s="230">
        <f t="shared" si="694"/>
        <v>2315.25</v>
      </c>
      <c r="R472" s="223">
        <v>9</v>
      </c>
      <c r="S472" s="50">
        <v>37.840000000000003</v>
      </c>
      <c r="T472" s="51">
        <f t="shared" si="695"/>
        <v>340.56000000000006</v>
      </c>
      <c r="U472" s="52" t="s">
        <v>34</v>
      </c>
      <c r="V472" s="48">
        <f t="shared" si="679"/>
        <v>350</v>
      </c>
      <c r="W472" s="50">
        <f t="shared" si="696"/>
        <v>58.442142857142855</v>
      </c>
      <c r="X472" s="51">
        <f t="shared" si="680"/>
        <v>20454.75</v>
      </c>
      <c r="Y472" s="48">
        <f t="shared" si="681"/>
        <v>350</v>
      </c>
      <c r="Z472" s="50">
        <f t="shared" si="697"/>
        <v>58.442142857142855</v>
      </c>
      <c r="AA472" s="51">
        <f t="shared" si="682"/>
        <v>20454.75</v>
      </c>
      <c r="AB472" s="48">
        <f t="shared" si="698"/>
        <v>100</v>
      </c>
      <c r="AC472" s="50">
        <f t="shared" si="699"/>
        <v>21.61</v>
      </c>
      <c r="AD472" s="51">
        <f t="shared" si="700"/>
        <v>2161</v>
      </c>
      <c r="AE472" s="43">
        <v>100</v>
      </c>
      <c r="AF472" s="42">
        <v>21.61</v>
      </c>
      <c r="AG472" s="53">
        <f t="shared" si="715"/>
        <v>2161</v>
      </c>
      <c r="AH472" s="43"/>
      <c r="AI472" s="42"/>
      <c r="AJ472" s="53">
        <f t="shared" si="716"/>
        <v>0</v>
      </c>
      <c r="AK472" s="43"/>
      <c r="AL472" s="42"/>
      <c r="AM472" s="53"/>
      <c r="AN472" s="43"/>
      <c r="AO472" s="42"/>
      <c r="AP472" s="53"/>
      <c r="AQ472" s="43"/>
      <c r="AR472" s="42"/>
      <c r="AS472" s="53"/>
      <c r="AT472" s="43"/>
      <c r="AU472" s="42"/>
      <c r="AV472" s="53"/>
      <c r="AW472" s="43"/>
      <c r="AX472" s="42"/>
      <c r="AY472" s="53">
        <f t="shared" si="683"/>
        <v>0</v>
      </c>
      <c r="AZ472" s="43"/>
      <c r="BA472" s="42"/>
      <c r="BB472" s="53">
        <f t="shared" si="684"/>
        <v>0</v>
      </c>
      <c r="BC472" s="43"/>
      <c r="BD472" s="42"/>
      <c r="BE472" s="53">
        <f t="shared" si="685"/>
        <v>0</v>
      </c>
      <c r="BF472" s="43"/>
      <c r="BG472" s="42"/>
      <c r="BH472" s="53">
        <f t="shared" si="686"/>
        <v>0</v>
      </c>
      <c r="BI472" s="43"/>
      <c r="BJ472" s="42"/>
      <c r="BK472" s="53">
        <f t="shared" si="687"/>
        <v>0</v>
      </c>
      <c r="BL472" s="43"/>
      <c r="BM472" s="42"/>
      <c r="BN472" s="53">
        <f t="shared" si="688"/>
        <v>0</v>
      </c>
      <c r="BO472" s="43"/>
      <c r="BP472" s="42"/>
      <c r="BQ472" s="53">
        <f t="shared" si="689"/>
        <v>0</v>
      </c>
      <c r="BR472" s="54">
        <f t="shared" si="701"/>
        <v>250</v>
      </c>
      <c r="BS472" s="55">
        <f t="shared" si="702"/>
        <v>73.174999999999997</v>
      </c>
      <c r="BT472" s="56">
        <f t="shared" si="703"/>
        <v>18293.75</v>
      </c>
      <c r="BU472" s="48">
        <v>250</v>
      </c>
      <c r="BV472" s="50">
        <f t="shared" si="704"/>
        <v>73.174999999999997</v>
      </c>
      <c r="BW472" s="51">
        <v>18293.75</v>
      </c>
      <c r="BX472" s="48"/>
      <c r="BY472" s="50" t="e">
        <f t="shared" si="705"/>
        <v>#DIV/0!</v>
      </c>
      <c r="BZ472" s="51"/>
      <c r="CA472" s="48"/>
      <c r="CB472" s="50" t="e">
        <f t="shared" si="706"/>
        <v>#DIV/0!</v>
      </c>
      <c r="CC472" s="51"/>
      <c r="CD472" s="48">
        <v>0</v>
      </c>
      <c r="CE472" s="50" t="e">
        <f t="shared" si="707"/>
        <v>#DIV/0!</v>
      </c>
      <c r="CF472" s="51"/>
      <c r="CG472" s="47" t="s">
        <v>34</v>
      </c>
      <c r="CH472" s="47" t="s">
        <v>34</v>
      </c>
      <c r="CI472" s="54">
        <f t="shared" si="708"/>
        <v>0</v>
      </c>
      <c r="CJ472" s="55" t="e">
        <f t="shared" si="709"/>
        <v>#DIV/0!</v>
      </c>
      <c r="CK472" s="56">
        <f t="shared" si="710"/>
        <v>0</v>
      </c>
      <c r="CL472" s="48"/>
      <c r="CM472" s="50" t="e">
        <f t="shared" si="711"/>
        <v>#DIV/0!</v>
      </c>
      <c r="CN472" s="51"/>
      <c r="CO472" s="48"/>
      <c r="CP472" s="50" t="e">
        <f t="shared" si="712"/>
        <v>#DIV/0!</v>
      </c>
      <c r="CQ472" s="51"/>
      <c r="CR472" s="48"/>
      <c r="CS472" s="50" t="e">
        <f t="shared" si="713"/>
        <v>#DIV/0!</v>
      </c>
      <c r="CT472" s="51"/>
      <c r="CU472" s="48">
        <v>0</v>
      </c>
      <c r="CV472" s="50" t="e">
        <f t="shared" si="714"/>
        <v>#DIV/0!</v>
      </c>
      <c r="CW472" s="51"/>
      <c r="CX472" s="47" t="s">
        <v>34</v>
      </c>
      <c r="CY472" s="47" t="s">
        <v>34</v>
      </c>
    </row>
    <row r="473" spans="1:103" s="1" customFormat="1" ht="14.25" thickBot="1" x14ac:dyDescent="0.3">
      <c r="A473" s="47" t="s">
        <v>35</v>
      </c>
      <c r="B473" s="47" t="s">
        <v>35</v>
      </c>
      <c r="C473" s="48">
        <v>243</v>
      </c>
      <c r="D473" s="95">
        <f t="shared" si="690"/>
        <v>146</v>
      </c>
      <c r="E473" s="93">
        <v>389</v>
      </c>
      <c r="F473" s="38">
        <f t="shared" si="691"/>
        <v>393</v>
      </c>
      <c r="G473" s="49">
        <f t="shared" si="692"/>
        <v>4</v>
      </c>
      <c r="H473" s="183"/>
      <c r="I473" s="183"/>
      <c r="J473" s="183"/>
      <c r="K473" s="183">
        <v>0</v>
      </c>
      <c r="L473" s="212"/>
      <c r="M473" s="50">
        <v>24.99</v>
      </c>
      <c r="N473" s="53">
        <f t="shared" si="693"/>
        <v>0</v>
      </c>
      <c r="O473" s="228">
        <v>35</v>
      </c>
      <c r="P473" s="229">
        <v>66.150000000000006</v>
      </c>
      <c r="Q473" s="230">
        <f t="shared" si="694"/>
        <v>2315.25</v>
      </c>
      <c r="R473" s="223">
        <v>8</v>
      </c>
      <c r="S473" s="50">
        <v>37.840000000000003</v>
      </c>
      <c r="T473" s="51">
        <f t="shared" si="695"/>
        <v>302.72000000000003</v>
      </c>
      <c r="U473" s="52" t="s">
        <v>35</v>
      </c>
      <c r="V473" s="48">
        <f t="shared" si="679"/>
        <v>350</v>
      </c>
      <c r="W473" s="50">
        <f t="shared" si="696"/>
        <v>58.442142857142855</v>
      </c>
      <c r="X473" s="51">
        <f t="shared" si="680"/>
        <v>20454.75</v>
      </c>
      <c r="Y473" s="48">
        <f t="shared" si="681"/>
        <v>350</v>
      </c>
      <c r="Z473" s="50">
        <f t="shared" si="697"/>
        <v>58.442142857142855</v>
      </c>
      <c r="AA473" s="51">
        <f t="shared" si="682"/>
        <v>20454.75</v>
      </c>
      <c r="AB473" s="48">
        <f t="shared" si="698"/>
        <v>100</v>
      </c>
      <c r="AC473" s="50">
        <f t="shared" si="699"/>
        <v>21.61</v>
      </c>
      <c r="AD473" s="51">
        <f t="shared" si="700"/>
        <v>2161</v>
      </c>
      <c r="AE473" s="43">
        <v>100</v>
      </c>
      <c r="AF473" s="42">
        <v>21.61</v>
      </c>
      <c r="AG473" s="53">
        <f t="shared" si="715"/>
        <v>2161</v>
      </c>
      <c r="AH473" s="43"/>
      <c r="AI473" s="42"/>
      <c r="AJ473" s="53">
        <f t="shared" si="716"/>
        <v>0</v>
      </c>
      <c r="AK473" s="43"/>
      <c r="AL473" s="42"/>
      <c r="AM473" s="53"/>
      <c r="AN473" s="43"/>
      <c r="AO473" s="42"/>
      <c r="AP473" s="53"/>
      <c r="AQ473" s="43"/>
      <c r="AR473" s="42"/>
      <c r="AS473" s="53"/>
      <c r="AT473" s="43"/>
      <c r="AU473" s="42"/>
      <c r="AV473" s="53"/>
      <c r="AW473" s="43"/>
      <c r="AX473" s="42"/>
      <c r="AY473" s="53">
        <f t="shared" si="683"/>
        <v>0</v>
      </c>
      <c r="AZ473" s="43"/>
      <c r="BA473" s="42"/>
      <c r="BB473" s="53">
        <f t="shared" si="684"/>
        <v>0</v>
      </c>
      <c r="BC473" s="43"/>
      <c r="BD473" s="42"/>
      <c r="BE473" s="53">
        <f t="shared" si="685"/>
        <v>0</v>
      </c>
      <c r="BF473" s="43"/>
      <c r="BG473" s="42"/>
      <c r="BH473" s="53">
        <f t="shared" si="686"/>
        <v>0</v>
      </c>
      <c r="BI473" s="43"/>
      <c r="BJ473" s="42"/>
      <c r="BK473" s="53">
        <f t="shared" si="687"/>
        <v>0</v>
      </c>
      <c r="BL473" s="43"/>
      <c r="BM473" s="42"/>
      <c r="BN473" s="53">
        <f t="shared" si="688"/>
        <v>0</v>
      </c>
      <c r="BO473" s="43"/>
      <c r="BP473" s="42"/>
      <c r="BQ473" s="53">
        <f t="shared" si="689"/>
        <v>0</v>
      </c>
      <c r="BR473" s="54">
        <f t="shared" si="701"/>
        <v>250</v>
      </c>
      <c r="BS473" s="55">
        <f t="shared" si="702"/>
        <v>73.174999999999997</v>
      </c>
      <c r="BT473" s="56">
        <f t="shared" si="703"/>
        <v>18293.75</v>
      </c>
      <c r="BU473" s="48">
        <v>250</v>
      </c>
      <c r="BV473" s="50">
        <f t="shared" si="704"/>
        <v>73.174999999999997</v>
      </c>
      <c r="BW473" s="51">
        <v>18293.75</v>
      </c>
      <c r="BX473" s="48"/>
      <c r="BY473" s="50" t="e">
        <f t="shared" si="705"/>
        <v>#DIV/0!</v>
      </c>
      <c r="BZ473" s="51"/>
      <c r="CA473" s="48"/>
      <c r="CB473" s="50" t="e">
        <f t="shared" si="706"/>
        <v>#DIV/0!</v>
      </c>
      <c r="CC473" s="51"/>
      <c r="CD473" s="48">
        <v>0</v>
      </c>
      <c r="CE473" s="50" t="e">
        <f t="shared" si="707"/>
        <v>#DIV/0!</v>
      </c>
      <c r="CF473" s="51"/>
      <c r="CG473" s="47" t="s">
        <v>35</v>
      </c>
      <c r="CH473" s="47" t="s">
        <v>35</v>
      </c>
      <c r="CI473" s="54">
        <f t="shared" si="708"/>
        <v>0</v>
      </c>
      <c r="CJ473" s="55" t="e">
        <f t="shared" si="709"/>
        <v>#DIV/0!</v>
      </c>
      <c r="CK473" s="56">
        <f t="shared" si="710"/>
        <v>0</v>
      </c>
      <c r="CL473" s="48"/>
      <c r="CM473" s="50" t="e">
        <f t="shared" si="711"/>
        <v>#DIV/0!</v>
      </c>
      <c r="CN473" s="51"/>
      <c r="CO473" s="48"/>
      <c r="CP473" s="50" t="e">
        <f t="shared" si="712"/>
        <v>#DIV/0!</v>
      </c>
      <c r="CQ473" s="51"/>
      <c r="CR473" s="48"/>
      <c r="CS473" s="50" t="e">
        <f t="shared" si="713"/>
        <v>#DIV/0!</v>
      </c>
      <c r="CT473" s="51"/>
      <c r="CU473" s="48">
        <v>0</v>
      </c>
      <c r="CV473" s="50" t="e">
        <f t="shared" si="714"/>
        <v>#DIV/0!</v>
      </c>
      <c r="CW473" s="51"/>
      <c r="CX473" s="47" t="s">
        <v>35</v>
      </c>
      <c r="CY473" s="47" t="s">
        <v>35</v>
      </c>
    </row>
    <row r="474" spans="1:103" s="1" customFormat="1" ht="14.25" thickBot="1" x14ac:dyDescent="0.3">
      <c r="A474" s="47" t="s">
        <v>36</v>
      </c>
      <c r="B474" s="47" t="s">
        <v>36</v>
      </c>
      <c r="C474" s="48">
        <v>243</v>
      </c>
      <c r="D474" s="95">
        <f t="shared" si="690"/>
        <v>139</v>
      </c>
      <c r="E474" s="93">
        <v>382</v>
      </c>
      <c r="F474" s="38">
        <f t="shared" si="691"/>
        <v>393.44</v>
      </c>
      <c r="G474" s="49">
        <f t="shared" si="692"/>
        <v>10.999999999999998</v>
      </c>
      <c r="H474" s="183"/>
      <c r="I474" s="183"/>
      <c r="J474" s="183"/>
      <c r="K474" s="183">
        <v>0</v>
      </c>
      <c r="L474" s="224">
        <v>0.44</v>
      </c>
      <c r="M474" s="50">
        <v>24.99</v>
      </c>
      <c r="N474" s="53">
        <f t="shared" si="693"/>
        <v>10.9956</v>
      </c>
      <c r="O474" s="228">
        <v>35</v>
      </c>
      <c r="P474" s="229">
        <v>66.150000000000006</v>
      </c>
      <c r="Q474" s="230">
        <f t="shared" si="694"/>
        <v>2315.25</v>
      </c>
      <c r="R474" s="223">
        <v>8</v>
      </c>
      <c r="S474" s="50">
        <v>37.840000000000003</v>
      </c>
      <c r="T474" s="51">
        <f t="shared" si="695"/>
        <v>302.72000000000003</v>
      </c>
      <c r="U474" s="52" t="s">
        <v>36</v>
      </c>
      <c r="V474" s="48">
        <f t="shared" si="679"/>
        <v>350</v>
      </c>
      <c r="W474" s="50">
        <f t="shared" si="696"/>
        <v>58.442142857142855</v>
      </c>
      <c r="X474" s="51">
        <f t="shared" si="680"/>
        <v>20454.75</v>
      </c>
      <c r="Y474" s="48">
        <f t="shared" si="681"/>
        <v>350</v>
      </c>
      <c r="Z474" s="50">
        <f t="shared" si="697"/>
        <v>58.442142857142855</v>
      </c>
      <c r="AA474" s="51">
        <f t="shared" si="682"/>
        <v>20454.75</v>
      </c>
      <c r="AB474" s="48">
        <f t="shared" si="698"/>
        <v>100</v>
      </c>
      <c r="AC474" s="50">
        <f t="shared" si="699"/>
        <v>21.61</v>
      </c>
      <c r="AD474" s="51">
        <f t="shared" si="700"/>
        <v>2161</v>
      </c>
      <c r="AE474" s="43">
        <v>100</v>
      </c>
      <c r="AF474" s="42">
        <v>21.61</v>
      </c>
      <c r="AG474" s="53">
        <f t="shared" si="715"/>
        <v>2161</v>
      </c>
      <c r="AH474" s="43"/>
      <c r="AI474" s="42"/>
      <c r="AJ474" s="53">
        <f t="shared" si="716"/>
        <v>0</v>
      </c>
      <c r="AK474" s="43"/>
      <c r="AL474" s="42"/>
      <c r="AM474" s="53"/>
      <c r="AN474" s="43"/>
      <c r="AO474" s="42"/>
      <c r="AP474" s="53"/>
      <c r="AQ474" s="43"/>
      <c r="AR474" s="42"/>
      <c r="AS474" s="53"/>
      <c r="AT474" s="43"/>
      <c r="AU474" s="42"/>
      <c r="AV474" s="53"/>
      <c r="AW474" s="43"/>
      <c r="AX474" s="42"/>
      <c r="AY474" s="53">
        <f t="shared" si="683"/>
        <v>0</v>
      </c>
      <c r="AZ474" s="43"/>
      <c r="BA474" s="42"/>
      <c r="BB474" s="53">
        <f t="shared" si="684"/>
        <v>0</v>
      </c>
      <c r="BC474" s="43"/>
      <c r="BD474" s="42"/>
      <c r="BE474" s="53">
        <f t="shared" si="685"/>
        <v>0</v>
      </c>
      <c r="BF474" s="43"/>
      <c r="BG474" s="42"/>
      <c r="BH474" s="53">
        <f t="shared" si="686"/>
        <v>0</v>
      </c>
      <c r="BI474" s="43"/>
      <c r="BJ474" s="42"/>
      <c r="BK474" s="53">
        <f t="shared" si="687"/>
        <v>0</v>
      </c>
      <c r="BL474" s="43"/>
      <c r="BM474" s="42"/>
      <c r="BN474" s="53">
        <f t="shared" si="688"/>
        <v>0</v>
      </c>
      <c r="BO474" s="43"/>
      <c r="BP474" s="42"/>
      <c r="BQ474" s="53">
        <f t="shared" si="689"/>
        <v>0</v>
      </c>
      <c r="BR474" s="54">
        <f t="shared" si="701"/>
        <v>250</v>
      </c>
      <c r="BS474" s="55">
        <f t="shared" si="702"/>
        <v>73.174999999999997</v>
      </c>
      <c r="BT474" s="56">
        <f t="shared" si="703"/>
        <v>18293.75</v>
      </c>
      <c r="BU474" s="48">
        <v>250</v>
      </c>
      <c r="BV474" s="50">
        <f t="shared" si="704"/>
        <v>73.174999999999997</v>
      </c>
      <c r="BW474" s="51">
        <v>18293.75</v>
      </c>
      <c r="BX474" s="48"/>
      <c r="BY474" s="50" t="e">
        <f t="shared" si="705"/>
        <v>#DIV/0!</v>
      </c>
      <c r="BZ474" s="51"/>
      <c r="CA474" s="48"/>
      <c r="CB474" s="50" t="e">
        <f t="shared" si="706"/>
        <v>#DIV/0!</v>
      </c>
      <c r="CC474" s="51"/>
      <c r="CD474" s="48">
        <v>0</v>
      </c>
      <c r="CE474" s="50" t="e">
        <f t="shared" si="707"/>
        <v>#DIV/0!</v>
      </c>
      <c r="CF474" s="51"/>
      <c r="CG474" s="47" t="s">
        <v>36</v>
      </c>
      <c r="CH474" s="47" t="s">
        <v>36</v>
      </c>
      <c r="CI474" s="54">
        <f t="shared" si="708"/>
        <v>0</v>
      </c>
      <c r="CJ474" s="55" t="e">
        <f t="shared" si="709"/>
        <v>#DIV/0!</v>
      </c>
      <c r="CK474" s="56">
        <f t="shared" si="710"/>
        <v>0</v>
      </c>
      <c r="CL474" s="48"/>
      <c r="CM474" s="50" t="e">
        <f t="shared" si="711"/>
        <v>#DIV/0!</v>
      </c>
      <c r="CN474" s="51"/>
      <c r="CO474" s="48"/>
      <c r="CP474" s="50" t="e">
        <f t="shared" si="712"/>
        <v>#DIV/0!</v>
      </c>
      <c r="CQ474" s="51"/>
      <c r="CR474" s="48"/>
      <c r="CS474" s="50" t="e">
        <f t="shared" si="713"/>
        <v>#DIV/0!</v>
      </c>
      <c r="CT474" s="51"/>
      <c r="CU474" s="48">
        <v>0</v>
      </c>
      <c r="CV474" s="50" t="e">
        <f t="shared" si="714"/>
        <v>#DIV/0!</v>
      </c>
      <c r="CW474" s="51"/>
      <c r="CX474" s="47" t="s">
        <v>36</v>
      </c>
      <c r="CY474" s="47" t="s">
        <v>36</v>
      </c>
    </row>
    <row r="475" spans="1:103" s="1" customFormat="1" ht="14.25" thickBot="1" x14ac:dyDescent="0.3">
      <c r="A475" s="47" t="s">
        <v>37</v>
      </c>
      <c r="B475" s="47" t="s">
        <v>37</v>
      </c>
      <c r="C475" s="48">
        <v>0</v>
      </c>
      <c r="D475" s="95">
        <f t="shared" si="690"/>
        <v>143</v>
      </c>
      <c r="E475" s="93">
        <v>143</v>
      </c>
      <c r="F475" s="38">
        <f t="shared" si="691"/>
        <v>150.49</v>
      </c>
      <c r="G475" s="49">
        <f t="shared" si="692"/>
        <v>-4.9999999999999911</v>
      </c>
      <c r="H475" s="183"/>
      <c r="I475" s="183"/>
      <c r="J475" s="183"/>
      <c r="K475" s="183">
        <v>6</v>
      </c>
      <c r="L475" s="224">
        <v>12.49</v>
      </c>
      <c r="M475" s="50">
        <v>24.99</v>
      </c>
      <c r="N475" s="53">
        <f t="shared" si="693"/>
        <v>312.12509999999997</v>
      </c>
      <c r="O475" s="228">
        <v>35</v>
      </c>
      <c r="P475" s="229">
        <v>66.150000000000006</v>
      </c>
      <c r="Q475" s="230">
        <f t="shared" si="694"/>
        <v>2315.25</v>
      </c>
      <c r="R475" s="223">
        <v>34</v>
      </c>
      <c r="S475" s="50">
        <v>37.840000000000003</v>
      </c>
      <c r="T475" s="51">
        <f t="shared" si="695"/>
        <v>1286.5600000000002</v>
      </c>
      <c r="U475" s="52" t="s">
        <v>37</v>
      </c>
      <c r="V475" s="48">
        <f t="shared" si="679"/>
        <v>75</v>
      </c>
      <c r="W475" s="50">
        <f t="shared" si="696"/>
        <v>25.15</v>
      </c>
      <c r="X475" s="51">
        <f t="shared" si="680"/>
        <v>1886.25</v>
      </c>
      <c r="Y475" s="48">
        <f t="shared" si="681"/>
        <v>75</v>
      </c>
      <c r="Z475" s="50">
        <f>AA475/Y475</f>
        <v>25.15</v>
      </c>
      <c r="AA475" s="51">
        <f t="shared" si="682"/>
        <v>1886.25</v>
      </c>
      <c r="AB475" s="48">
        <f t="shared" si="698"/>
        <v>75</v>
      </c>
      <c r="AC475" s="50">
        <f>AD475/AB475</f>
        <v>25.15</v>
      </c>
      <c r="AD475" s="51">
        <f t="shared" si="700"/>
        <v>1886.25</v>
      </c>
      <c r="AE475" s="43"/>
      <c r="AF475" s="42"/>
      <c r="AG475" s="53">
        <f t="shared" si="715"/>
        <v>0</v>
      </c>
      <c r="AH475" s="43">
        <v>75</v>
      </c>
      <c r="AI475" s="42">
        <v>25.15</v>
      </c>
      <c r="AJ475" s="53">
        <f t="shared" si="716"/>
        <v>1886.25</v>
      </c>
      <c r="AK475" s="43"/>
      <c r="AL475" s="42"/>
      <c r="AM475" s="53"/>
      <c r="AN475" s="43"/>
      <c r="AO475" s="42"/>
      <c r="AP475" s="53"/>
      <c r="AQ475" s="43"/>
      <c r="AR475" s="42"/>
      <c r="AS475" s="53"/>
      <c r="AT475" s="43"/>
      <c r="AU475" s="42"/>
      <c r="AV475" s="53"/>
      <c r="AW475" s="43"/>
      <c r="AX475" s="42"/>
      <c r="AY475" s="53">
        <f t="shared" si="683"/>
        <v>0</v>
      </c>
      <c r="AZ475" s="43"/>
      <c r="BA475" s="42"/>
      <c r="BB475" s="53">
        <f t="shared" si="684"/>
        <v>0</v>
      </c>
      <c r="BC475" s="43"/>
      <c r="BD475" s="42"/>
      <c r="BE475" s="53">
        <f t="shared" si="685"/>
        <v>0</v>
      </c>
      <c r="BF475" s="43"/>
      <c r="BG475" s="42"/>
      <c r="BH475" s="53">
        <f t="shared" si="686"/>
        <v>0</v>
      </c>
      <c r="BI475" s="43"/>
      <c r="BJ475" s="42"/>
      <c r="BK475" s="53">
        <f t="shared" si="687"/>
        <v>0</v>
      </c>
      <c r="BL475" s="43"/>
      <c r="BM475" s="42"/>
      <c r="BN475" s="53">
        <f t="shared" si="688"/>
        <v>0</v>
      </c>
      <c r="BO475" s="43"/>
      <c r="BP475" s="42"/>
      <c r="BQ475" s="53">
        <f t="shared" si="689"/>
        <v>0</v>
      </c>
      <c r="BR475" s="54">
        <f t="shared" si="701"/>
        <v>0</v>
      </c>
      <c r="BS475" s="55" t="e">
        <f t="shared" si="702"/>
        <v>#DIV/0!</v>
      </c>
      <c r="BT475" s="56">
        <f t="shared" si="703"/>
        <v>0</v>
      </c>
      <c r="BU475" s="48">
        <v>0</v>
      </c>
      <c r="BV475" s="50" t="e">
        <f t="shared" si="704"/>
        <v>#DIV/0!</v>
      </c>
      <c r="BW475" s="51">
        <v>0</v>
      </c>
      <c r="BX475" s="48"/>
      <c r="BY475" s="50" t="e">
        <f t="shared" si="705"/>
        <v>#DIV/0!</v>
      </c>
      <c r="BZ475" s="51"/>
      <c r="CA475" s="48"/>
      <c r="CB475" s="50" t="e">
        <f t="shared" si="706"/>
        <v>#DIV/0!</v>
      </c>
      <c r="CC475" s="51"/>
      <c r="CD475" s="48">
        <v>0</v>
      </c>
      <c r="CE475" s="50" t="e">
        <f t="shared" si="707"/>
        <v>#DIV/0!</v>
      </c>
      <c r="CF475" s="51"/>
      <c r="CG475" s="47" t="s">
        <v>37</v>
      </c>
      <c r="CH475" s="47" t="s">
        <v>37</v>
      </c>
      <c r="CI475" s="54">
        <f t="shared" si="708"/>
        <v>0</v>
      </c>
      <c r="CJ475" s="55" t="e">
        <f t="shared" si="709"/>
        <v>#DIV/0!</v>
      </c>
      <c r="CK475" s="56">
        <f t="shared" si="710"/>
        <v>0</v>
      </c>
      <c r="CL475" s="48"/>
      <c r="CM475" s="50" t="e">
        <f t="shared" si="711"/>
        <v>#DIV/0!</v>
      </c>
      <c r="CN475" s="51"/>
      <c r="CO475" s="48"/>
      <c r="CP475" s="50" t="e">
        <f t="shared" si="712"/>
        <v>#DIV/0!</v>
      </c>
      <c r="CQ475" s="51"/>
      <c r="CR475" s="48"/>
      <c r="CS475" s="50" t="e">
        <f t="shared" si="713"/>
        <v>#DIV/0!</v>
      </c>
      <c r="CT475" s="51"/>
      <c r="CU475" s="48">
        <v>0</v>
      </c>
      <c r="CV475" s="50" t="e">
        <f t="shared" si="714"/>
        <v>#DIV/0!</v>
      </c>
      <c r="CW475" s="51"/>
      <c r="CX475" s="47" t="s">
        <v>37</v>
      </c>
      <c r="CY475" s="47" t="s">
        <v>37</v>
      </c>
    </row>
    <row r="476" spans="1:103" s="1" customFormat="1" ht="14.25" thickBot="1" x14ac:dyDescent="0.3">
      <c r="A476" s="47" t="s">
        <v>38</v>
      </c>
      <c r="B476" s="47" t="s">
        <v>38</v>
      </c>
      <c r="C476" s="48">
        <v>0</v>
      </c>
      <c r="D476" s="95">
        <f t="shared" si="690"/>
        <v>141</v>
      </c>
      <c r="E476" s="93">
        <v>141</v>
      </c>
      <c r="F476" s="38">
        <f t="shared" si="691"/>
        <v>142.72</v>
      </c>
      <c r="G476" s="49">
        <f t="shared" si="692"/>
        <v>-24</v>
      </c>
      <c r="H476" s="183"/>
      <c r="I476" s="183"/>
      <c r="J476" s="183"/>
      <c r="K476" s="183">
        <v>6</v>
      </c>
      <c r="L476" s="224">
        <v>25.72</v>
      </c>
      <c r="M476" s="50">
        <v>24.99</v>
      </c>
      <c r="N476" s="53">
        <f t="shared" si="693"/>
        <v>642.74279999999987</v>
      </c>
      <c r="O476" s="228">
        <v>35</v>
      </c>
      <c r="P476" s="229">
        <v>66.150000000000006</v>
      </c>
      <c r="Q476" s="230">
        <f t="shared" si="694"/>
        <v>2315.25</v>
      </c>
      <c r="R476" s="223">
        <v>13</v>
      </c>
      <c r="S476" s="50">
        <v>37.840000000000003</v>
      </c>
      <c r="T476" s="51">
        <f t="shared" si="695"/>
        <v>491.92000000000007</v>
      </c>
      <c r="U476" s="52" t="s">
        <v>38</v>
      </c>
      <c r="V476" s="48">
        <f t="shared" si="679"/>
        <v>75</v>
      </c>
      <c r="W476" s="50">
        <f t="shared" si="696"/>
        <v>25.15</v>
      </c>
      <c r="X476" s="51">
        <f t="shared" si="680"/>
        <v>1886.25</v>
      </c>
      <c r="Y476" s="48">
        <f t="shared" si="681"/>
        <v>75</v>
      </c>
      <c r="Z476" s="50">
        <f t="shared" ref="Z476:Z492" si="717">AA476/Y476</f>
        <v>25.15</v>
      </c>
      <c r="AA476" s="51">
        <f t="shared" si="682"/>
        <v>1886.25</v>
      </c>
      <c r="AB476" s="48">
        <f t="shared" si="698"/>
        <v>75</v>
      </c>
      <c r="AC476" s="50">
        <f t="shared" ref="AC476:AC492" si="718">AD476/AB476</f>
        <v>25.15</v>
      </c>
      <c r="AD476" s="51">
        <f t="shared" si="700"/>
        <v>1886.25</v>
      </c>
      <c r="AE476" s="43"/>
      <c r="AF476" s="42"/>
      <c r="AG476" s="53">
        <f t="shared" si="715"/>
        <v>0</v>
      </c>
      <c r="AH476" s="43">
        <v>75</v>
      </c>
      <c r="AI476" s="42">
        <v>25.15</v>
      </c>
      <c r="AJ476" s="53">
        <f t="shared" si="716"/>
        <v>1886.25</v>
      </c>
      <c r="AK476" s="43"/>
      <c r="AL476" s="42"/>
      <c r="AM476" s="53"/>
      <c r="AN476" s="43"/>
      <c r="AO476" s="42"/>
      <c r="AP476" s="53"/>
      <c r="AQ476" s="43"/>
      <c r="AR476" s="42"/>
      <c r="AS476" s="53"/>
      <c r="AT476" s="43"/>
      <c r="AU476" s="42"/>
      <c r="AV476" s="53"/>
      <c r="AW476" s="43"/>
      <c r="AX476" s="42"/>
      <c r="AY476" s="53">
        <f t="shared" si="683"/>
        <v>0</v>
      </c>
      <c r="AZ476" s="43"/>
      <c r="BA476" s="42"/>
      <c r="BB476" s="53">
        <f t="shared" si="684"/>
        <v>0</v>
      </c>
      <c r="BC476" s="43"/>
      <c r="BD476" s="42"/>
      <c r="BE476" s="53">
        <f t="shared" si="685"/>
        <v>0</v>
      </c>
      <c r="BF476" s="43"/>
      <c r="BG476" s="42"/>
      <c r="BH476" s="53">
        <f t="shared" si="686"/>
        <v>0</v>
      </c>
      <c r="BI476" s="43"/>
      <c r="BJ476" s="42"/>
      <c r="BK476" s="53">
        <f t="shared" si="687"/>
        <v>0</v>
      </c>
      <c r="BL476" s="43"/>
      <c r="BM476" s="42"/>
      <c r="BN476" s="53">
        <f t="shared" si="688"/>
        <v>0</v>
      </c>
      <c r="BO476" s="43"/>
      <c r="BP476" s="42"/>
      <c r="BQ476" s="53">
        <f t="shared" si="689"/>
        <v>0</v>
      </c>
      <c r="BR476" s="54">
        <f t="shared" si="701"/>
        <v>0</v>
      </c>
      <c r="BS476" s="55" t="e">
        <f t="shared" si="702"/>
        <v>#DIV/0!</v>
      </c>
      <c r="BT476" s="56">
        <f t="shared" si="703"/>
        <v>0</v>
      </c>
      <c r="BU476" s="48">
        <v>0</v>
      </c>
      <c r="BV476" s="50" t="e">
        <f t="shared" si="704"/>
        <v>#DIV/0!</v>
      </c>
      <c r="BW476" s="51">
        <v>0</v>
      </c>
      <c r="BX476" s="48"/>
      <c r="BY476" s="50" t="e">
        <f t="shared" si="705"/>
        <v>#DIV/0!</v>
      </c>
      <c r="BZ476" s="51"/>
      <c r="CA476" s="48"/>
      <c r="CB476" s="50" t="e">
        <f t="shared" si="706"/>
        <v>#DIV/0!</v>
      </c>
      <c r="CC476" s="51"/>
      <c r="CD476" s="48">
        <v>0</v>
      </c>
      <c r="CE476" s="50" t="e">
        <f t="shared" si="707"/>
        <v>#DIV/0!</v>
      </c>
      <c r="CF476" s="51"/>
      <c r="CG476" s="47" t="s">
        <v>38</v>
      </c>
      <c r="CH476" s="47" t="s">
        <v>38</v>
      </c>
      <c r="CI476" s="54">
        <f t="shared" si="708"/>
        <v>0</v>
      </c>
      <c r="CJ476" s="55" t="e">
        <f t="shared" si="709"/>
        <v>#DIV/0!</v>
      </c>
      <c r="CK476" s="56">
        <f t="shared" si="710"/>
        <v>0</v>
      </c>
      <c r="CL476" s="48"/>
      <c r="CM476" s="50" t="e">
        <f t="shared" si="711"/>
        <v>#DIV/0!</v>
      </c>
      <c r="CN476" s="51"/>
      <c r="CO476" s="48"/>
      <c r="CP476" s="50" t="e">
        <f t="shared" si="712"/>
        <v>#DIV/0!</v>
      </c>
      <c r="CQ476" s="51"/>
      <c r="CR476" s="48"/>
      <c r="CS476" s="50" t="e">
        <f t="shared" si="713"/>
        <v>#DIV/0!</v>
      </c>
      <c r="CT476" s="51"/>
      <c r="CU476" s="48">
        <v>0</v>
      </c>
      <c r="CV476" s="50" t="e">
        <f t="shared" si="714"/>
        <v>#DIV/0!</v>
      </c>
      <c r="CW476" s="51"/>
      <c r="CX476" s="47" t="s">
        <v>38</v>
      </c>
      <c r="CY476" s="47" t="s">
        <v>38</v>
      </c>
    </row>
    <row r="477" spans="1:103" s="1" customFormat="1" ht="14.25" thickBot="1" x14ac:dyDescent="0.3">
      <c r="A477" s="47" t="s">
        <v>39</v>
      </c>
      <c r="B477" s="47" t="s">
        <v>39</v>
      </c>
      <c r="C477" s="48">
        <v>292</v>
      </c>
      <c r="D477" s="95">
        <f t="shared" si="690"/>
        <v>101</v>
      </c>
      <c r="E477" s="93">
        <v>393</v>
      </c>
      <c r="F477" s="38">
        <f t="shared" si="691"/>
        <v>441.45</v>
      </c>
      <c r="G477" s="49">
        <f t="shared" si="692"/>
        <v>18.999999999999989</v>
      </c>
      <c r="H477" s="183"/>
      <c r="I477" s="183"/>
      <c r="J477" s="183"/>
      <c r="K477" s="183">
        <v>6</v>
      </c>
      <c r="L477" s="224">
        <v>29.45</v>
      </c>
      <c r="M477" s="50">
        <v>24.99</v>
      </c>
      <c r="N477" s="53">
        <f t="shared" si="693"/>
        <v>735.95549999999992</v>
      </c>
      <c r="O477" s="228">
        <v>35</v>
      </c>
      <c r="P477" s="229">
        <v>66.150000000000006</v>
      </c>
      <c r="Q477" s="230">
        <f t="shared" si="694"/>
        <v>2315.25</v>
      </c>
      <c r="R477" s="223">
        <v>8</v>
      </c>
      <c r="S477" s="50">
        <v>37.840000000000003</v>
      </c>
      <c r="T477" s="51">
        <f t="shared" si="695"/>
        <v>302.72000000000003</v>
      </c>
      <c r="U477" s="52" t="s">
        <v>39</v>
      </c>
      <c r="V477" s="48">
        <f t="shared" si="679"/>
        <v>375</v>
      </c>
      <c r="W477" s="50">
        <f t="shared" si="696"/>
        <v>34.49133333333333</v>
      </c>
      <c r="X477" s="51">
        <f t="shared" si="680"/>
        <v>12934.25</v>
      </c>
      <c r="Y477" s="48">
        <f t="shared" si="681"/>
        <v>574</v>
      </c>
      <c r="Z477" s="50">
        <f t="shared" si="717"/>
        <v>34.320993031358888</v>
      </c>
      <c r="AA477" s="51">
        <f t="shared" si="682"/>
        <v>19700.25</v>
      </c>
      <c r="AB477" s="48">
        <f t="shared" si="698"/>
        <v>75</v>
      </c>
      <c r="AC477" s="50">
        <f t="shared" si="718"/>
        <v>25.15</v>
      </c>
      <c r="AD477" s="51">
        <f t="shared" si="700"/>
        <v>1886.25</v>
      </c>
      <c r="AE477" s="43"/>
      <c r="AF477" s="42"/>
      <c r="AG477" s="53">
        <f t="shared" si="715"/>
        <v>0</v>
      </c>
      <c r="AH477" s="43">
        <v>75</v>
      </c>
      <c r="AI477" s="42">
        <v>25.15</v>
      </c>
      <c r="AJ477" s="53">
        <f t="shared" si="716"/>
        <v>1886.25</v>
      </c>
      <c r="AK477" s="43"/>
      <c r="AL477" s="42"/>
      <c r="AM477" s="53"/>
      <c r="AN477" s="43"/>
      <c r="AO477" s="42"/>
      <c r="AP477" s="53"/>
      <c r="AQ477" s="43"/>
      <c r="AR477" s="42"/>
      <c r="AS477" s="53"/>
      <c r="AT477" s="43"/>
      <c r="AU477" s="42"/>
      <c r="AV477" s="53"/>
      <c r="AW477" s="43"/>
      <c r="AX477" s="42"/>
      <c r="AY477" s="53">
        <f t="shared" si="683"/>
        <v>0</v>
      </c>
      <c r="AZ477" s="43"/>
      <c r="BA477" s="42"/>
      <c r="BB477" s="53">
        <f t="shared" si="684"/>
        <v>0</v>
      </c>
      <c r="BC477" s="43"/>
      <c r="BD477" s="42"/>
      <c r="BE477" s="53">
        <f t="shared" si="685"/>
        <v>0</v>
      </c>
      <c r="BF477" s="43"/>
      <c r="BG477" s="42"/>
      <c r="BH477" s="53">
        <f t="shared" si="686"/>
        <v>0</v>
      </c>
      <c r="BI477" s="43"/>
      <c r="BJ477" s="42"/>
      <c r="BK477" s="53">
        <f t="shared" si="687"/>
        <v>0</v>
      </c>
      <c r="BL477" s="43"/>
      <c r="BM477" s="42"/>
      <c r="BN477" s="53">
        <f t="shared" si="688"/>
        <v>0</v>
      </c>
      <c r="BO477" s="43"/>
      <c r="BP477" s="42"/>
      <c r="BQ477" s="53">
        <f t="shared" si="689"/>
        <v>0</v>
      </c>
      <c r="BR477" s="54">
        <f t="shared" si="701"/>
        <v>499</v>
      </c>
      <c r="BS477" s="55">
        <f t="shared" si="702"/>
        <v>35.699398797595194</v>
      </c>
      <c r="BT477" s="56">
        <f t="shared" si="703"/>
        <v>17814</v>
      </c>
      <c r="BU477" s="48">
        <v>300</v>
      </c>
      <c r="BV477" s="50">
        <f t="shared" si="704"/>
        <v>35.5</v>
      </c>
      <c r="BW477" s="51">
        <v>10650</v>
      </c>
      <c r="BX477" s="48"/>
      <c r="BY477" s="50" t="e">
        <f t="shared" si="705"/>
        <v>#DIV/0!</v>
      </c>
      <c r="BZ477" s="51"/>
      <c r="CA477" s="48"/>
      <c r="CB477" s="50" t="e">
        <f t="shared" si="706"/>
        <v>#DIV/0!</v>
      </c>
      <c r="CC477" s="51"/>
      <c r="CD477" s="48">
        <v>199</v>
      </c>
      <c r="CE477" s="50">
        <f t="shared" si="707"/>
        <v>36</v>
      </c>
      <c r="CF477" s="51">
        <v>7164</v>
      </c>
      <c r="CG477" s="47" t="s">
        <v>39</v>
      </c>
      <c r="CH477" s="47" t="s">
        <v>39</v>
      </c>
      <c r="CI477" s="54">
        <f t="shared" si="708"/>
        <v>199</v>
      </c>
      <c r="CJ477" s="55">
        <f t="shared" si="709"/>
        <v>34</v>
      </c>
      <c r="CK477" s="56">
        <f t="shared" si="710"/>
        <v>6766</v>
      </c>
      <c r="CL477" s="48"/>
      <c r="CM477" s="50" t="e">
        <f t="shared" si="711"/>
        <v>#DIV/0!</v>
      </c>
      <c r="CN477" s="51"/>
      <c r="CO477" s="48"/>
      <c r="CP477" s="50" t="e">
        <f t="shared" si="712"/>
        <v>#DIV/0!</v>
      </c>
      <c r="CQ477" s="51"/>
      <c r="CR477" s="48"/>
      <c r="CS477" s="50" t="e">
        <f t="shared" si="713"/>
        <v>#DIV/0!</v>
      </c>
      <c r="CT477" s="51"/>
      <c r="CU477" s="48">
        <v>199</v>
      </c>
      <c r="CV477" s="50">
        <f t="shared" si="714"/>
        <v>34</v>
      </c>
      <c r="CW477" s="51">
        <v>6766</v>
      </c>
      <c r="CX477" s="47" t="s">
        <v>39</v>
      </c>
      <c r="CY477" s="47" t="s">
        <v>39</v>
      </c>
    </row>
    <row r="478" spans="1:103" s="1" customFormat="1" ht="14.25" thickBot="1" x14ac:dyDescent="0.3">
      <c r="A478" s="47" t="s">
        <v>40</v>
      </c>
      <c r="B478" s="47" t="s">
        <v>40</v>
      </c>
      <c r="C478" s="48">
        <v>292</v>
      </c>
      <c r="D478" s="95">
        <f t="shared" si="690"/>
        <v>116</v>
      </c>
      <c r="E478" s="93">
        <v>408</v>
      </c>
      <c r="F478" s="38">
        <f t="shared" si="691"/>
        <v>442.65</v>
      </c>
      <c r="G478" s="49">
        <f t="shared" si="692"/>
        <v>3.9999999999999787</v>
      </c>
      <c r="H478" s="183"/>
      <c r="I478" s="183"/>
      <c r="J478" s="183"/>
      <c r="K478" s="183">
        <v>6</v>
      </c>
      <c r="L478" s="224">
        <v>30.65</v>
      </c>
      <c r="M478" s="50">
        <v>24.99</v>
      </c>
      <c r="N478" s="53">
        <f t="shared" si="693"/>
        <v>765.94349999999997</v>
      </c>
      <c r="O478" s="228">
        <v>35</v>
      </c>
      <c r="P478" s="229">
        <v>66.150000000000006</v>
      </c>
      <c r="Q478" s="230">
        <f t="shared" si="694"/>
        <v>2315.25</v>
      </c>
      <c r="R478" s="223">
        <v>8</v>
      </c>
      <c r="S478" s="50">
        <v>37.840000000000003</v>
      </c>
      <c r="T478" s="51">
        <f t="shared" si="695"/>
        <v>302.72000000000003</v>
      </c>
      <c r="U478" s="52" t="s">
        <v>40</v>
      </c>
      <c r="V478" s="48">
        <f t="shared" si="679"/>
        <v>375</v>
      </c>
      <c r="W478" s="50">
        <f t="shared" si="696"/>
        <v>34.49133333333333</v>
      </c>
      <c r="X478" s="51">
        <f t="shared" si="680"/>
        <v>12934.25</v>
      </c>
      <c r="Y478" s="48">
        <f t="shared" si="681"/>
        <v>574</v>
      </c>
      <c r="Z478" s="50">
        <f t="shared" si="717"/>
        <v>34.320993031358888</v>
      </c>
      <c r="AA478" s="51">
        <f t="shared" si="682"/>
        <v>19700.25</v>
      </c>
      <c r="AB478" s="48">
        <f t="shared" si="698"/>
        <v>75</v>
      </c>
      <c r="AC478" s="50">
        <f t="shared" si="718"/>
        <v>25.15</v>
      </c>
      <c r="AD478" s="51">
        <f t="shared" si="700"/>
        <v>1886.25</v>
      </c>
      <c r="AE478" s="43"/>
      <c r="AF478" s="42"/>
      <c r="AG478" s="53">
        <f t="shared" si="715"/>
        <v>0</v>
      </c>
      <c r="AH478" s="43">
        <v>75</v>
      </c>
      <c r="AI478" s="42">
        <v>25.15</v>
      </c>
      <c r="AJ478" s="53">
        <f t="shared" si="716"/>
        <v>1886.25</v>
      </c>
      <c r="AK478" s="43"/>
      <c r="AL478" s="42"/>
      <c r="AM478" s="53"/>
      <c r="AN478" s="43"/>
      <c r="AO478" s="42"/>
      <c r="AP478" s="53"/>
      <c r="AQ478" s="43"/>
      <c r="AR478" s="42"/>
      <c r="AS478" s="53"/>
      <c r="AT478" s="43"/>
      <c r="AU478" s="42"/>
      <c r="AV478" s="53"/>
      <c r="AW478" s="43"/>
      <c r="AX478" s="42"/>
      <c r="AY478" s="53">
        <f t="shared" si="683"/>
        <v>0</v>
      </c>
      <c r="AZ478" s="43"/>
      <c r="BA478" s="42"/>
      <c r="BB478" s="53">
        <f t="shared" si="684"/>
        <v>0</v>
      </c>
      <c r="BC478" s="43"/>
      <c r="BD478" s="42"/>
      <c r="BE478" s="53">
        <f t="shared" si="685"/>
        <v>0</v>
      </c>
      <c r="BF478" s="43"/>
      <c r="BG478" s="42"/>
      <c r="BH478" s="53">
        <f t="shared" si="686"/>
        <v>0</v>
      </c>
      <c r="BI478" s="43"/>
      <c r="BJ478" s="42"/>
      <c r="BK478" s="53">
        <f t="shared" si="687"/>
        <v>0</v>
      </c>
      <c r="BL478" s="43"/>
      <c r="BM478" s="42"/>
      <c r="BN478" s="53">
        <f t="shared" si="688"/>
        <v>0</v>
      </c>
      <c r="BO478" s="43"/>
      <c r="BP478" s="42"/>
      <c r="BQ478" s="53">
        <f t="shared" si="689"/>
        <v>0</v>
      </c>
      <c r="BR478" s="54">
        <f t="shared" si="701"/>
        <v>499</v>
      </c>
      <c r="BS478" s="55">
        <f t="shared" si="702"/>
        <v>35.699398797595194</v>
      </c>
      <c r="BT478" s="56">
        <f t="shared" si="703"/>
        <v>17814</v>
      </c>
      <c r="BU478" s="48">
        <v>300</v>
      </c>
      <c r="BV478" s="50">
        <f t="shared" si="704"/>
        <v>35.5</v>
      </c>
      <c r="BW478" s="51">
        <v>10650</v>
      </c>
      <c r="BX478" s="48"/>
      <c r="BY478" s="50" t="e">
        <f t="shared" si="705"/>
        <v>#DIV/0!</v>
      </c>
      <c r="BZ478" s="51"/>
      <c r="CA478" s="48"/>
      <c r="CB478" s="50" t="e">
        <f t="shared" si="706"/>
        <v>#DIV/0!</v>
      </c>
      <c r="CC478" s="51"/>
      <c r="CD478" s="48">
        <v>199</v>
      </c>
      <c r="CE478" s="50">
        <f t="shared" si="707"/>
        <v>36</v>
      </c>
      <c r="CF478" s="51">
        <v>7164</v>
      </c>
      <c r="CG478" s="47" t="s">
        <v>40</v>
      </c>
      <c r="CH478" s="47" t="s">
        <v>40</v>
      </c>
      <c r="CI478" s="54">
        <f t="shared" si="708"/>
        <v>199</v>
      </c>
      <c r="CJ478" s="55">
        <f t="shared" si="709"/>
        <v>34</v>
      </c>
      <c r="CK478" s="56">
        <f t="shared" si="710"/>
        <v>6766</v>
      </c>
      <c r="CL478" s="48"/>
      <c r="CM478" s="50" t="e">
        <f t="shared" si="711"/>
        <v>#DIV/0!</v>
      </c>
      <c r="CN478" s="51"/>
      <c r="CO478" s="48"/>
      <c r="CP478" s="50" t="e">
        <f t="shared" si="712"/>
        <v>#DIV/0!</v>
      </c>
      <c r="CQ478" s="51"/>
      <c r="CR478" s="48"/>
      <c r="CS478" s="50" t="e">
        <f t="shared" si="713"/>
        <v>#DIV/0!</v>
      </c>
      <c r="CT478" s="51"/>
      <c r="CU478" s="48">
        <v>199</v>
      </c>
      <c r="CV478" s="50">
        <f t="shared" si="714"/>
        <v>34</v>
      </c>
      <c r="CW478" s="51">
        <v>6766</v>
      </c>
      <c r="CX478" s="47" t="s">
        <v>40</v>
      </c>
      <c r="CY478" s="47" t="s">
        <v>40</v>
      </c>
    </row>
    <row r="479" spans="1:103" s="1" customFormat="1" ht="14.25" thickBot="1" x14ac:dyDescent="0.3">
      <c r="A479" s="47" t="s">
        <v>41</v>
      </c>
      <c r="B479" s="47" t="s">
        <v>41</v>
      </c>
      <c r="C479" s="48">
        <v>292</v>
      </c>
      <c r="D479" s="95">
        <f t="shared" si="690"/>
        <v>119</v>
      </c>
      <c r="E479" s="93">
        <v>411</v>
      </c>
      <c r="F479" s="38">
        <f t="shared" si="691"/>
        <v>445.88</v>
      </c>
      <c r="G479" s="49">
        <f t="shared" si="692"/>
        <v>3.9999999999999964</v>
      </c>
      <c r="H479" s="183"/>
      <c r="I479" s="183"/>
      <c r="J479" s="183"/>
      <c r="K479" s="183">
        <v>6</v>
      </c>
      <c r="L479" s="224">
        <v>30.88</v>
      </c>
      <c r="M479" s="50">
        <v>24.99</v>
      </c>
      <c r="N479" s="53">
        <f t="shared" si="693"/>
        <v>771.69119999999998</v>
      </c>
      <c r="O479" s="228">
        <v>35</v>
      </c>
      <c r="P479" s="229">
        <v>66.150000000000006</v>
      </c>
      <c r="Q479" s="230">
        <f t="shared" si="694"/>
        <v>2315.25</v>
      </c>
      <c r="R479" s="223">
        <v>11</v>
      </c>
      <c r="S479" s="50">
        <v>37.840000000000003</v>
      </c>
      <c r="T479" s="51">
        <f t="shared" si="695"/>
        <v>416.24</v>
      </c>
      <c r="U479" s="52" t="s">
        <v>41</v>
      </c>
      <c r="V479" s="48">
        <f t="shared" si="679"/>
        <v>375</v>
      </c>
      <c r="W479" s="50">
        <f t="shared" si="696"/>
        <v>34.49133333333333</v>
      </c>
      <c r="X479" s="51">
        <f t="shared" si="680"/>
        <v>12934.25</v>
      </c>
      <c r="Y479" s="48">
        <f t="shared" si="681"/>
        <v>574</v>
      </c>
      <c r="Z479" s="50">
        <f t="shared" si="717"/>
        <v>34.320993031358888</v>
      </c>
      <c r="AA479" s="51">
        <f t="shared" si="682"/>
        <v>19700.25</v>
      </c>
      <c r="AB479" s="48">
        <f t="shared" si="698"/>
        <v>75</v>
      </c>
      <c r="AC479" s="50">
        <f t="shared" si="718"/>
        <v>25.15</v>
      </c>
      <c r="AD479" s="51">
        <f t="shared" si="700"/>
        <v>1886.25</v>
      </c>
      <c r="AE479" s="43"/>
      <c r="AF479" s="42"/>
      <c r="AG479" s="53">
        <f t="shared" si="715"/>
        <v>0</v>
      </c>
      <c r="AH479" s="43">
        <v>75</v>
      </c>
      <c r="AI479" s="42">
        <v>25.15</v>
      </c>
      <c r="AJ479" s="53">
        <f t="shared" si="716"/>
        <v>1886.25</v>
      </c>
      <c r="AK479" s="43"/>
      <c r="AL479" s="42"/>
      <c r="AM479" s="53"/>
      <c r="AN479" s="43"/>
      <c r="AO479" s="42"/>
      <c r="AP479" s="53"/>
      <c r="AQ479" s="43"/>
      <c r="AR479" s="42"/>
      <c r="AS479" s="53"/>
      <c r="AT479" s="43"/>
      <c r="AU479" s="42"/>
      <c r="AV479" s="53"/>
      <c r="AW479" s="43"/>
      <c r="AX479" s="42"/>
      <c r="AY479" s="53">
        <f t="shared" si="683"/>
        <v>0</v>
      </c>
      <c r="AZ479" s="43"/>
      <c r="BA479" s="42"/>
      <c r="BB479" s="53">
        <f t="shared" si="684"/>
        <v>0</v>
      </c>
      <c r="BC479" s="43"/>
      <c r="BD479" s="42"/>
      <c r="BE479" s="53">
        <f t="shared" si="685"/>
        <v>0</v>
      </c>
      <c r="BF479" s="43"/>
      <c r="BG479" s="42"/>
      <c r="BH479" s="53">
        <f t="shared" si="686"/>
        <v>0</v>
      </c>
      <c r="BI479" s="43"/>
      <c r="BJ479" s="42"/>
      <c r="BK479" s="53">
        <f t="shared" si="687"/>
        <v>0</v>
      </c>
      <c r="BL479" s="43"/>
      <c r="BM479" s="42"/>
      <c r="BN479" s="53">
        <f t="shared" si="688"/>
        <v>0</v>
      </c>
      <c r="BO479" s="43"/>
      <c r="BP479" s="42"/>
      <c r="BQ479" s="53">
        <f t="shared" si="689"/>
        <v>0</v>
      </c>
      <c r="BR479" s="54">
        <f t="shared" si="701"/>
        <v>499</v>
      </c>
      <c r="BS479" s="55">
        <f t="shared" si="702"/>
        <v>35.699398797595194</v>
      </c>
      <c r="BT479" s="56">
        <f t="shared" si="703"/>
        <v>17814</v>
      </c>
      <c r="BU479" s="48">
        <v>300</v>
      </c>
      <c r="BV479" s="50">
        <f t="shared" si="704"/>
        <v>35.5</v>
      </c>
      <c r="BW479" s="51">
        <v>10650</v>
      </c>
      <c r="BX479" s="48"/>
      <c r="BY479" s="50" t="e">
        <f t="shared" si="705"/>
        <v>#DIV/0!</v>
      </c>
      <c r="BZ479" s="51"/>
      <c r="CA479" s="48"/>
      <c r="CB479" s="50" t="e">
        <f t="shared" si="706"/>
        <v>#DIV/0!</v>
      </c>
      <c r="CC479" s="51"/>
      <c r="CD479" s="48">
        <v>199</v>
      </c>
      <c r="CE479" s="50">
        <f t="shared" si="707"/>
        <v>36</v>
      </c>
      <c r="CF479" s="51">
        <v>7164</v>
      </c>
      <c r="CG479" s="47" t="s">
        <v>41</v>
      </c>
      <c r="CH479" s="47" t="s">
        <v>41</v>
      </c>
      <c r="CI479" s="54">
        <f t="shared" si="708"/>
        <v>199</v>
      </c>
      <c r="CJ479" s="55">
        <f t="shared" si="709"/>
        <v>34</v>
      </c>
      <c r="CK479" s="56">
        <f t="shared" si="710"/>
        <v>6766</v>
      </c>
      <c r="CL479" s="48"/>
      <c r="CM479" s="50" t="e">
        <f t="shared" si="711"/>
        <v>#DIV/0!</v>
      </c>
      <c r="CN479" s="51"/>
      <c r="CO479" s="48"/>
      <c r="CP479" s="50" t="e">
        <f t="shared" si="712"/>
        <v>#DIV/0!</v>
      </c>
      <c r="CQ479" s="51"/>
      <c r="CR479" s="48"/>
      <c r="CS479" s="50" t="e">
        <f t="shared" si="713"/>
        <v>#DIV/0!</v>
      </c>
      <c r="CT479" s="51"/>
      <c r="CU479" s="48">
        <v>199</v>
      </c>
      <c r="CV479" s="50">
        <f t="shared" si="714"/>
        <v>34</v>
      </c>
      <c r="CW479" s="51">
        <v>6766</v>
      </c>
      <c r="CX479" s="47" t="s">
        <v>41</v>
      </c>
      <c r="CY479" s="47" t="s">
        <v>41</v>
      </c>
    </row>
    <row r="480" spans="1:103" s="1" customFormat="1" ht="14.25" thickBot="1" x14ac:dyDescent="0.3">
      <c r="A480" s="47" t="s">
        <v>42</v>
      </c>
      <c r="B480" s="47" t="s">
        <v>42</v>
      </c>
      <c r="C480" s="48">
        <v>292</v>
      </c>
      <c r="D480" s="95">
        <f t="shared" si="690"/>
        <v>119</v>
      </c>
      <c r="E480" s="93">
        <v>411</v>
      </c>
      <c r="F480" s="38">
        <f t="shared" si="691"/>
        <v>445.64</v>
      </c>
      <c r="G480" s="49">
        <f t="shared" si="692"/>
        <v>3.9999999999999858</v>
      </c>
      <c r="H480" s="183"/>
      <c r="I480" s="183"/>
      <c r="J480" s="183"/>
      <c r="K480" s="183">
        <v>6</v>
      </c>
      <c r="L480" s="224">
        <v>30.64</v>
      </c>
      <c r="M480" s="50">
        <v>24.99</v>
      </c>
      <c r="N480" s="53">
        <f t="shared" si="693"/>
        <v>765.69359999999995</v>
      </c>
      <c r="O480" s="228">
        <v>35</v>
      </c>
      <c r="P480" s="229">
        <v>66.150000000000006</v>
      </c>
      <c r="Q480" s="230">
        <f t="shared" si="694"/>
        <v>2315.25</v>
      </c>
      <c r="R480" s="223">
        <v>11</v>
      </c>
      <c r="S480" s="50">
        <v>37.840000000000003</v>
      </c>
      <c r="T480" s="51">
        <f t="shared" si="695"/>
        <v>416.24</v>
      </c>
      <c r="U480" s="52" t="s">
        <v>42</v>
      </c>
      <c r="V480" s="48">
        <f t="shared" si="679"/>
        <v>375</v>
      </c>
      <c r="W480" s="50">
        <f t="shared" si="696"/>
        <v>34.49133333333333</v>
      </c>
      <c r="X480" s="51">
        <f t="shared" si="680"/>
        <v>12934.25</v>
      </c>
      <c r="Y480" s="48">
        <f t="shared" si="681"/>
        <v>574</v>
      </c>
      <c r="Z480" s="50">
        <f t="shared" si="717"/>
        <v>34.320993031358888</v>
      </c>
      <c r="AA480" s="51">
        <f t="shared" si="682"/>
        <v>19700.25</v>
      </c>
      <c r="AB480" s="48">
        <f t="shared" si="698"/>
        <v>75</v>
      </c>
      <c r="AC480" s="50">
        <f t="shared" si="718"/>
        <v>25.15</v>
      </c>
      <c r="AD480" s="51">
        <f t="shared" si="700"/>
        <v>1886.25</v>
      </c>
      <c r="AE480" s="43"/>
      <c r="AF480" s="42"/>
      <c r="AG480" s="53">
        <f t="shared" si="715"/>
        <v>0</v>
      </c>
      <c r="AH480" s="43">
        <v>75</v>
      </c>
      <c r="AI480" s="42">
        <v>25.15</v>
      </c>
      <c r="AJ480" s="53">
        <f t="shared" si="716"/>
        <v>1886.25</v>
      </c>
      <c r="AK480" s="43"/>
      <c r="AL480" s="42"/>
      <c r="AM480" s="53"/>
      <c r="AN480" s="43"/>
      <c r="AO480" s="42"/>
      <c r="AP480" s="53"/>
      <c r="AQ480" s="43"/>
      <c r="AR480" s="42"/>
      <c r="AS480" s="53"/>
      <c r="AT480" s="43"/>
      <c r="AU480" s="42"/>
      <c r="AV480" s="53"/>
      <c r="AW480" s="43"/>
      <c r="AX480" s="42"/>
      <c r="AY480" s="53">
        <f t="shared" si="683"/>
        <v>0</v>
      </c>
      <c r="AZ480" s="43"/>
      <c r="BA480" s="42"/>
      <c r="BB480" s="53">
        <f t="shared" si="684"/>
        <v>0</v>
      </c>
      <c r="BC480" s="43"/>
      <c r="BD480" s="42"/>
      <c r="BE480" s="53">
        <f t="shared" si="685"/>
        <v>0</v>
      </c>
      <c r="BF480" s="43"/>
      <c r="BG480" s="42"/>
      <c r="BH480" s="53">
        <f t="shared" si="686"/>
        <v>0</v>
      </c>
      <c r="BI480" s="43"/>
      <c r="BJ480" s="42"/>
      <c r="BK480" s="53">
        <f t="shared" si="687"/>
        <v>0</v>
      </c>
      <c r="BL480" s="43"/>
      <c r="BM480" s="42"/>
      <c r="BN480" s="53">
        <f t="shared" si="688"/>
        <v>0</v>
      </c>
      <c r="BO480" s="43"/>
      <c r="BP480" s="42"/>
      <c r="BQ480" s="53">
        <f t="shared" si="689"/>
        <v>0</v>
      </c>
      <c r="BR480" s="54">
        <f t="shared" si="701"/>
        <v>499</v>
      </c>
      <c r="BS480" s="55">
        <f t="shared" si="702"/>
        <v>35.699398797595194</v>
      </c>
      <c r="BT480" s="56">
        <f t="shared" si="703"/>
        <v>17814</v>
      </c>
      <c r="BU480" s="48">
        <v>300</v>
      </c>
      <c r="BV480" s="50">
        <f t="shared" si="704"/>
        <v>35.5</v>
      </c>
      <c r="BW480" s="51">
        <v>10650</v>
      </c>
      <c r="BX480" s="48"/>
      <c r="BY480" s="50" t="e">
        <f t="shared" si="705"/>
        <v>#DIV/0!</v>
      </c>
      <c r="BZ480" s="51"/>
      <c r="CA480" s="48"/>
      <c r="CB480" s="50" t="e">
        <f t="shared" si="706"/>
        <v>#DIV/0!</v>
      </c>
      <c r="CC480" s="51"/>
      <c r="CD480" s="48">
        <v>199</v>
      </c>
      <c r="CE480" s="50">
        <f t="shared" si="707"/>
        <v>36</v>
      </c>
      <c r="CF480" s="51">
        <v>7164</v>
      </c>
      <c r="CG480" s="47" t="s">
        <v>42</v>
      </c>
      <c r="CH480" s="47" t="s">
        <v>42</v>
      </c>
      <c r="CI480" s="54">
        <f t="shared" si="708"/>
        <v>199</v>
      </c>
      <c r="CJ480" s="55">
        <f t="shared" si="709"/>
        <v>34</v>
      </c>
      <c r="CK480" s="56">
        <f t="shared" si="710"/>
        <v>6766</v>
      </c>
      <c r="CL480" s="48"/>
      <c r="CM480" s="50" t="e">
        <f t="shared" si="711"/>
        <v>#DIV/0!</v>
      </c>
      <c r="CN480" s="51"/>
      <c r="CO480" s="48"/>
      <c r="CP480" s="50" t="e">
        <f t="shared" si="712"/>
        <v>#DIV/0!</v>
      </c>
      <c r="CQ480" s="51"/>
      <c r="CR480" s="48"/>
      <c r="CS480" s="50" t="e">
        <f t="shared" si="713"/>
        <v>#DIV/0!</v>
      </c>
      <c r="CT480" s="51"/>
      <c r="CU480" s="48">
        <v>199</v>
      </c>
      <c r="CV480" s="50">
        <f t="shared" si="714"/>
        <v>34</v>
      </c>
      <c r="CW480" s="51">
        <v>6766</v>
      </c>
      <c r="CX480" s="47" t="s">
        <v>42</v>
      </c>
      <c r="CY480" s="47" t="s">
        <v>42</v>
      </c>
    </row>
    <row r="481" spans="1:103" s="1" customFormat="1" ht="14.25" thickBot="1" x14ac:dyDescent="0.3">
      <c r="A481" s="47" t="s">
        <v>43</v>
      </c>
      <c r="B481" s="47" t="s">
        <v>43</v>
      </c>
      <c r="C481" s="48">
        <v>292</v>
      </c>
      <c r="D481" s="95">
        <f t="shared" si="690"/>
        <v>123</v>
      </c>
      <c r="E481" s="93">
        <v>415</v>
      </c>
      <c r="F481" s="38">
        <f t="shared" si="691"/>
        <v>449.59</v>
      </c>
      <c r="G481" s="49">
        <f t="shared" si="692"/>
        <v>3.9999999999999751</v>
      </c>
      <c r="H481" s="183"/>
      <c r="I481" s="183"/>
      <c r="J481" s="183"/>
      <c r="K481" s="183">
        <v>6</v>
      </c>
      <c r="L481" s="224">
        <v>30.59</v>
      </c>
      <c r="M481" s="50">
        <v>24.99</v>
      </c>
      <c r="N481" s="53">
        <f t="shared" si="693"/>
        <v>764.44409999999993</v>
      </c>
      <c r="O481" s="228">
        <v>35</v>
      </c>
      <c r="P481" s="229">
        <v>66.150000000000006</v>
      </c>
      <c r="Q481" s="230">
        <f t="shared" si="694"/>
        <v>2315.25</v>
      </c>
      <c r="R481" s="223">
        <v>15</v>
      </c>
      <c r="S481" s="50">
        <v>37.840000000000003</v>
      </c>
      <c r="T481" s="51">
        <f t="shared" si="695"/>
        <v>567.6</v>
      </c>
      <c r="U481" s="52" t="s">
        <v>43</v>
      </c>
      <c r="V481" s="48">
        <f t="shared" si="679"/>
        <v>375</v>
      </c>
      <c r="W481" s="50">
        <f t="shared" si="696"/>
        <v>34.49133333333333</v>
      </c>
      <c r="X481" s="51">
        <f t="shared" si="680"/>
        <v>12934.25</v>
      </c>
      <c r="Y481" s="48">
        <f t="shared" si="681"/>
        <v>574</v>
      </c>
      <c r="Z481" s="50">
        <f t="shared" si="717"/>
        <v>34.320993031358888</v>
      </c>
      <c r="AA481" s="51">
        <f t="shared" si="682"/>
        <v>19700.25</v>
      </c>
      <c r="AB481" s="48">
        <f t="shared" si="698"/>
        <v>75</v>
      </c>
      <c r="AC481" s="50">
        <f t="shared" si="718"/>
        <v>25.15</v>
      </c>
      <c r="AD481" s="51">
        <f t="shared" si="700"/>
        <v>1886.25</v>
      </c>
      <c r="AE481" s="43"/>
      <c r="AF481" s="42"/>
      <c r="AG481" s="53">
        <f t="shared" si="715"/>
        <v>0</v>
      </c>
      <c r="AH481" s="43">
        <v>75</v>
      </c>
      <c r="AI481" s="42">
        <v>25.15</v>
      </c>
      <c r="AJ481" s="53">
        <f t="shared" si="716"/>
        <v>1886.25</v>
      </c>
      <c r="AK481" s="43"/>
      <c r="AL481" s="42"/>
      <c r="AM481" s="53"/>
      <c r="AN481" s="43"/>
      <c r="AO481" s="42"/>
      <c r="AP481" s="53"/>
      <c r="AQ481" s="43"/>
      <c r="AR481" s="42"/>
      <c r="AS481" s="53"/>
      <c r="AT481" s="43"/>
      <c r="AU481" s="42"/>
      <c r="AV481" s="53"/>
      <c r="AW481" s="43"/>
      <c r="AX481" s="42"/>
      <c r="AY481" s="53">
        <f t="shared" si="683"/>
        <v>0</v>
      </c>
      <c r="AZ481" s="43"/>
      <c r="BA481" s="42"/>
      <c r="BB481" s="53">
        <f t="shared" si="684"/>
        <v>0</v>
      </c>
      <c r="BC481" s="43"/>
      <c r="BD481" s="42"/>
      <c r="BE481" s="53">
        <f t="shared" si="685"/>
        <v>0</v>
      </c>
      <c r="BF481" s="43"/>
      <c r="BG481" s="42"/>
      <c r="BH481" s="53">
        <f t="shared" si="686"/>
        <v>0</v>
      </c>
      <c r="BI481" s="43"/>
      <c r="BJ481" s="42"/>
      <c r="BK481" s="53">
        <f t="shared" si="687"/>
        <v>0</v>
      </c>
      <c r="BL481" s="43"/>
      <c r="BM481" s="42"/>
      <c r="BN481" s="53">
        <f t="shared" si="688"/>
        <v>0</v>
      </c>
      <c r="BO481" s="43"/>
      <c r="BP481" s="42"/>
      <c r="BQ481" s="53">
        <f t="shared" si="689"/>
        <v>0</v>
      </c>
      <c r="BR481" s="54">
        <f t="shared" si="701"/>
        <v>499</v>
      </c>
      <c r="BS481" s="55">
        <f t="shared" si="702"/>
        <v>35.699398797595194</v>
      </c>
      <c r="BT481" s="56">
        <f t="shared" si="703"/>
        <v>17814</v>
      </c>
      <c r="BU481" s="48">
        <v>300</v>
      </c>
      <c r="BV481" s="50">
        <f t="shared" si="704"/>
        <v>35.5</v>
      </c>
      <c r="BW481" s="51">
        <v>10650</v>
      </c>
      <c r="BX481" s="48"/>
      <c r="BY481" s="50" t="e">
        <f t="shared" si="705"/>
        <v>#DIV/0!</v>
      </c>
      <c r="BZ481" s="51"/>
      <c r="CA481" s="48"/>
      <c r="CB481" s="50" t="e">
        <f t="shared" si="706"/>
        <v>#DIV/0!</v>
      </c>
      <c r="CC481" s="51"/>
      <c r="CD481" s="48">
        <v>199</v>
      </c>
      <c r="CE481" s="50">
        <f t="shared" si="707"/>
        <v>36</v>
      </c>
      <c r="CF481" s="51">
        <v>7164</v>
      </c>
      <c r="CG481" s="47" t="s">
        <v>43</v>
      </c>
      <c r="CH481" s="47" t="s">
        <v>43</v>
      </c>
      <c r="CI481" s="54">
        <f t="shared" si="708"/>
        <v>199</v>
      </c>
      <c r="CJ481" s="55">
        <f t="shared" si="709"/>
        <v>34</v>
      </c>
      <c r="CK481" s="56">
        <f t="shared" si="710"/>
        <v>6766</v>
      </c>
      <c r="CL481" s="48"/>
      <c r="CM481" s="50" t="e">
        <f t="shared" si="711"/>
        <v>#DIV/0!</v>
      </c>
      <c r="CN481" s="51"/>
      <c r="CO481" s="48"/>
      <c r="CP481" s="50" t="e">
        <f t="shared" si="712"/>
        <v>#DIV/0!</v>
      </c>
      <c r="CQ481" s="51"/>
      <c r="CR481" s="48"/>
      <c r="CS481" s="50" t="e">
        <f t="shared" si="713"/>
        <v>#DIV/0!</v>
      </c>
      <c r="CT481" s="51"/>
      <c r="CU481" s="48">
        <v>199</v>
      </c>
      <c r="CV481" s="50">
        <f t="shared" si="714"/>
        <v>34</v>
      </c>
      <c r="CW481" s="51">
        <v>6766</v>
      </c>
      <c r="CX481" s="47" t="s">
        <v>43</v>
      </c>
      <c r="CY481" s="47" t="s">
        <v>43</v>
      </c>
    </row>
    <row r="482" spans="1:103" s="1" customFormat="1" ht="14.25" thickBot="1" x14ac:dyDescent="0.3">
      <c r="A482" s="47" t="s">
        <v>44</v>
      </c>
      <c r="B482" s="47" t="s">
        <v>44</v>
      </c>
      <c r="C482" s="48">
        <v>292</v>
      </c>
      <c r="D482" s="95">
        <f t="shared" si="690"/>
        <v>121</v>
      </c>
      <c r="E482" s="93">
        <v>413</v>
      </c>
      <c r="F482" s="38">
        <f t="shared" si="691"/>
        <v>447.72</v>
      </c>
      <c r="G482" s="49">
        <f t="shared" si="692"/>
        <v>4.0000000000000284</v>
      </c>
      <c r="H482" s="183"/>
      <c r="I482" s="183"/>
      <c r="J482" s="183"/>
      <c r="K482" s="183">
        <v>6</v>
      </c>
      <c r="L482" s="224">
        <v>30.72</v>
      </c>
      <c r="M482" s="50">
        <v>24.99</v>
      </c>
      <c r="N482" s="53">
        <f t="shared" si="693"/>
        <v>767.69279999999992</v>
      </c>
      <c r="O482" s="228">
        <v>35</v>
      </c>
      <c r="P482" s="229">
        <v>66.150000000000006</v>
      </c>
      <c r="Q482" s="230">
        <f t="shared" si="694"/>
        <v>2315.25</v>
      </c>
      <c r="R482" s="223">
        <v>13</v>
      </c>
      <c r="S482" s="50">
        <v>37.840000000000003</v>
      </c>
      <c r="T482" s="51">
        <f t="shared" si="695"/>
        <v>491.92000000000007</v>
      </c>
      <c r="U482" s="52" t="s">
        <v>44</v>
      </c>
      <c r="V482" s="48">
        <f t="shared" si="679"/>
        <v>375</v>
      </c>
      <c r="W482" s="50">
        <f t="shared" si="696"/>
        <v>34.49133333333333</v>
      </c>
      <c r="X482" s="51">
        <f t="shared" si="680"/>
        <v>12934.25</v>
      </c>
      <c r="Y482" s="48">
        <f t="shared" si="681"/>
        <v>574</v>
      </c>
      <c r="Z482" s="50">
        <f t="shared" si="717"/>
        <v>34.320993031358888</v>
      </c>
      <c r="AA482" s="51">
        <f t="shared" si="682"/>
        <v>19700.25</v>
      </c>
      <c r="AB482" s="48">
        <f t="shared" si="698"/>
        <v>75</v>
      </c>
      <c r="AC482" s="50">
        <f t="shared" si="718"/>
        <v>25.15</v>
      </c>
      <c r="AD482" s="51">
        <f t="shared" si="700"/>
        <v>1886.25</v>
      </c>
      <c r="AE482" s="43"/>
      <c r="AF482" s="42"/>
      <c r="AG482" s="53">
        <f t="shared" si="715"/>
        <v>0</v>
      </c>
      <c r="AH482" s="43">
        <v>75</v>
      </c>
      <c r="AI482" s="42">
        <v>25.15</v>
      </c>
      <c r="AJ482" s="53">
        <f t="shared" si="716"/>
        <v>1886.25</v>
      </c>
      <c r="AK482" s="43"/>
      <c r="AL482" s="42"/>
      <c r="AM482" s="53"/>
      <c r="AN482" s="43"/>
      <c r="AO482" s="42"/>
      <c r="AP482" s="53"/>
      <c r="AQ482" s="43"/>
      <c r="AR482" s="42"/>
      <c r="AS482" s="53"/>
      <c r="AT482" s="43"/>
      <c r="AU482" s="42"/>
      <c r="AV482" s="53"/>
      <c r="AW482" s="43"/>
      <c r="AX482" s="42"/>
      <c r="AY482" s="53">
        <f t="shared" si="683"/>
        <v>0</v>
      </c>
      <c r="AZ482" s="43"/>
      <c r="BA482" s="42"/>
      <c r="BB482" s="53">
        <f t="shared" si="684"/>
        <v>0</v>
      </c>
      <c r="BC482" s="43"/>
      <c r="BD482" s="42"/>
      <c r="BE482" s="53">
        <f t="shared" si="685"/>
        <v>0</v>
      </c>
      <c r="BF482" s="43"/>
      <c r="BG482" s="42"/>
      <c r="BH482" s="53">
        <f t="shared" si="686"/>
        <v>0</v>
      </c>
      <c r="BI482" s="43"/>
      <c r="BJ482" s="42"/>
      <c r="BK482" s="53">
        <f t="shared" si="687"/>
        <v>0</v>
      </c>
      <c r="BL482" s="43"/>
      <c r="BM482" s="42"/>
      <c r="BN482" s="53">
        <f t="shared" si="688"/>
        <v>0</v>
      </c>
      <c r="BO482" s="43"/>
      <c r="BP482" s="42"/>
      <c r="BQ482" s="53">
        <f t="shared" si="689"/>
        <v>0</v>
      </c>
      <c r="BR482" s="54">
        <f t="shared" si="701"/>
        <v>499</v>
      </c>
      <c r="BS482" s="55">
        <f t="shared" si="702"/>
        <v>35.699398797595194</v>
      </c>
      <c r="BT482" s="56">
        <f t="shared" si="703"/>
        <v>17814</v>
      </c>
      <c r="BU482" s="48">
        <v>300</v>
      </c>
      <c r="BV482" s="50">
        <f t="shared" si="704"/>
        <v>35.5</v>
      </c>
      <c r="BW482" s="51">
        <v>10650</v>
      </c>
      <c r="BX482" s="48"/>
      <c r="BY482" s="50" t="e">
        <f t="shared" si="705"/>
        <v>#DIV/0!</v>
      </c>
      <c r="BZ482" s="51"/>
      <c r="CA482" s="48"/>
      <c r="CB482" s="50" t="e">
        <f t="shared" si="706"/>
        <v>#DIV/0!</v>
      </c>
      <c r="CC482" s="51"/>
      <c r="CD482" s="48">
        <v>199</v>
      </c>
      <c r="CE482" s="50">
        <f t="shared" si="707"/>
        <v>36</v>
      </c>
      <c r="CF482" s="51">
        <v>7164</v>
      </c>
      <c r="CG482" s="47" t="s">
        <v>44</v>
      </c>
      <c r="CH482" s="47" t="s">
        <v>44</v>
      </c>
      <c r="CI482" s="54">
        <f t="shared" si="708"/>
        <v>199</v>
      </c>
      <c r="CJ482" s="55">
        <f t="shared" si="709"/>
        <v>34</v>
      </c>
      <c r="CK482" s="56">
        <f t="shared" si="710"/>
        <v>6766</v>
      </c>
      <c r="CL482" s="48"/>
      <c r="CM482" s="50" t="e">
        <f t="shared" si="711"/>
        <v>#DIV/0!</v>
      </c>
      <c r="CN482" s="51"/>
      <c r="CO482" s="48"/>
      <c r="CP482" s="50" t="e">
        <f t="shared" si="712"/>
        <v>#DIV/0!</v>
      </c>
      <c r="CQ482" s="51"/>
      <c r="CR482" s="48"/>
      <c r="CS482" s="50" t="e">
        <f t="shared" si="713"/>
        <v>#DIV/0!</v>
      </c>
      <c r="CT482" s="51"/>
      <c r="CU482" s="48">
        <v>199</v>
      </c>
      <c r="CV482" s="50">
        <f t="shared" si="714"/>
        <v>34</v>
      </c>
      <c r="CW482" s="51">
        <v>6766</v>
      </c>
      <c r="CX482" s="47" t="s">
        <v>44</v>
      </c>
      <c r="CY482" s="47" t="s">
        <v>44</v>
      </c>
    </row>
    <row r="483" spans="1:103" s="1" customFormat="1" ht="14.25" thickBot="1" x14ac:dyDescent="0.3">
      <c r="A483" s="47" t="s">
        <v>45</v>
      </c>
      <c r="B483" s="47" t="s">
        <v>45</v>
      </c>
      <c r="C483" s="48">
        <v>292</v>
      </c>
      <c r="D483" s="95">
        <f t="shared" si="690"/>
        <v>123</v>
      </c>
      <c r="E483" s="93">
        <v>415</v>
      </c>
      <c r="F483" s="38">
        <f t="shared" si="691"/>
        <v>447.57</v>
      </c>
      <c r="G483" s="49">
        <f t="shared" si="692"/>
        <v>1.9999999999999929</v>
      </c>
      <c r="H483" s="183"/>
      <c r="I483" s="183"/>
      <c r="J483" s="183"/>
      <c r="K483" s="183">
        <v>6</v>
      </c>
      <c r="L483" s="224">
        <v>30.57</v>
      </c>
      <c r="M483" s="50">
        <v>24.99</v>
      </c>
      <c r="N483" s="53">
        <f t="shared" si="693"/>
        <v>763.9443</v>
      </c>
      <c r="O483" s="228">
        <v>35</v>
      </c>
      <c r="P483" s="229">
        <v>66.150000000000006</v>
      </c>
      <c r="Q483" s="230">
        <f t="shared" si="694"/>
        <v>2315.25</v>
      </c>
      <c r="R483" s="223">
        <v>13</v>
      </c>
      <c r="S483" s="50">
        <v>37.840000000000003</v>
      </c>
      <c r="T483" s="51">
        <f t="shared" si="695"/>
        <v>491.92000000000007</v>
      </c>
      <c r="U483" s="52" t="s">
        <v>45</v>
      </c>
      <c r="V483" s="48">
        <f t="shared" si="679"/>
        <v>375</v>
      </c>
      <c r="W483" s="50">
        <f t="shared" si="696"/>
        <v>34.49133333333333</v>
      </c>
      <c r="X483" s="51">
        <f t="shared" si="680"/>
        <v>12934.25</v>
      </c>
      <c r="Y483" s="48">
        <f t="shared" si="681"/>
        <v>574</v>
      </c>
      <c r="Z483" s="50">
        <f t="shared" si="717"/>
        <v>34.320993031358888</v>
      </c>
      <c r="AA483" s="51">
        <f t="shared" si="682"/>
        <v>19700.25</v>
      </c>
      <c r="AB483" s="48">
        <f t="shared" si="698"/>
        <v>75</v>
      </c>
      <c r="AC483" s="50">
        <f t="shared" si="718"/>
        <v>25.15</v>
      </c>
      <c r="AD483" s="51">
        <f t="shared" si="700"/>
        <v>1886.25</v>
      </c>
      <c r="AE483" s="43"/>
      <c r="AF483" s="42"/>
      <c r="AG483" s="53">
        <f t="shared" si="715"/>
        <v>0</v>
      </c>
      <c r="AH483" s="43">
        <v>75</v>
      </c>
      <c r="AI483" s="42">
        <v>25.15</v>
      </c>
      <c r="AJ483" s="53">
        <f t="shared" si="716"/>
        <v>1886.25</v>
      </c>
      <c r="AK483" s="43"/>
      <c r="AL483" s="42"/>
      <c r="AM483" s="53"/>
      <c r="AN483" s="43"/>
      <c r="AO483" s="42"/>
      <c r="AP483" s="53"/>
      <c r="AQ483" s="43"/>
      <c r="AR483" s="42"/>
      <c r="AS483" s="53"/>
      <c r="AT483" s="43"/>
      <c r="AU483" s="42"/>
      <c r="AV483" s="53"/>
      <c r="AW483" s="43"/>
      <c r="AX483" s="42"/>
      <c r="AY483" s="53">
        <f t="shared" si="683"/>
        <v>0</v>
      </c>
      <c r="AZ483" s="43"/>
      <c r="BA483" s="42"/>
      <c r="BB483" s="53">
        <f t="shared" si="684"/>
        <v>0</v>
      </c>
      <c r="BC483" s="43"/>
      <c r="BD483" s="42"/>
      <c r="BE483" s="53">
        <f t="shared" si="685"/>
        <v>0</v>
      </c>
      <c r="BF483" s="43"/>
      <c r="BG483" s="42"/>
      <c r="BH483" s="53">
        <f t="shared" si="686"/>
        <v>0</v>
      </c>
      <c r="BI483" s="43"/>
      <c r="BJ483" s="42"/>
      <c r="BK483" s="53">
        <f t="shared" si="687"/>
        <v>0</v>
      </c>
      <c r="BL483" s="43"/>
      <c r="BM483" s="42"/>
      <c r="BN483" s="53">
        <f t="shared" si="688"/>
        <v>0</v>
      </c>
      <c r="BO483" s="43"/>
      <c r="BP483" s="42"/>
      <c r="BQ483" s="53">
        <f t="shared" si="689"/>
        <v>0</v>
      </c>
      <c r="BR483" s="54">
        <f t="shared" si="701"/>
        <v>499</v>
      </c>
      <c r="BS483" s="55">
        <f t="shared" si="702"/>
        <v>35.699398797595194</v>
      </c>
      <c r="BT483" s="56">
        <f t="shared" si="703"/>
        <v>17814</v>
      </c>
      <c r="BU483" s="48">
        <v>300</v>
      </c>
      <c r="BV483" s="50">
        <f t="shared" si="704"/>
        <v>35.5</v>
      </c>
      <c r="BW483" s="51">
        <v>10650</v>
      </c>
      <c r="BX483" s="48"/>
      <c r="BY483" s="50" t="e">
        <f t="shared" si="705"/>
        <v>#DIV/0!</v>
      </c>
      <c r="BZ483" s="51"/>
      <c r="CA483" s="48"/>
      <c r="CB483" s="50" t="e">
        <f t="shared" si="706"/>
        <v>#DIV/0!</v>
      </c>
      <c r="CC483" s="51"/>
      <c r="CD483" s="48">
        <v>199</v>
      </c>
      <c r="CE483" s="50">
        <f t="shared" si="707"/>
        <v>36</v>
      </c>
      <c r="CF483" s="51">
        <v>7164</v>
      </c>
      <c r="CG483" s="47" t="s">
        <v>45</v>
      </c>
      <c r="CH483" s="47" t="s">
        <v>45</v>
      </c>
      <c r="CI483" s="54">
        <f t="shared" si="708"/>
        <v>199</v>
      </c>
      <c r="CJ483" s="55">
        <f t="shared" si="709"/>
        <v>34</v>
      </c>
      <c r="CK483" s="56">
        <f t="shared" si="710"/>
        <v>6766</v>
      </c>
      <c r="CL483" s="48"/>
      <c r="CM483" s="50" t="e">
        <f t="shared" si="711"/>
        <v>#DIV/0!</v>
      </c>
      <c r="CN483" s="51"/>
      <c r="CO483" s="48"/>
      <c r="CP483" s="50" t="e">
        <f t="shared" si="712"/>
        <v>#DIV/0!</v>
      </c>
      <c r="CQ483" s="51"/>
      <c r="CR483" s="48"/>
      <c r="CS483" s="50" t="e">
        <f t="shared" si="713"/>
        <v>#DIV/0!</v>
      </c>
      <c r="CT483" s="51"/>
      <c r="CU483" s="48">
        <v>199</v>
      </c>
      <c r="CV483" s="50">
        <f t="shared" si="714"/>
        <v>34</v>
      </c>
      <c r="CW483" s="51">
        <v>6766</v>
      </c>
      <c r="CX483" s="47" t="s">
        <v>45</v>
      </c>
      <c r="CY483" s="47" t="s">
        <v>45</v>
      </c>
    </row>
    <row r="484" spans="1:103" s="1" customFormat="1" ht="14.25" thickBot="1" x14ac:dyDescent="0.3">
      <c r="A484" s="47" t="s">
        <v>46</v>
      </c>
      <c r="B484" s="47" t="s">
        <v>46</v>
      </c>
      <c r="C484" s="48">
        <v>292</v>
      </c>
      <c r="D484" s="95">
        <f t="shared" si="690"/>
        <v>123</v>
      </c>
      <c r="E484" s="93">
        <v>415</v>
      </c>
      <c r="F484" s="38">
        <f t="shared" si="691"/>
        <v>447.36</v>
      </c>
      <c r="G484" s="49">
        <f t="shared" si="692"/>
        <v>2.0000000000000142</v>
      </c>
      <c r="H484" s="183"/>
      <c r="I484" s="183"/>
      <c r="J484" s="183"/>
      <c r="K484" s="183">
        <v>6</v>
      </c>
      <c r="L484" s="224">
        <v>30.36</v>
      </c>
      <c r="M484" s="50">
        <v>24.99</v>
      </c>
      <c r="N484" s="53">
        <f t="shared" si="693"/>
        <v>758.69639999999993</v>
      </c>
      <c r="O484" s="228">
        <v>35</v>
      </c>
      <c r="P484" s="229">
        <v>66.150000000000006</v>
      </c>
      <c r="Q484" s="230">
        <f t="shared" si="694"/>
        <v>2315.25</v>
      </c>
      <c r="R484" s="223">
        <v>13</v>
      </c>
      <c r="S484" s="50">
        <v>37.840000000000003</v>
      </c>
      <c r="T484" s="51">
        <f t="shared" si="695"/>
        <v>491.92000000000007</v>
      </c>
      <c r="U484" s="52" t="s">
        <v>46</v>
      </c>
      <c r="V484" s="48">
        <f t="shared" si="679"/>
        <v>375</v>
      </c>
      <c r="W484" s="50">
        <f t="shared" si="696"/>
        <v>36.091333333333331</v>
      </c>
      <c r="X484" s="51">
        <f t="shared" si="680"/>
        <v>13534.25</v>
      </c>
      <c r="Y484" s="48">
        <f t="shared" si="681"/>
        <v>574</v>
      </c>
      <c r="Z484" s="50">
        <f t="shared" si="717"/>
        <v>35.366289198606275</v>
      </c>
      <c r="AA484" s="51">
        <f t="shared" si="682"/>
        <v>20300.25</v>
      </c>
      <c r="AB484" s="48">
        <f t="shared" si="698"/>
        <v>75</v>
      </c>
      <c r="AC484" s="50">
        <f t="shared" si="718"/>
        <v>25.15</v>
      </c>
      <c r="AD484" s="51">
        <f t="shared" si="700"/>
        <v>1886.25</v>
      </c>
      <c r="AE484" s="43"/>
      <c r="AF484" s="42"/>
      <c r="AG484" s="53">
        <f t="shared" si="715"/>
        <v>0</v>
      </c>
      <c r="AH484" s="43">
        <v>75</v>
      </c>
      <c r="AI484" s="42">
        <v>25.15</v>
      </c>
      <c r="AJ484" s="53">
        <f t="shared" si="716"/>
        <v>1886.25</v>
      </c>
      <c r="AK484" s="43"/>
      <c r="AL484" s="42"/>
      <c r="AM484" s="53"/>
      <c r="AN484" s="43"/>
      <c r="AO484" s="42"/>
      <c r="AP484" s="53"/>
      <c r="AQ484" s="43"/>
      <c r="AR484" s="42"/>
      <c r="AS484" s="53"/>
      <c r="AT484" s="43"/>
      <c r="AU484" s="42"/>
      <c r="AV484" s="53"/>
      <c r="AW484" s="43"/>
      <c r="AX484" s="42"/>
      <c r="AY484" s="53">
        <f t="shared" si="683"/>
        <v>0</v>
      </c>
      <c r="AZ484" s="43"/>
      <c r="BA484" s="42"/>
      <c r="BB484" s="53">
        <f t="shared" si="684"/>
        <v>0</v>
      </c>
      <c r="BC484" s="43"/>
      <c r="BD484" s="42"/>
      <c r="BE484" s="53">
        <f t="shared" si="685"/>
        <v>0</v>
      </c>
      <c r="BF484" s="43"/>
      <c r="BG484" s="42"/>
      <c r="BH484" s="53">
        <f t="shared" si="686"/>
        <v>0</v>
      </c>
      <c r="BI484" s="43"/>
      <c r="BJ484" s="42"/>
      <c r="BK484" s="53">
        <f t="shared" si="687"/>
        <v>0</v>
      </c>
      <c r="BL484" s="43"/>
      <c r="BM484" s="42"/>
      <c r="BN484" s="53">
        <f t="shared" si="688"/>
        <v>0</v>
      </c>
      <c r="BO484" s="43"/>
      <c r="BP484" s="42"/>
      <c r="BQ484" s="53">
        <f t="shared" si="689"/>
        <v>0</v>
      </c>
      <c r="BR484" s="54">
        <f t="shared" si="701"/>
        <v>499</v>
      </c>
      <c r="BS484" s="55">
        <f t="shared" si="702"/>
        <v>36.901803607214426</v>
      </c>
      <c r="BT484" s="56">
        <f t="shared" si="703"/>
        <v>18414</v>
      </c>
      <c r="BU484" s="48">
        <v>300</v>
      </c>
      <c r="BV484" s="50">
        <f t="shared" si="704"/>
        <v>37.5</v>
      </c>
      <c r="BW484" s="51">
        <v>11250</v>
      </c>
      <c r="BX484" s="48"/>
      <c r="BY484" s="50" t="e">
        <f t="shared" si="705"/>
        <v>#DIV/0!</v>
      </c>
      <c r="BZ484" s="51"/>
      <c r="CA484" s="48"/>
      <c r="CB484" s="50" t="e">
        <f t="shared" si="706"/>
        <v>#DIV/0!</v>
      </c>
      <c r="CC484" s="51"/>
      <c r="CD484" s="48">
        <v>199</v>
      </c>
      <c r="CE484" s="50">
        <f t="shared" si="707"/>
        <v>36</v>
      </c>
      <c r="CF484" s="51">
        <v>7164</v>
      </c>
      <c r="CG484" s="47" t="s">
        <v>46</v>
      </c>
      <c r="CH484" s="47" t="s">
        <v>46</v>
      </c>
      <c r="CI484" s="54">
        <f t="shared" si="708"/>
        <v>199</v>
      </c>
      <c r="CJ484" s="55">
        <f t="shared" si="709"/>
        <v>34</v>
      </c>
      <c r="CK484" s="56">
        <f t="shared" si="710"/>
        <v>6766</v>
      </c>
      <c r="CL484" s="48"/>
      <c r="CM484" s="50" t="e">
        <f t="shared" si="711"/>
        <v>#DIV/0!</v>
      </c>
      <c r="CN484" s="51"/>
      <c r="CO484" s="48"/>
      <c r="CP484" s="50" t="e">
        <f t="shared" si="712"/>
        <v>#DIV/0!</v>
      </c>
      <c r="CQ484" s="51"/>
      <c r="CR484" s="48"/>
      <c r="CS484" s="50" t="e">
        <f t="shared" si="713"/>
        <v>#DIV/0!</v>
      </c>
      <c r="CT484" s="51"/>
      <c r="CU484" s="48">
        <v>199</v>
      </c>
      <c r="CV484" s="50">
        <f t="shared" si="714"/>
        <v>34</v>
      </c>
      <c r="CW484" s="51">
        <v>6766</v>
      </c>
      <c r="CX484" s="47" t="s">
        <v>46</v>
      </c>
      <c r="CY484" s="47" t="s">
        <v>46</v>
      </c>
    </row>
    <row r="485" spans="1:103" s="1" customFormat="1" ht="14.25" thickBot="1" x14ac:dyDescent="0.3">
      <c r="A485" s="47" t="s">
        <v>47</v>
      </c>
      <c r="B485" s="47" t="s">
        <v>47</v>
      </c>
      <c r="C485" s="48">
        <v>244</v>
      </c>
      <c r="D485" s="95">
        <f t="shared" si="690"/>
        <v>120</v>
      </c>
      <c r="E485" s="93">
        <v>364</v>
      </c>
      <c r="F485" s="38">
        <f t="shared" si="691"/>
        <v>413.21</v>
      </c>
      <c r="G485" s="49">
        <f t="shared" si="692"/>
        <v>19.999999999999979</v>
      </c>
      <c r="H485" s="183"/>
      <c r="I485" s="183"/>
      <c r="J485" s="183"/>
      <c r="K485" s="183">
        <v>6</v>
      </c>
      <c r="L485" s="224">
        <v>29.21</v>
      </c>
      <c r="M485" s="50">
        <v>24.99</v>
      </c>
      <c r="N485" s="53">
        <f t="shared" si="693"/>
        <v>729.9579</v>
      </c>
      <c r="O485" s="228">
        <v>35</v>
      </c>
      <c r="P485" s="229">
        <v>66.150000000000006</v>
      </c>
      <c r="Q485" s="230">
        <f t="shared" si="694"/>
        <v>2315.25</v>
      </c>
      <c r="R485" s="223">
        <v>55</v>
      </c>
      <c r="S485" s="50">
        <v>37.840000000000003</v>
      </c>
      <c r="T485" s="51">
        <f t="shared" si="695"/>
        <v>2081.2000000000003</v>
      </c>
      <c r="U485" s="52" t="s">
        <v>47</v>
      </c>
      <c r="V485" s="48">
        <f t="shared" si="679"/>
        <v>300</v>
      </c>
      <c r="W485" s="50">
        <f t="shared" si="696"/>
        <v>37.114166666666669</v>
      </c>
      <c r="X485" s="51">
        <f t="shared" si="680"/>
        <v>11134.25</v>
      </c>
      <c r="Y485" s="48">
        <f t="shared" si="681"/>
        <v>424</v>
      </c>
      <c r="Z485" s="50">
        <f t="shared" si="717"/>
        <v>36.203419811320757</v>
      </c>
      <c r="AA485" s="51">
        <f t="shared" si="682"/>
        <v>15350.25</v>
      </c>
      <c r="AB485" s="48">
        <f t="shared" si="698"/>
        <v>75</v>
      </c>
      <c r="AC485" s="50">
        <f t="shared" si="718"/>
        <v>25.15</v>
      </c>
      <c r="AD485" s="51">
        <f t="shared" si="700"/>
        <v>1886.25</v>
      </c>
      <c r="AE485" s="43"/>
      <c r="AF485" s="42"/>
      <c r="AG485" s="53">
        <f t="shared" si="715"/>
        <v>0</v>
      </c>
      <c r="AH485" s="43">
        <v>75</v>
      </c>
      <c r="AI485" s="42">
        <v>25.15</v>
      </c>
      <c r="AJ485" s="53">
        <f t="shared" si="716"/>
        <v>1886.25</v>
      </c>
      <c r="AK485" s="43"/>
      <c r="AL485" s="42"/>
      <c r="AM485" s="53"/>
      <c r="AN485" s="43"/>
      <c r="AO485" s="42"/>
      <c r="AP485" s="53"/>
      <c r="AQ485" s="43"/>
      <c r="AR485" s="42"/>
      <c r="AS485" s="53"/>
      <c r="AT485" s="43"/>
      <c r="AU485" s="42"/>
      <c r="AV485" s="53"/>
      <c r="AW485" s="43"/>
      <c r="AX485" s="42"/>
      <c r="AY485" s="53">
        <f t="shared" si="683"/>
        <v>0</v>
      </c>
      <c r="AZ485" s="43"/>
      <c r="BA485" s="42"/>
      <c r="BB485" s="53">
        <f t="shared" si="684"/>
        <v>0</v>
      </c>
      <c r="BC485" s="43"/>
      <c r="BD485" s="42"/>
      <c r="BE485" s="53">
        <f t="shared" si="685"/>
        <v>0</v>
      </c>
      <c r="BF485" s="43"/>
      <c r="BG485" s="42"/>
      <c r="BH485" s="53">
        <f t="shared" si="686"/>
        <v>0</v>
      </c>
      <c r="BI485" s="43"/>
      <c r="BJ485" s="42"/>
      <c r="BK485" s="53">
        <f t="shared" si="687"/>
        <v>0</v>
      </c>
      <c r="BL485" s="43"/>
      <c r="BM485" s="42"/>
      <c r="BN485" s="53">
        <f t="shared" si="688"/>
        <v>0</v>
      </c>
      <c r="BO485" s="43"/>
      <c r="BP485" s="42"/>
      <c r="BQ485" s="53">
        <f t="shared" si="689"/>
        <v>0</v>
      </c>
      <c r="BR485" s="54">
        <f t="shared" si="701"/>
        <v>349</v>
      </c>
      <c r="BS485" s="55">
        <f t="shared" si="702"/>
        <v>38.578796561604584</v>
      </c>
      <c r="BT485" s="56">
        <f t="shared" si="703"/>
        <v>13464</v>
      </c>
      <c r="BU485" s="48">
        <v>225</v>
      </c>
      <c r="BV485" s="50">
        <f t="shared" si="704"/>
        <v>40</v>
      </c>
      <c r="BW485" s="51">
        <v>9000</v>
      </c>
      <c r="BX485" s="48"/>
      <c r="BY485" s="50" t="e">
        <f t="shared" si="705"/>
        <v>#DIV/0!</v>
      </c>
      <c r="BZ485" s="51"/>
      <c r="CA485" s="48"/>
      <c r="CB485" s="50" t="e">
        <f t="shared" si="706"/>
        <v>#DIV/0!</v>
      </c>
      <c r="CC485" s="51"/>
      <c r="CD485" s="48">
        <v>124</v>
      </c>
      <c r="CE485" s="50">
        <f t="shared" si="707"/>
        <v>36</v>
      </c>
      <c r="CF485" s="51">
        <v>4464</v>
      </c>
      <c r="CG485" s="47" t="s">
        <v>47</v>
      </c>
      <c r="CH485" s="47" t="s">
        <v>47</v>
      </c>
      <c r="CI485" s="54">
        <f t="shared" si="708"/>
        <v>124</v>
      </c>
      <c r="CJ485" s="55">
        <f t="shared" si="709"/>
        <v>34</v>
      </c>
      <c r="CK485" s="56">
        <f t="shared" si="710"/>
        <v>4216</v>
      </c>
      <c r="CL485" s="48"/>
      <c r="CM485" s="50" t="e">
        <f t="shared" si="711"/>
        <v>#DIV/0!</v>
      </c>
      <c r="CN485" s="51"/>
      <c r="CO485" s="48"/>
      <c r="CP485" s="50" t="e">
        <f t="shared" si="712"/>
        <v>#DIV/0!</v>
      </c>
      <c r="CQ485" s="51"/>
      <c r="CR485" s="48"/>
      <c r="CS485" s="50" t="e">
        <f t="shared" si="713"/>
        <v>#DIV/0!</v>
      </c>
      <c r="CT485" s="51"/>
      <c r="CU485" s="48">
        <v>124</v>
      </c>
      <c r="CV485" s="50">
        <f t="shared" si="714"/>
        <v>34</v>
      </c>
      <c r="CW485" s="51">
        <v>4216</v>
      </c>
      <c r="CX485" s="47" t="s">
        <v>47</v>
      </c>
      <c r="CY485" s="47" t="s">
        <v>47</v>
      </c>
    </row>
    <row r="486" spans="1:103" s="1" customFormat="1" ht="14.25" thickBot="1" x14ac:dyDescent="0.3">
      <c r="A486" s="47" t="s">
        <v>48</v>
      </c>
      <c r="B486" s="47" t="s">
        <v>48</v>
      </c>
      <c r="C486" s="48">
        <v>0</v>
      </c>
      <c r="D486" s="95">
        <f t="shared" si="690"/>
        <v>141</v>
      </c>
      <c r="E486" s="93">
        <v>141</v>
      </c>
      <c r="F486" s="38">
        <f t="shared" si="691"/>
        <v>158.47999999999999</v>
      </c>
      <c r="G486" s="49">
        <f t="shared" si="692"/>
        <v>-8.0000000000000107</v>
      </c>
      <c r="H486" s="183"/>
      <c r="I486" s="183"/>
      <c r="J486" s="183"/>
      <c r="K486" s="183">
        <v>6</v>
      </c>
      <c r="L486" s="224">
        <v>25.48</v>
      </c>
      <c r="M486" s="50">
        <v>24.99</v>
      </c>
      <c r="N486" s="53">
        <f t="shared" si="693"/>
        <v>636.74519999999995</v>
      </c>
      <c r="O486" s="228">
        <v>35</v>
      </c>
      <c r="P486" s="229">
        <v>66.150000000000006</v>
      </c>
      <c r="Q486" s="230">
        <f t="shared" si="694"/>
        <v>2315.25</v>
      </c>
      <c r="R486" s="223">
        <v>29</v>
      </c>
      <c r="S486" s="50">
        <v>37.840000000000003</v>
      </c>
      <c r="T486" s="51">
        <f t="shared" si="695"/>
        <v>1097.3600000000001</v>
      </c>
      <c r="U486" s="52" t="s">
        <v>48</v>
      </c>
      <c r="V486" s="48">
        <f t="shared" si="679"/>
        <v>75</v>
      </c>
      <c r="W486" s="50">
        <f t="shared" si="696"/>
        <v>25.15</v>
      </c>
      <c r="X486" s="51">
        <f t="shared" si="680"/>
        <v>1886.25</v>
      </c>
      <c r="Y486" s="48">
        <f t="shared" si="681"/>
        <v>75</v>
      </c>
      <c r="Z486" s="50">
        <f t="shared" si="717"/>
        <v>25.15</v>
      </c>
      <c r="AA486" s="51">
        <f t="shared" si="682"/>
        <v>1886.25</v>
      </c>
      <c r="AB486" s="48">
        <f t="shared" si="698"/>
        <v>75</v>
      </c>
      <c r="AC486" s="50">
        <f t="shared" si="718"/>
        <v>25.15</v>
      </c>
      <c r="AD486" s="51">
        <f t="shared" si="700"/>
        <v>1886.25</v>
      </c>
      <c r="AE486" s="43"/>
      <c r="AF486" s="42"/>
      <c r="AG486" s="53">
        <f t="shared" si="715"/>
        <v>0</v>
      </c>
      <c r="AH486" s="43">
        <v>75</v>
      </c>
      <c r="AI486" s="42">
        <v>25.15</v>
      </c>
      <c r="AJ486" s="53">
        <f t="shared" si="716"/>
        <v>1886.25</v>
      </c>
      <c r="AK486" s="43"/>
      <c r="AL486" s="42"/>
      <c r="AM486" s="53"/>
      <c r="AN486" s="43"/>
      <c r="AO486" s="42"/>
      <c r="AP486" s="53"/>
      <c r="AQ486" s="43"/>
      <c r="AR486" s="42"/>
      <c r="AS486" s="53"/>
      <c r="AT486" s="43"/>
      <c r="AU486" s="42"/>
      <c r="AV486" s="53"/>
      <c r="AW486" s="43"/>
      <c r="AX486" s="42"/>
      <c r="AY486" s="53">
        <f t="shared" si="683"/>
        <v>0</v>
      </c>
      <c r="AZ486" s="43"/>
      <c r="BA486" s="42"/>
      <c r="BB486" s="53">
        <f t="shared" si="684"/>
        <v>0</v>
      </c>
      <c r="BC486" s="43"/>
      <c r="BD486" s="42"/>
      <c r="BE486" s="53">
        <f t="shared" si="685"/>
        <v>0</v>
      </c>
      <c r="BF486" s="43"/>
      <c r="BG486" s="42"/>
      <c r="BH486" s="53">
        <f t="shared" si="686"/>
        <v>0</v>
      </c>
      <c r="BI486" s="43"/>
      <c r="BJ486" s="42"/>
      <c r="BK486" s="53">
        <f t="shared" si="687"/>
        <v>0</v>
      </c>
      <c r="BL486" s="43"/>
      <c r="BM486" s="42"/>
      <c r="BN486" s="53">
        <f t="shared" si="688"/>
        <v>0</v>
      </c>
      <c r="BO486" s="43"/>
      <c r="BP486" s="42"/>
      <c r="BQ486" s="53">
        <f t="shared" si="689"/>
        <v>0</v>
      </c>
      <c r="BR486" s="54">
        <f t="shared" si="701"/>
        <v>0</v>
      </c>
      <c r="BS486" s="55" t="e">
        <f t="shared" si="702"/>
        <v>#DIV/0!</v>
      </c>
      <c r="BT486" s="56">
        <f t="shared" si="703"/>
        <v>0</v>
      </c>
      <c r="BU486" s="48">
        <v>0</v>
      </c>
      <c r="BV486" s="50" t="e">
        <f t="shared" si="704"/>
        <v>#DIV/0!</v>
      </c>
      <c r="BW486" s="51">
        <v>0</v>
      </c>
      <c r="BX486" s="48"/>
      <c r="BY486" s="50" t="e">
        <f t="shared" si="705"/>
        <v>#DIV/0!</v>
      </c>
      <c r="BZ486" s="51"/>
      <c r="CA486" s="48"/>
      <c r="CB486" s="50" t="e">
        <f t="shared" si="706"/>
        <v>#DIV/0!</v>
      </c>
      <c r="CC486" s="51"/>
      <c r="CD486" s="48">
        <v>0</v>
      </c>
      <c r="CE486" s="50" t="e">
        <f t="shared" si="707"/>
        <v>#DIV/0!</v>
      </c>
      <c r="CF486" s="51"/>
      <c r="CG486" s="47" t="s">
        <v>48</v>
      </c>
      <c r="CH486" s="47" t="s">
        <v>48</v>
      </c>
      <c r="CI486" s="54">
        <f t="shared" si="708"/>
        <v>0</v>
      </c>
      <c r="CJ486" s="55" t="e">
        <f t="shared" si="709"/>
        <v>#DIV/0!</v>
      </c>
      <c r="CK486" s="56">
        <f t="shared" si="710"/>
        <v>0</v>
      </c>
      <c r="CL486" s="48"/>
      <c r="CM486" s="50" t="e">
        <f t="shared" si="711"/>
        <v>#DIV/0!</v>
      </c>
      <c r="CN486" s="51"/>
      <c r="CO486" s="48"/>
      <c r="CP486" s="50" t="e">
        <f t="shared" si="712"/>
        <v>#DIV/0!</v>
      </c>
      <c r="CQ486" s="51"/>
      <c r="CR486" s="48"/>
      <c r="CS486" s="50" t="e">
        <f t="shared" si="713"/>
        <v>#DIV/0!</v>
      </c>
      <c r="CT486" s="51"/>
      <c r="CU486" s="48">
        <v>0</v>
      </c>
      <c r="CV486" s="50" t="e">
        <f t="shared" si="714"/>
        <v>#DIV/0!</v>
      </c>
      <c r="CW486" s="51"/>
      <c r="CX486" s="47" t="s">
        <v>48</v>
      </c>
      <c r="CY486" s="47" t="s">
        <v>48</v>
      </c>
    </row>
    <row r="487" spans="1:103" s="1" customFormat="1" ht="14.25" thickBot="1" x14ac:dyDescent="0.3">
      <c r="A487" s="47" t="s">
        <v>49</v>
      </c>
      <c r="B487" s="47" t="s">
        <v>49</v>
      </c>
      <c r="C487" s="48">
        <v>0</v>
      </c>
      <c r="D487" s="95">
        <f t="shared" si="690"/>
        <v>148</v>
      </c>
      <c r="E487" s="93">
        <v>148</v>
      </c>
      <c r="F487" s="38">
        <f t="shared" si="691"/>
        <v>159.99</v>
      </c>
      <c r="G487" s="49">
        <f t="shared" si="692"/>
        <v>0</v>
      </c>
      <c r="H487" s="183"/>
      <c r="I487" s="183"/>
      <c r="J487" s="183"/>
      <c r="K487" s="183">
        <v>6</v>
      </c>
      <c r="L487" s="224">
        <v>11.99</v>
      </c>
      <c r="M487" s="50">
        <v>24.99</v>
      </c>
      <c r="N487" s="53">
        <f t="shared" si="693"/>
        <v>299.63009999999997</v>
      </c>
      <c r="O487" s="228">
        <v>35</v>
      </c>
      <c r="P487" s="229">
        <v>66.150000000000006</v>
      </c>
      <c r="Q487" s="230">
        <f t="shared" si="694"/>
        <v>2315.25</v>
      </c>
      <c r="R487" s="223">
        <v>44</v>
      </c>
      <c r="S487" s="50">
        <v>37.840000000000003</v>
      </c>
      <c r="T487" s="51">
        <f t="shared" si="695"/>
        <v>1664.96</v>
      </c>
      <c r="U487" s="52" t="s">
        <v>49</v>
      </c>
      <c r="V487" s="48">
        <f t="shared" si="679"/>
        <v>75</v>
      </c>
      <c r="W487" s="50">
        <f t="shared" si="696"/>
        <v>25.15</v>
      </c>
      <c r="X487" s="51">
        <f t="shared" si="680"/>
        <v>1886.25</v>
      </c>
      <c r="Y487" s="48">
        <f t="shared" si="681"/>
        <v>75</v>
      </c>
      <c r="Z487" s="50">
        <f t="shared" si="717"/>
        <v>25.15</v>
      </c>
      <c r="AA487" s="51">
        <f t="shared" si="682"/>
        <v>1886.25</v>
      </c>
      <c r="AB487" s="48">
        <f t="shared" si="698"/>
        <v>75</v>
      </c>
      <c r="AC487" s="50">
        <f t="shared" si="718"/>
        <v>25.15</v>
      </c>
      <c r="AD487" s="51">
        <f t="shared" si="700"/>
        <v>1886.25</v>
      </c>
      <c r="AE487" s="43"/>
      <c r="AF487" s="42"/>
      <c r="AG487" s="53">
        <f t="shared" si="715"/>
        <v>0</v>
      </c>
      <c r="AH487" s="43">
        <v>75</v>
      </c>
      <c r="AI487" s="42">
        <v>25.15</v>
      </c>
      <c r="AJ487" s="53">
        <f t="shared" si="716"/>
        <v>1886.25</v>
      </c>
      <c r="AK487" s="43"/>
      <c r="AL487" s="42"/>
      <c r="AM487" s="53"/>
      <c r="AN487" s="43"/>
      <c r="AO487" s="42"/>
      <c r="AP487" s="53"/>
      <c r="AQ487" s="43"/>
      <c r="AR487" s="42"/>
      <c r="AS487" s="53"/>
      <c r="AT487" s="43"/>
      <c r="AU487" s="42"/>
      <c r="AV487" s="53"/>
      <c r="AW487" s="43"/>
      <c r="AX487" s="42"/>
      <c r="AY487" s="53">
        <f t="shared" si="683"/>
        <v>0</v>
      </c>
      <c r="AZ487" s="43"/>
      <c r="BA487" s="42"/>
      <c r="BB487" s="53">
        <f t="shared" si="684"/>
        <v>0</v>
      </c>
      <c r="BC487" s="43"/>
      <c r="BD487" s="42"/>
      <c r="BE487" s="53">
        <f t="shared" si="685"/>
        <v>0</v>
      </c>
      <c r="BF487" s="43"/>
      <c r="BG487" s="42"/>
      <c r="BH487" s="53">
        <f t="shared" si="686"/>
        <v>0</v>
      </c>
      <c r="BI487" s="43"/>
      <c r="BJ487" s="42"/>
      <c r="BK487" s="53">
        <f t="shared" si="687"/>
        <v>0</v>
      </c>
      <c r="BL487" s="43"/>
      <c r="BM487" s="42"/>
      <c r="BN487" s="53">
        <f t="shared" si="688"/>
        <v>0</v>
      </c>
      <c r="BO487" s="43"/>
      <c r="BP487" s="42"/>
      <c r="BQ487" s="53">
        <f t="shared" si="689"/>
        <v>0</v>
      </c>
      <c r="BR487" s="54">
        <f t="shared" si="701"/>
        <v>0</v>
      </c>
      <c r="BS487" s="55" t="e">
        <f t="shared" si="702"/>
        <v>#DIV/0!</v>
      </c>
      <c r="BT487" s="56">
        <f t="shared" si="703"/>
        <v>0</v>
      </c>
      <c r="BU487" s="48">
        <v>0</v>
      </c>
      <c r="BV487" s="50" t="e">
        <f t="shared" si="704"/>
        <v>#DIV/0!</v>
      </c>
      <c r="BW487" s="51">
        <v>0</v>
      </c>
      <c r="BX487" s="48"/>
      <c r="BY487" s="50" t="e">
        <f t="shared" si="705"/>
        <v>#DIV/0!</v>
      </c>
      <c r="BZ487" s="51"/>
      <c r="CA487" s="48"/>
      <c r="CB487" s="50" t="e">
        <f t="shared" si="706"/>
        <v>#DIV/0!</v>
      </c>
      <c r="CC487" s="51"/>
      <c r="CD487" s="48">
        <v>0</v>
      </c>
      <c r="CE487" s="50" t="e">
        <f t="shared" si="707"/>
        <v>#DIV/0!</v>
      </c>
      <c r="CF487" s="51"/>
      <c r="CG487" s="47" t="s">
        <v>49</v>
      </c>
      <c r="CH487" s="47" t="s">
        <v>49</v>
      </c>
      <c r="CI487" s="54">
        <f t="shared" si="708"/>
        <v>0</v>
      </c>
      <c r="CJ487" s="55" t="e">
        <f t="shared" si="709"/>
        <v>#DIV/0!</v>
      </c>
      <c r="CK487" s="56">
        <f t="shared" si="710"/>
        <v>0</v>
      </c>
      <c r="CL487" s="48"/>
      <c r="CM487" s="50" t="e">
        <f t="shared" si="711"/>
        <v>#DIV/0!</v>
      </c>
      <c r="CN487" s="51"/>
      <c r="CO487" s="48"/>
      <c r="CP487" s="50" t="e">
        <f t="shared" si="712"/>
        <v>#DIV/0!</v>
      </c>
      <c r="CQ487" s="51"/>
      <c r="CR487" s="48"/>
      <c r="CS487" s="50" t="e">
        <f t="shared" si="713"/>
        <v>#DIV/0!</v>
      </c>
      <c r="CT487" s="51"/>
      <c r="CU487" s="48">
        <v>0</v>
      </c>
      <c r="CV487" s="50" t="e">
        <f t="shared" si="714"/>
        <v>#DIV/0!</v>
      </c>
      <c r="CW487" s="51"/>
      <c r="CX487" s="47" t="s">
        <v>49</v>
      </c>
      <c r="CY487" s="47" t="s">
        <v>49</v>
      </c>
    </row>
    <row r="488" spans="1:103" s="1" customFormat="1" ht="14.25" thickBot="1" x14ac:dyDescent="0.3">
      <c r="A488" s="47" t="s">
        <v>50</v>
      </c>
      <c r="B488" s="47" t="s">
        <v>50</v>
      </c>
      <c r="C488" s="48">
        <v>0</v>
      </c>
      <c r="D488" s="95">
        <f t="shared" si="690"/>
        <v>160</v>
      </c>
      <c r="E488" s="93">
        <v>160</v>
      </c>
      <c r="F488" s="38">
        <f t="shared" si="691"/>
        <v>159.47999999999999</v>
      </c>
      <c r="G488" s="49">
        <f t="shared" si="692"/>
        <v>-1.0000000000000102</v>
      </c>
      <c r="H488" s="183"/>
      <c r="I488" s="183"/>
      <c r="J488" s="183"/>
      <c r="K488" s="183">
        <v>6</v>
      </c>
      <c r="L488" s="224">
        <v>0.48</v>
      </c>
      <c r="M488" s="50">
        <v>24.99</v>
      </c>
      <c r="N488" s="53">
        <f t="shared" si="693"/>
        <v>11.995199999999999</v>
      </c>
      <c r="O488" s="228">
        <v>35</v>
      </c>
      <c r="P488" s="229">
        <v>66.150000000000006</v>
      </c>
      <c r="Q488" s="230">
        <f t="shared" si="694"/>
        <v>2315.25</v>
      </c>
      <c r="R488" s="223">
        <v>55</v>
      </c>
      <c r="S488" s="50">
        <v>37.840000000000003</v>
      </c>
      <c r="T488" s="51">
        <f t="shared" si="695"/>
        <v>2081.2000000000003</v>
      </c>
      <c r="U488" s="52" t="s">
        <v>50</v>
      </c>
      <c r="V488" s="48">
        <f t="shared" si="679"/>
        <v>75</v>
      </c>
      <c r="W488" s="50">
        <f t="shared" si="696"/>
        <v>25.15</v>
      </c>
      <c r="X488" s="51">
        <f t="shared" si="680"/>
        <v>1886.25</v>
      </c>
      <c r="Y488" s="48">
        <f t="shared" si="681"/>
        <v>75</v>
      </c>
      <c r="Z488" s="50">
        <f t="shared" si="717"/>
        <v>25.15</v>
      </c>
      <c r="AA488" s="51">
        <f t="shared" si="682"/>
        <v>1886.25</v>
      </c>
      <c r="AB488" s="48">
        <f t="shared" si="698"/>
        <v>75</v>
      </c>
      <c r="AC488" s="50">
        <f t="shared" si="718"/>
        <v>25.15</v>
      </c>
      <c r="AD488" s="51">
        <f t="shared" si="700"/>
        <v>1886.25</v>
      </c>
      <c r="AE488" s="43"/>
      <c r="AF488" s="42"/>
      <c r="AG488" s="53">
        <f t="shared" si="715"/>
        <v>0</v>
      </c>
      <c r="AH488" s="43">
        <v>75</v>
      </c>
      <c r="AI488" s="42">
        <v>25.15</v>
      </c>
      <c r="AJ488" s="53">
        <f t="shared" si="716"/>
        <v>1886.25</v>
      </c>
      <c r="AK488" s="43"/>
      <c r="AL488" s="42"/>
      <c r="AM488" s="53"/>
      <c r="AN488" s="43"/>
      <c r="AO488" s="42"/>
      <c r="AP488" s="53"/>
      <c r="AQ488" s="43"/>
      <c r="AR488" s="42"/>
      <c r="AS488" s="53"/>
      <c r="AT488" s="43"/>
      <c r="AU488" s="42"/>
      <c r="AV488" s="53"/>
      <c r="AW488" s="43"/>
      <c r="AX488" s="42"/>
      <c r="AY488" s="53">
        <f t="shared" si="683"/>
        <v>0</v>
      </c>
      <c r="AZ488" s="43"/>
      <c r="BA488" s="42"/>
      <c r="BB488" s="53">
        <f t="shared" si="684"/>
        <v>0</v>
      </c>
      <c r="BC488" s="43"/>
      <c r="BD488" s="42"/>
      <c r="BE488" s="53">
        <f t="shared" si="685"/>
        <v>0</v>
      </c>
      <c r="BF488" s="43"/>
      <c r="BG488" s="42"/>
      <c r="BH488" s="53">
        <f t="shared" si="686"/>
        <v>0</v>
      </c>
      <c r="BI488" s="43"/>
      <c r="BJ488" s="42"/>
      <c r="BK488" s="53">
        <f t="shared" si="687"/>
        <v>0</v>
      </c>
      <c r="BL488" s="43"/>
      <c r="BM488" s="42"/>
      <c r="BN488" s="53">
        <f t="shared" si="688"/>
        <v>0</v>
      </c>
      <c r="BO488" s="43"/>
      <c r="BP488" s="42"/>
      <c r="BQ488" s="53">
        <f t="shared" si="689"/>
        <v>0</v>
      </c>
      <c r="BR488" s="54">
        <f t="shared" si="701"/>
        <v>0</v>
      </c>
      <c r="BS488" s="55" t="e">
        <f t="shared" si="702"/>
        <v>#DIV/0!</v>
      </c>
      <c r="BT488" s="56">
        <f t="shared" si="703"/>
        <v>0</v>
      </c>
      <c r="BU488" s="48">
        <v>0</v>
      </c>
      <c r="BV488" s="50" t="e">
        <f t="shared" si="704"/>
        <v>#DIV/0!</v>
      </c>
      <c r="BW488" s="51">
        <v>0</v>
      </c>
      <c r="BX488" s="48"/>
      <c r="BY488" s="50" t="e">
        <f t="shared" si="705"/>
        <v>#DIV/0!</v>
      </c>
      <c r="BZ488" s="51"/>
      <c r="CA488" s="48"/>
      <c r="CB488" s="50" t="e">
        <f t="shared" si="706"/>
        <v>#DIV/0!</v>
      </c>
      <c r="CC488" s="51"/>
      <c r="CD488" s="48">
        <v>0</v>
      </c>
      <c r="CE488" s="50" t="e">
        <f t="shared" si="707"/>
        <v>#DIV/0!</v>
      </c>
      <c r="CF488" s="51"/>
      <c r="CG488" s="47" t="s">
        <v>50</v>
      </c>
      <c r="CH488" s="47" t="s">
        <v>50</v>
      </c>
      <c r="CI488" s="54">
        <f t="shared" si="708"/>
        <v>0</v>
      </c>
      <c r="CJ488" s="55" t="e">
        <f t="shared" si="709"/>
        <v>#DIV/0!</v>
      </c>
      <c r="CK488" s="56">
        <f t="shared" si="710"/>
        <v>0</v>
      </c>
      <c r="CL488" s="48"/>
      <c r="CM488" s="50" t="e">
        <f t="shared" si="711"/>
        <v>#DIV/0!</v>
      </c>
      <c r="CN488" s="51"/>
      <c r="CO488" s="48"/>
      <c r="CP488" s="50" t="e">
        <f t="shared" si="712"/>
        <v>#DIV/0!</v>
      </c>
      <c r="CQ488" s="51"/>
      <c r="CR488" s="48"/>
      <c r="CS488" s="50" t="e">
        <f t="shared" si="713"/>
        <v>#DIV/0!</v>
      </c>
      <c r="CT488" s="51"/>
      <c r="CU488" s="48">
        <v>0</v>
      </c>
      <c r="CV488" s="50" t="e">
        <f t="shared" si="714"/>
        <v>#DIV/0!</v>
      </c>
      <c r="CW488" s="51"/>
      <c r="CX488" s="47" t="s">
        <v>50</v>
      </c>
      <c r="CY488" s="47" t="s">
        <v>50</v>
      </c>
    </row>
    <row r="489" spans="1:103" s="1" customFormat="1" ht="14.25" thickBot="1" x14ac:dyDescent="0.3">
      <c r="A489" s="47" t="s">
        <v>51</v>
      </c>
      <c r="B489" s="47" t="s">
        <v>51</v>
      </c>
      <c r="C489" s="48">
        <v>0</v>
      </c>
      <c r="D489" s="95">
        <f t="shared" si="690"/>
        <v>160</v>
      </c>
      <c r="E489" s="93">
        <v>160</v>
      </c>
      <c r="F489" s="38">
        <f t="shared" si="691"/>
        <v>159</v>
      </c>
      <c r="G489" s="49">
        <f t="shared" si="692"/>
        <v>-1</v>
      </c>
      <c r="H489" s="183"/>
      <c r="I489" s="183"/>
      <c r="J489" s="183"/>
      <c r="K489" s="183">
        <v>6</v>
      </c>
      <c r="L489" s="212"/>
      <c r="M489" s="50">
        <v>24.99</v>
      </c>
      <c r="N489" s="53">
        <f t="shared" si="693"/>
        <v>0</v>
      </c>
      <c r="O489" s="228">
        <v>35</v>
      </c>
      <c r="P489" s="229">
        <v>66.150000000000006</v>
      </c>
      <c r="Q489" s="230">
        <f t="shared" si="694"/>
        <v>2315.25</v>
      </c>
      <c r="R489" s="223">
        <v>55</v>
      </c>
      <c r="S489" s="50">
        <v>37.840000000000003</v>
      </c>
      <c r="T489" s="51">
        <f t="shared" si="695"/>
        <v>2081.2000000000003</v>
      </c>
      <c r="U489" s="52" t="s">
        <v>51</v>
      </c>
      <c r="V489" s="48">
        <f t="shared" si="679"/>
        <v>75</v>
      </c>
      <c r="W489" s="50">
        <f t="shared" si="696"/>
        <v>25.15</v>
      </c>
      <c r="X489" s="51">
        <f t="shared" si="680"/>
        <v>1886.25</v>
      </c>
      <c r="Y489" s="48">
        <f t="shared" si="681"/>
        <v>75</v>
      </c>
      <c r="Z489" s="50">
        <f t="shared" si="717"/>
        <v>25.15</v>
      </c>
      <c r="AA489" s="51">
        <f t="shared" si="682"/>
        <v>1886.25</v>
      </c>
      <c r="AB489" s="48">
        <f t="shared" si="698"/>
        <v>75</v>
      </c>
      <c r="AC489" s="50">
        <f t="shared" si="718"/>
        <v>25.15</v>
      </c>
      <c r="AD489" s="51">
        <f t="shared" si="700"/>
        <v>1886.25</v>
      </c>
      <c r="AE489" s="43"/>
      <c r="AF489" s="42"/>
      <c r="AG489" s="53">
        <f t="shared" si="715"/>
        <v>0</v>
      </c>
      <c r="AH489" s="43">
        <v>75</v>
      </c>
      <c r="AI489" s="42">
        <v>25.15</v>
      </c>
      <c r="AJ489" s="53">
        <f t="shared" si="716"/>
        <v>1886.25</v>
      </c>
      <c r="AK489" s="43"/>
      <c r="AL489" s="42"/>
      <c r="AM489" s="53"/>
      <c r="AN489" s="43"/>
      <c r="AO489" s="42"/>
      <c r="AP489" s="53"/>
      <c r="AQ489" s="43"/>
      <c r="AR489" s="42"/>
      <c r="AS489" s="53"/>
      <c r="AT489" s="43"/>
      <c r="AU489" s="42"/>
      <c r="AV489" s="53"/>
      <c r="AW489" s="43"/>
      <c r="AX489" s="42"/>
      <c r="AY489" s="53">
        <f t="shared" si="683"/>
        <v>0</v>
      </c>
      <c r="AZ489" s="43"/>
      <c r="BA489" s="42"/>
      <c r="BB489" s="53">
        <f t="shared" si="684"/>
        <v>0</v>
      </c>
      <c r="BC489" s="43"/>
      <c r="BD489" s="42"/>
      <c r="BE489" s="53">
        <f t="shared" si="685"/>
        <v>0</v>
      </c>
      <c r="BF489" s="43"/>
      <c r="BG489" s="42"/>
      <c r="BH489" s="53">
        <f t="shared" si="686"/>
        <v>0</v>
      </c>
      <c r="BI489" s="43"/>
      <c r="BJ489" s="42"/>
      <c r="BK489" s="53">
        <f t="shared" si="687"/>
        <v>0</v>
      </c>
      <c r="BL489" s="43"/>
      <c r="BM489" s="42"/>
      <c r="BN489" s="53">
        <f t="shared" si="688"/>
        <v>0</v>
      </c>
      <c r="BO489" s="43"/>
      <c r="BP489" s="42"/>
      <c r="BQ489" s="53">
        <f t="shared" si="689"/>
        <v>0</v>
      </c>
      <c r="BR489" s="54">
        <f t="shared" si="701"/>
        <v>0</v>
      </c>
      <c r="BS489" s="55" t="e">
        <f t="shared" si="702"/>
        <v>#DIV/0!</v>
      </c>
      <c r="BT489" s="56">
        <f t="shared" si="703"/>
        <v>0</v>
      </c>
      <c r="BU489" s="48">
        <v>0</v>
      </c>
      <c r="BV489" s="50" t="e">
        <f t="shared" si="704"/>
        <v>#DIV/0!</v>
      </c>
      <c r="BW489" s="51">
        <v>0</v>
      </c>
      <c r="BX489" s="48"/>
      <c r="BY489" s="50" t="e">
        <f t="shared" si="705"/>
        <v>#DIV/0!</v>
      </c>
      <c r="BZ489" s="51"/>
      <c r="CA489" s="48"/>
      <c r="CB489" s="50" t="e">
        <f t="shared" si="706"/>
        <v>#DIV/0!</v>
      </c>
      <c r="CC489" s="51"/>
      <c r="CD489" s="48">
        <v>0</v>
      </c>
      <c r="CE489" s="50" t="e">
        <f t="shared" si="707"/>
        <v>#DIV/0!</v>
      </c>
      <c r="CF489" s="51"/>
      <c r="CG489" s="47" t="s">
        <v>51</v>
      </c>
      <c r="CH489" s="47" t="s">
        <v>51</v>
      </c>
      <c r="CI489" s="54">
        <f t="shared" si="708"/>
        <v>0</v>
      </c>
      <c r="CJ489" s="55" t="e">
        <f t="shared" si="709"/>
        <v>#DIV/0!</v>
      </c>
      <c r="CK489" s="56">
        <f t="shared" si="710"/>
        <v>0</v>
      </c>
      <c r="CL489" s="48"/>
      <c r="CM489" s="50" t="e">
        <f t="shared" si="711"/>
        <v>#DIV/0!</v>
      </c>
      <c r="CN489" s="51"/>
      <c r="CO489" s="48"/>
      <c r="CP489" s="50" t="e">
        <f t="shared" si="712"/>
        <v>#DIV/0!</v>
      </c>
      <c r="CQ489" s="51"/>
      <c r="CR489" s="48"/>
      <c r="CS489" s="50" t="e">
        <f t="shared" si="713"/>
        <v>#DIV/0!</v>
      </c>
      <c r="CT489" s="51"/>
      <c r="CU489" s="48">
        <v>0</v>
      </c>
      <c r="CV489" s="50" t="e">
        <f t="shared" si="714"/>
        <v>#DIV/0!</v>
      </c>
      <c r="CW489" s="51"/>
      <c r="CX489" s="47" t="s">
        <v>51</v>
      </c>
      <c r="CY489" s="47" t="s">
        <v>51</v>
      </c>
    </row>
    <row r="490" spans="1:103" s="1" customFormat="1" ht="14.25" thickBot="1" x14ac:dyDescent="0.3">
      <c r="A490" s="47" t="s">
        <v>52</v>
      </c>
      <c r="B490" s="47" t="s">
        <v>52</v>
      </c>
      <c r="C490" s="48">
        <v>0</v>
      </c>
      <c r="D490" s="95">
        <f t="shared" si="690"/>
        <v>176</v>
      </c>
      <c r="E490" s="93">
        <v>176</v>
      </c>
      <c r="F490" s="38">
        <f t="shared" si="691"/>
        <v>159</v>
      </c>
      <c r="G490" s="49">
        <f t="shared" si="692"/>
        <v>-17</v>
      </c>
      <c r="H490" s="183"/>
      <c r="I490" s="183"/>
      <c r="J490" s="183"/>
      <c r="K490" s="183">
        <v>6</v>
      </c>
      <c r="L490" s="212"/>
      <c r="M490" s="50">
        <v>24.99</v>
      </c>
      <c r="N490" s="53">
        <f t="shared" si="693"/>
        <v>0</v>
      </c>
      <c r="O490" s="228">
        <v>35</v>
      </c>
      <c r="P490" s="229">
        <v>66.150000000000006</v>
      </c>
      <c r="Q490" s="230">
        <f t="shared" si="694"/>
        <v>2315.25</v>
      </c>
      <c r="R490" s="223">
        <v>55</v>
      </c>
      <c r="S490" s="50">
        <v>37.840000000000003</v>
      </c>
      <c r="T490" s="51">
        <f t="shared" si="695"/>
        <v>2081.2000000000003</v>
      </c>
      <c r="U490" s="52" t="s">
        <v>52</v>
      </c>
      <c r="V490" s="48">
        <f t="shared" si="679"/>
        <v>75</v>
      </c>
      <c r="W490" s="50">
        <f t="shared" si="696"/>
        <v>25.15</v>
      </c>
      <c r="X490" s="51">
        <f t="shared" si="680"/>
        <v>1886.25</v>
      </c>
      <c r="Y490" s="48">
        <f t="shared" si="681"/>
        <v>75</v>
      </c>
      <c r="Z490" s="50">
        <f t="shared" si="717"/>
        <v>25.15</v>
      </c>
      <c r="AA490" s="51">
        <f t="shared" si="682"/>
        <v>1886.25</v>
      </c>
      <c r="AB490" s="48">
        <f t="shared" si="698"/>
        <v>75</v>
      </c>
      <c r="AC490" s="50">
        <f t="shared" si="718"/>
        <v>25.15</v>
      </c>
      <c r="AD490" s="51">
        <f t="shared" si="700"/>
        <v>1886.25</v>
      </c>
      <c r="AE490" s="43"/>
      <c r="AF490" s="42"/>
      <c r="AG490" s="53">
        <f t="shared" si="715"/>
        <v>0</v>
      </c>
      <c r="AH490" s="43">
        <v>75</v>
      </c>
      <c r="AI490" s="42">
        <v>25.15</v>
      </c>
      <c r="AJ490" s="53">
        <f t="shared" si="716"/>
        <v>1886.25</v>
      </c>
      <c r="AK490" s="43"/>
      <c r="AL490" s="42"/>
      <c r="AM490" s="53"/>
      <c r="AN490" s="43"/>
      <c r="AO490" s="42"/>
      <c r="AP490" s="53"/>
      <c r="AQ490" s="43"/>
      <c r="AR490" s="42"/>
      <c r="AS490" s="53"/>
      <c r="AT490" s="43"/>
      <c r="AU490" s="42"/>
      <c r="AV490" s="53"/>
      <c r="AW490" s="43"/>
      <c r="AX490" s="42"/>
      <c r="AY490" s="53">
        <f t="shared" si="683"/>
        <v>0</v>
      </c>
      <c r="AZ490" s="43"/>
      <c r="BA490" s="42"/>
      <c r="BB490" s="53">
        <f t="shared" si="684"/>
        <v>0</v>
      </c>
      <c r="BC490" s="43"/>
      <c r="BD490" s="42"/>
      <c r="BE490" s="53">
        <f t="shared" si="685"/>
        <v>0</v>
      </c>
      <c r="BF490" s="43"/>
      <c r="BG490" s="42"/>
      <c r="BH490" s="53">
        <f t="shared" si="686"/>
        <v>0</v>
      </c>
      <c r="BI490" s="43"/>
      <c r="BJ490" s="42"/>
      <c r="BK490" s="53">
        <f t="shared" si="687"/>
        <v>0</v>
      </c>
      <c r="BL490" s="43"/>
      <c r="BM490" s="42"/>
      <c r="BN490" s="53">
        <f t="shared" si="688"/>
        <v>0</v>
      </c>
      <c r="BO490" s="43"/>
      <c r="BP490" s="42"/>
      <c r="BQ490" s="53">
        <f t="shared" si="689"/>
        <v>0</v>
      </c>
      <c r="BR490" s="54">
        <f t="shared" si="701"/>
        <v>0</v>
      </c>
      <c r="BS490" s="55" t="e">
        <f t="shared" si="702"/>
        <v>#DIV/0!</v>
      </c>
      <c r="BT490" s="56">
        <f t="shared" si="703"/>
        <v>0</v>
      </c>
      <c r="BU490" s="48">
        <v>0</v>
      </c>
      <c r="BV490" s="50" t="e">
        <f t="shared" si="704"/>
        <v>#DIV/0!</v>
      </c>
      <c r="BW490" s="51">
        <v>0</v>
      </c>
      <c r="BX490" s="48"/>
      <c r="BY490" s="50" t="e">
        <f t="shared" si="705"/>
        <v>#DIV/0!</v>
      </c>
      <c r="BZ490" s="51"/>
      <c r="CA490" s="48"/>
      <c r="CB490" s="50" t="e">
        <f t="shared" si="706"/>
        <v>#DIV/0!</v>
      </c>
      <c r="CC490" s="51"/>
      <c r="CD490" s="48">
        <v>0</v>
      </c>
      <c r="CE490" s="50" t="e">
        <f t="shared" si="707"/>
        <v>#DIV/0!</v>
      </c>
      <c r="CF490" s="51"/>
      <c r="CG490" s="47" t="s">
        <v>52</v>
      </c>
      <c r="CH490" s="47" t="s">
        <v>52</v>
      </c>
      <c r="CI490" s="54">
        <f t="shared" si="708"/>
        <v>0</v>
      </c>
      <c r="CJ490" s="55" t="e">
        <f t="shared" si="709"/>
        <v>#DIV/0!</v>
      </c>
      <c r="CK490" s="56">
        <f t="shared" si="710"/>
        <v>0</v>
      </c>
      <c r="CL490" s="48"/>
      <c r="CM490" s="50" t="e">
        <f t="shared" si="711"/>
        <v>#DIV/0!</v>
      </c>
      <c r="CN490" s="51"/>
      <c r="CO490" s="48"/>
      <c r="CP490" s="50" t="e">
        <f t="shared" si="712"/>
        <v>#DIV/0!</v>
      </c>
      <c r="CQ490" s="51"/>
      <c r="CR490" s="48"/>
      <c r="CS490" s="50" t="e">
        <f t="shared" si="713"/>
        <v>#DIV/0!</v>
      </c>
      <c r="CT490" s="51"/>
      <c r="CU490" s="48">
        <v>0</v>
      </c>
      <c r="CV490" s="50" t="e">
        <f t="shared" si="714"/>
        <v>#DIV/0!</v>
      </c>
      <c r="CW490" s="51"/>
      <c r="CX490" s="47" t="s">
        <v>52</v>
      </c>
      <c r="CY490" s="47" t="s">
        <v>52</v>
      </c>
    </row>
    <row r="491" spans="1:103" s="1" customFormat="1" ht="14.25" thickBot="1" x14ac:dyDescent="0.3">
      <c r="A491" s="47" t="s">
        <v>53</v>
      </c>
      <c r="B491" s="47" t="s">
        <v>53</v>
      </c>
      <c r="C491" s="48">
        <v>242</v>
      </c>
      <c r="D491" s="95">
        <f t="shared" si="690"/>
        <v>149</v>
      </c>
      <c r="E491" s="93">
        <v>391</v>
      </c>
      <c r="F491" s="38">
        <f t="shared" si="691"/>
        <v>405</v>
      </c>
      <c r="G491" s="49">
        <f t="shared" si="692"/>
        <v>14</v>
      </c>
      <c r="H491" s="183"/>
      <c r="I491" s="183"/>
      <c r="J491" s="183"/>
      <c r="K491" s="183">
        <v>0</v>
      </c>
      <c r="L491" s="212"/>
      <c r="M491" s="50">
        <v>24.99</v>
      </c>
      <c r="N491" s="53">
        <f t="shared" si="693"/>
        <v>0</v>
      </c>
      <c r="O491" s="228">
        <v>35</v>
      </c>
      <c r="P491" s="229">
        <v>66.150000000000006</v>
      </c>
      <c r="Q491" s="230">
        <f t="shared" si="694"/>
        <v>2315.25</v>
      </c>
      <c r="R491" s="223">
        <v>20</v>
      </c>
      <c r="S491" s="50">
        <v>37.840000000000003</v>
      </c>
      <c r="T491" s="51">
        <f t="shared" si="695"/>
        <v>756.80000000000007</v>
      </c>
      <c r="U491" s="52" t="s">
        <v>53</v>
      </c>
      <c r="V491" s="48">
        <f t="shared" si="679"/>
        <v>350</v>
      </c>
      <c r="W491" s="50">
        <f t="shared" si="696"/>
        <v>58.442142857142855</v>
      </c>
      <c r="X491" s="51">
        <f t="shared" si="680"/>
        <v>20454.75</v>
      </c>
      <c r="Y491" s="48">
        <f t="shared" si="681"/>
        <v>350</v>
      </c>
      <c r="Z491" s="50">
        <f t="shared" si="717"/>
        <v>58.442142857142855</v>
      </c>
      <c r="AA491" s="51">
        <f t="shared" si="682"/>
        <v>20454.75</v>
      </c>
      <c r="AB491" s="48">
        <f t="shared" si="698"/>
        <v>100</v>
      </c>
      <c r="AC491" s="50">
        <f t="shared" si="718"/>
        <v>21.61</v>
      </c>
      <c r="AD491" s="51">
        <f t="shared" si="700"/>
        <v>2161</v>
      </c>
      <c r="AE491" s="43">
        <v>100</v>
      </c>
      <c r="AF491" s="42">
        <v>21.61</v>
      </c>
      <c r="AG491" s="53">
        <f t="shared" si="715"/>
        <v>2161</v>
      </c>
      <c r="AH491" s="43"/>
      <c r="AI491" s="42"/>
      <c r="AJ491" s="53">
        <f t="shared" si="716"/>
        <v>0</v>
      </c>
      <c r="AK491" s="43"/>
      <c r="AL491" s="42"/>
      <c r="AM491" s="53"/>
      <c r="AN491" s="43"/>
      <c r="AO491" s="42"/>
      <c r="AP491" s="53"/>
      <c r="AQ491" s="43"/>
      <c r="AR491" s="42"/>
      <c r="AS491" s="53"/>
      <c r="AT491" s="43"/>
      <c r="AU491" s="42"/>
      <c r="AV491" s="53"/>
      <c r="AW491" s="43"/>
      <c r="AX491" s="42"/>
      <c r="AY491" s="53">
        <f t="shared" si="683"/>
        <v>0</v>
      </c>
      <c r="AZ491" s="43"/>
      <c r="BA491" s="42"/>
      <c r="BB491" s="53">
        <f t="shared" si="684"/>
        <v>0</v>
      </c>
      <c r="BC491" s="43"/>
      <c r="BD491" s="42"/>
      <c r="BE491" s="53">
        <f t="shared" si="685"/>
        <v>0</v>
      </c>
      <c r="BF491" s="43"/>
      <c r="BG491" s="42"/>
      <c r="BH491" s="53">
        <f t="shared" si="686"/>
        <v>0</v>
      </c>
      <c r="BI491" s="43"/>
      <c r="BJ491" s="42"/>
      <c r="BK491" s="53">
        <f t="shared" si="687"/>
        <v>0</v>
      </c>
      <c r="BL491" s="43"/>
      <c r="BM491" s="42"/>
      <c r="BN491" s="53">
        <f t="shared" si="688"/>
        <v>0</v>
      </c>
      <c r="BO491" s="43"/>
      <c r="BP491" s="42"/>
      <c r="BQ491" s="53">
        <f t="shared" si="689"/>
        <v>0</v>
      </c>
      <c r="BR491" s="54">
        <f t="shared" si="701"/>
        <v>250</v>
      </c>
      <c r="BS491" s="55">
        <f t="shared" si="702"/>
        <v>73.174999999999997</v>
      </c>
      <c r="BT491" s="56">
        <f t="shared" si="703"/>
        <v>18293.75</v>
      </c>
      <c r="BU491" s="48">
        <v>250</v>
      </c>
      <c r="BV491" s="50">
        <f t="shared" si="704"/>
        <v>73.174999999999997</v>
      </c>
      <c r="BW491" s="51">
        <v>18293.75</v>
      </c>
      <c r="BX491" s="48"/>
      <c r="BY491" s="50" t="e">
        <f t="shared" si="705"/>
        <v>#DIV/0!</v>
      </c>
      <c r="BZ491" s="51"/>
      <c r="CA491" s="48"/>
      <c r="CB491" s="50" t="e">
        <f t="shared" si="706"/>
        <v>#DIV/0!</v>
      </c>
      <c r="CC491" s="51"/>
      <c r="CD491" s="48">
        <v>0</v>
      </c>
      <c r="CE491" s="50" t="e">
        <f t="shared" si="707"/>
        <v>#DIV/0!</v>
      </c>
      <c r="CF491" s="51"/>
      <c r="CG491" s="47" t="s">
        <v>53</v>
      </c>
      <c r="CH491" s="47" t="s">
        <v>53</v>
      </c>
      <c r="CI491" s="54">
        <f t="shared" si="708"/>
        <v>0</v>
      </c>
      <c r="CJ491" s="55" t="e">
        <f t="shared" si="709"/>
        <v>#DIV/0!</v>
      </c>
      <c r="CK491" s="56">
        <f t="shared" si="710"/>
        <v>0</v>
      </c>
      <c r="CL491" s="48"/>
      <c r="CM491" s="50" t="e">
        <f t="shared" si="711"/>
        <v>#DIV/0!</v>
      </c>
      <c r="CN491" s="51"/>
      <c r="CO491" s="48"/>
      <c r="CP491" s="50" t="e">
        <f t="shared" si="712"/>
        <v>#DIV/0!</v>
      </c>
      <c r="CQ491" s="51"/>
      <c r="CR491" s="48"/>
      <c r="CS491" s="50" t="e">
        <f t="shared" si="713"/>
        <v>#DIV/0!</v>
      </c>
      <c r="CT491" s="51"/>
      <c r="CU491" s="48">
        <v>0</v>
      </c>
      <c r="CV491" s="50" t="e">
        <f t="shared" si="714"/>
        <v>#DIV/0!</v>
      </c>
      <c r="CW491" s="51"/>
      <c r="CX491" s="47" t="s">
        <v>53</v>
      </c>
      <c r="CY491" s="47" t="s">
        <v>53</v>
      </c>
    </row>
    <row r="492" spans="1:103" s="1" customFormat="1" ht="14.25" thickBot="1" x14ac:dyDescent="0.3">
      <c r="A492" s="47" t="s">
        <v>54</v>
      </c>
      <c r="B492" s="47" t="s">
        <v>54</v>
      </c>
      <c r="C492" s="48">
        <v>242</v>
      </c>
      <c r="D492" s="95">
        <f t="shared" si="690"/>
        <v>160</v>
      </c>
      <c r="E492" s="93">
        <v>402</v>
      </c>
      <c r="F492" s="38">
        <f t="shared" si="691"/>
        <v>405</v>
      </c>
      <c r="G492" s="49">
        <f t="shared" si="692"/>
        <v>3</v>
      </c>
      <c r="H492" s="183"/>
      <c r="I492" s="183"/>
      <c r="J492" s="183"/>
      <c r="K492" s="183">
        <v>0</v>
      </c>
      <c r="L492" s="212"/>
      <c r="M492" s="50">
        <v>24.99</v>
      </c>
      <c r="N492" s="53">
        <f t="shared" si="693"/>
        <v>0</v>
      </c>
      <c r="O492" s="231">
        <v>35</v>
      </c>
      <c r="P492" s="232">
        <v>66.150000000000006</v>
      </c>
      <c r="Q492" s="233">
        <f t="shared" si="694"/>
        <v>2315.25</v>
      </c>
      <c r="R492" s="223">
        <v>20</v>
      </c>
      <c r="S492" s="50">
        <v>37.840000000000003</v>
      </c>
      <c r="T492" s="51">
        <f t="shared" si="695"/>
        <v>756.80000000000007</v>
      </c>
      <c r="U492" s="52" t="s">
        <v>54</v>
      </c>
      <c r="V492" s="57">
        <f t="shared" si="679"/>
        <v>350</v>
      </c>
      <c r="W492" s="58">
        <f t="shared" si="696"/>
        <v>58.442142857142855</v>
      </c>
      <c r="X492" s="59">
        <f t="shared" si="680"/>
        <v>20454.75</v>
      </c>
      <c r="Y492" s="57">
        <f t="shared" si="681"/>
        <v>350</v>
      </c>
      <c r="Z492" s="58">
        <f t="shared" si="717"/>
        <v>58.442142857142855</v>
      </c>
      <c r="AA492" s="59">
        <f t="shared" si="682"/>
        <v>20454.75</v>
      </c>
      <c r="AB492" s="48">
        <f t="shared" si="698"/>
        <v>100</v>
      </c>
      <c r="AC492" s="50">
        <f t="shared" si="718"/>
        <v>21.61</v>
      </c>
      <c r="AD492" s="51">
        <f t="shared" si="700"/>
        <v>2161</v>
      </c>
      <c r="AE492" s="43">
        <v>100</v>
      </c>
      <c r="AF492" s="42">
        <v>21.61</v>
      </c>
      <c r="AG492" s="53">
        <f>AE492*AF492</f>
        <v>2161</v>
      </c>
      <c r="AH492" s="43"/>
      <c r="AI492" s="42"/>
      <c r="AJ492" s="53">
        <f>AH492*AI492</f>
        <v>0</v>
      </c>
      <c r="AK492" s="84"/>
      <c r="AL492" s="85"/>
      <c r="AM492" s="53"/>
      <c r="AN492" s="43"/>
      <c r="AO492" s="42"/>
      <c r="AP492" s="53"/>
      <c r="AQ492" s="84"/>
      <c r="AR492" s="85"/>
      <c r="AS492" s="53"/>
      <c r="AT492" s="84"/>
      <c r="AU492" s="85"/>
      <c r="AV492" s="53"/>
      <c r="AW492" s="84"/>
      <c r="AX492" s="85"/>
      <c r="AY492" s="53">
        <f t="shared" si="683"/>
        <v>0</v>
      </c>
      <c r="AZ492" s="84"/>
      <c r="BA492" s="85"/>
      <c r="BB492" s="53">
        <f t="shared" si="684"/>
        <v>0</v>
      </c>
      <c r="BC492" s="84"/>
      <c r="BD492" s="85"/>
      <c r="BE492" s="53">
        <f t="shared" si="685"/>
        <v>0</v>
      </c>
      <c r="BF492" s="84"/>
      <c r="BG492" s="85"/>
      <c r="BH492" s="53">
        <f t="shared" si="686"/>
        <v>0</v>
      </c>
      <c r="BI492" s="84"/>
      <c r="BJ492" s="85"/>
      <c r="BK492" s="53">
        <f t="shared" si="687"/>
        <v>0</v>
      </c>
      <c r="BL492" s="84"/>
      <c r="BM492" s="85"/>
      <c r="BN492" s="53">
        <f t="shared" si="688"/>
        <v>0</v>
      </c>
      <c r="BO492" s="84"/>
      <c r="BP492" s="85"/>
      <c r="BQ492" s="53">
        <f t="shared" si="689"/>
        <v>0</v>
      </c>
      <c r="BR492" s="60">
        <f t="shared" si="701"/>
        <v>250</v>
      </c>
      <c r="BS492" s="61">
        <f t="shared" si="702"/>
        <v>73.174999999999997</v>
      </c>
      <c r="BT492" s="62">
        <f t="shared" si="703"/>
        <v>18293.75</v>
      </c>
      <c r="BU492" s="48">
        <v>250</v>
      </c>
      <c r="BV492" s="50">
        <f t="shared" si="704"/>
        <v>73.174999999999997</v>
      </c>
      <c r="BW492" s="51">
        <v>18293.75</v>
      </c>
      <c r="BX492" s="48"/>
      <c r="BY492" s="50" t="e">
        <f t="shared" si="705"/>
        <v>#DIV/0!</v>
      </c>
      <c r="BZ492" s="51"/>
      <c r="CA492" s="48"/>
      <c r="CB492" s="50" t="e">
        <f t="shared" si="706"/>
        <v>#DIV/0!</v>
      </c>
      <c r="CC492" s="51"/>
      <c r="CD492" s="48">
        <v>0</v>
      </c>
      <c r="CE492" s="50" t="e">
        <f t="shared" si="707"/>
        <v>#DIV/0!</v>
      </c>
      <c r="CF492" s="51"/>
      <c r="CG492" s="47" t="s">
        <v>54</v>
      </c>
      <c r="CH492" s="47" t="s">
        <v>54</v>
      </c>
      <c r="CI492" s="60">
        <f t="shared" si="708"/>
        <v>0</v>
      </c>
      <c r="CJ492" s="61" t="e">
        <f t="shared" si="709"/>
        <v>#DIV/0!</v>
      </c>
      <c r="CK492" s="62">
        <f t="shared" si="710"/>
        <v>0</v>
      </c>
      <c r="CL492" s="48"/>
      <c r="CM492" s="50" t="e">
        <f t="shared" si="711"/>
        <v>#DIV/0!</v>
      </c>
      <c r="CN492" s="51"/>
      <c r="CO492" s="48"/>
      <c r="CP492" s="50" t="e">
        <f t="shared" si="712"/>
        <v>#DIV/0!</v>
      </c>
      <c r="CQ492" s="51"/>
      <c r="CR492" s="48"/>
      <c r="CS492" s="50" t="e">
        <f t="shared" si="713"/>
        <v>#DIV/0!</v>
      </c>
      <c r="CT492" s="51"/>
      <c r="CU492" s="48">
        <v>0</v>
      </c>
      <c r="CV492" s="50" t="e">
        <f t="shared" si="714"/>
        <v>#DIV/0!</v>
      </c>
      <c r="CW492" s="51"/>
      <c r="CX492" s="47" t="s">
        <v>54</v>
      </c>
      <c r="CY492" s="47" t="s">
        <v>54</v>
      </c>
    </row>
    <row r="493" spans="1:103" s="1" customFormat="1" ht="14.25" thickBot="1" x14ac:dyDescent="0.3">
      <c r="C493" s="96">
        <f>SUM(C469:C492)</f>
        <v>4522</v>
      </c>
      <c r="D493" s="96">
        <f>SUM(D469:D492)</f>
        <v>3322</v>
      </c>
      <c r="E493" s="97">
        <f>SUM(C493:D493)</f>
        <v>7844</v>
      </c>
      <c r="F493" s="96">
        <f>SUM(F469:F492)</f>
        <v>8242.6699999999983</v>
      </c>
      <c r="G493" s="64"/>
      <c r="H493" s="184">
        <f>SUM(H469:H492)</f>
        <v>0</v>
      </c>
      <c r="I493" s="184">
        <f t="shared" ref="I493" si="719">SUM(I469:I492)</f>
        <v>0</v>
      </c>
      <c r="J493" s="184"/>
      <c r="K493" s="184">
        <f t="shared" ref="K493" si="720">SUM(K469:K492)</f>
        <v>96</v>
      </c>
      <c r="L493" s="65">
        <f>SUM(L469:L492)</f>
        <v>349.67</v>
      </c>
      <c r="M493" s="66">
        <f>N493/L493</f>
        <v>24.99</v>
      </c>
      <c r="N493" s="67">
        <f>SUM(N469:N492)</f>
        <v>8738.2533000000003</v>
      </c>
      <c r="O493" s="68">
        <f>SUM(O469:O492)</f>
        <v>840</v>
      </c>
      <c r="P493" s="66">
        <f>Q493/O493</f>
        <v>79.322047619047623</v>
      </c>
      <c r="Q493" s="67">
        <f>SUM(Q469:Q492)+11064.52</f>
        <v>66630.52</v>
      </c>
      <c r="R493" s="68">
        <v>451</v>
      </c>
      <c r="S493" s="66">
        <v>37.840000000000003</v>
      </c>
      <c r="T493" s="67">
        <f>S493*R493</f>
        <v>17065.84</v>
      </c>
      <c r="U493" s="69"/>
      <c r="V493" s="63">
        <f>SUM(V469:V492)</f>
        <v>6625</v>
      </c>
      <c r="W493" s="66">
        <f>X493/V493</f>
        <v>44.08301886792453</v>
      </c>
      <c r="X493" s="67">
        <f>SUM(X469:X492)</f>
        <v>292050</v>
      </c>
      <c r="Y493" s="63">
        <f>SUM(Y469:Y492)</f>
        <v>8341</v>
      </c>
      <c r="Z493" s="66">
        <f>AA493/Y493</f>
        <v>42.008632058506173</v>
      </c>
      <c r="AA493" s="67">
        <f>SUM(AA469:AA492)</f>
        <v>350394</v>
      </c>
      <c r="AB493" s="63">
        <f>SUM(AB469:AB492)</f>
        <v>2000</v>
      </c>
      <c r="AC493" s="66">
        <f>AD493/AB493</f>
        <v>23.734000000000002</v>
      </c>
      <c r="AD493" s="67">
        <f>SUM(AD469:AD492)</f>
        <v>47468</v>
      </c>
      <c r="AE493" s="63">
        <f>SUM(AE469:AE492)</f>
        <v>800</v>
      </c>
      <c r="AF493" s="66">
        <f>AG493/AE493</f>
        <v>21.61</v>
      </c>
      <c r="AG493" s="67">
        <f>SUM(AG469:AG492)</f>
        <v>17288</v>
      </c>
      <c r="AH493" s="63">
        <f>SUM(AH469:AH492)</f>
        <v>1200</v>
      </c>
      <c r="AI493" s="66">
        <f>AJ493/AH493</f>
        <v>25.15</v>
      </c>
      <c r="AJ493" s="67">
        <f>SUM(AJ469:AJ492)</f>
        <v>30180</v>
      </c>
      <c r="AK493" s="63">
        <f>SUM(AK469:AK492)</f>
        <v>0</v>
      </c>
      <c r="AL493" s="66" t="e">
        <f>AM493/AK493</f>
        <v>#DIV/0!</v>
      </c>
      <c r="AM493" s="67">
        <f>SUM(AM469:AM492)</f>
        <v>0</v>
      </c>
      <c r="AN493" s="63">
        <f>SUM(AN469:AN492)</f>
        <v>0</v>
      </c>
      <c r="AO493" s="66" t="e">
        <f>AP493/AN493</f>
        <v>#DIV/0!</v>
      </c>
      <c r="AP493" s="67">
        <f>SUM(AP469:AP492)</f>
        <v>0</v>
      </c>
      <c r="AQ493" s="63">
        <f>SUM(AQ469:AQ492)</f>
        <v>0</v>
      </c>
      <c r="AR493" s="66" t="e">
        <f>AS493/AQ493</f>
        <v>#DIV/0!</v>
      </c>
      <c r="AS493" s="67">
        <f>SUM(AS469:AS492)</f>
        <v>0</v>
      </c>
      <c r="AT493" s="63">
        <f>SUM(AT469:AT492)</f>
        <v>0</v>
      </c>
      <c r="AU493" s="66" t="e">
        <f>AV493/AT493</f>
        <v>#DIV/0!</v>
      </c>
      <c r="AV493" s="67">
        <f>SUM(AV470:AV492)</f>
        <v>0</v>
      </c>
      <c r="AW493" s="63">
        <f>SUM(AW470:AW492)</f>
        <v>0</v>
      </c>
      <c r="AX493" s="66" t="e">
        <f>AY493/AW493</f>
        <v>#DIV/0!</v>
      </c>
      <c r="AY493" s="67">
        <f>SUM(AY470:AY492)</f>
        <v>0</v>
      </c>
      <c r="AZ493" s="63">
        <f>SUM(AZ470:AZ492)</f>
        <v>0</v>
      </c>
      <c r="BA493" s="66" t="e">
        <f>BB493/AZ493</f>
        <v>#DIV/0!</v>
      </c>
      <c r="BB493" s="67">
        <f>SUM(BB470:BB492)</f>
        <v>0</v>
      </c>
      <c r="BC493" s="63">
        <f>SUM(BC470:BC492)</f>
        <v>0</v>
      </c>
      <c r="BD493" s="66" t="e">
        <f>BE493/BC493</f>
        <v>#DIV/0!</v>
      </c>
      <c r="BE493" s="67">
        <f>SUM(BE470:BE492)</f>
        <v>0</v>
      </c>
      <c r="BF493" s="63">
        <f>SUM(BF470:BF492)</f>
        <v>0</v>
      </c>
      <c r="BG493" s="66" t="e">
        <f>BH493/BF493</f>
        <v>#DIV/0!</v>
      </c>
      <c r="BH493" s="67">
        <f>SUM(BH470:BH492)</f>
        <v>0</v>
      </c>
      <c r="BI493" s="63">
        <f>SUM(BI470:BI492)</f>
        <v>0</v>
      </c>
      <c r="BJ493" s="66" t="e">
        <f>BK493/BI493</f>
        <v>#DIV/0!</v>
      </c>
      <c r="BK493" s="67">
        <f>SUM(BK470:BK492)</f>
        <v>0</v>
      </c>
      <c r="BL493" s="63">
        <f>SUM(BL470:BL492)</f>
        <v>0</v>
      </c>
      <c r="BM493" s="66" t="e">
        <f>BN493/BL493</f>
        <v>#DIV/0!</v>
      </c>
      <c r="BN493" s="67">
        <f>SUM(BN470:BN492)</f>
        <v>0</v>
      </c>
      <c r="BO493" s="63">
        <f>SUM(BO470:BO492)</f>
        <v>0</v>
      </c>
      <c r="BP493" s="66" t="e">
        <f>BQ493/BO493</f>
        <v>#DIV/0!</v>
      </c>
      <c r="BQ493" s="67">
        <f>SUM(BQ470:BQ492)</f>
        <v>0</v>
      </c>
      <c r="BR493" s="70">
        <f>SUM(BR469:BR492)</f>
        <v>6341</v>
      </c>
      <c r="BS493" s="71">
        <f>BT493/BR493</f>
        <v>48.313830626084211</v>
      </c>
      <c r="BT493" s="72">
        <f>SUM(BT469:BT492)+CF494</f>
        <v>306358</v>
      </c>
      <c r="BU493" s="63">
        <f>SUM(BU469:BU492)</f>
        <v>4625</v>
      </c>
      <c r="BV493" s="66">
        <f>BW493/BU493</f>
        <v>52.140540540540542</v>
      </c>
      <c r="BW493" s="67">
        <f>SUM(BW469:BW492)</f>
        <v>241150</v>
      </c>
      <c r="BX493" s="63">
        <f>SUM(BX469:BX492)</f>
        <v>0</v>
      </c>
      <c r="BY493" s="66" t="e">
        <f>BZ493/BX493</f>
        <v>#DIV/0!</v>
      </c>
      <c r="BZ493" s="67">
        <f>SUM(BZ469:BZ492)</f>
        <v>0</v>
      </c>
      <c r="CA493" s="63">
        <f>SUM(CA469:CA492)</f>
        <v>0</v>
      </c>
      <c r="CB493" s="66" t="e">
        <f>CC493/CA493</f>
        <v>#DIV/0!</v>
      </c>
      <c r="CC493" s="67">
        <f>SUM(CC469:CC492)</f>
        <v>0</v>
      </c>
      <c r="CD493" s="63">
        <f>SUM(CD469:CD492)</f>
        <v>1716</v>
      </c>
      <c r="CE493" s="66">
        <f>CF493/CD493</f>
        <v>36</v>
      </c>
      <c r="CF493" s="67">
        <f>SUM(CF469:CF492)</f>
        <v>61776</v>
      </c>
      <c r="CI493" s="70">
        <f>SUM(CI469:CI492)</f>
        <v>1716</v>
      </c>
      <c r="CJ493" s="71">
        <f>CK493/CI493</f>
        <v>34</v>
      </c>
      <c r="CK493" s="72">
        <f>SUM(CK469:CK492)</f>
        <v>58344</v>
      </c>
      <c r="CL493" s="63">
        <f>SUM(CL469:CL492)</f>
        <v>0</v>
      </c>
      <c r="CM493" s="66" t="e">
        <f>CN493/CL493</f>
        <v>#DIV/0!</v>
      </c>
      <c r="CN493" s="67">
        <f>SUM(CN469:CN492)</f>
        <v>0</v>
      </c>
      <c r="CO493" s="63">
        <f>SUM(CO469:CO492)</f>
        <v>0</v>
      </c>
      <c r="CP493" s="66" t="e">
        <f>CQ493/CO493</f>
        <v>#DIV/0!</v>
      </c>
      <c r="CQ493" s="67">
        <f>SUM(CQ469:CQ492)</f>
        <v>0</v>
      </c>
      <c r="CR493" s="63">
        <f>SUM(CR469:CR492)</f>
        <v>0</v>
      </c>
      <c r="CS493" s="66" t="e">
        <f>CT493/CR493</f>
        <v>#DIV/0!</v>
      </c>
      <c r="CT493" s="67">
        <f>SUM(CT469:CT492)</f>
        <v>0</v>
      </c>
      <c r="CU493" s="63">
        <f>SUM(CU469:CU492)</f>
        <v>1716</v>
      </c>
      <c r="CV493" s="66">
        <f>CW493/CU493</f>
        <v>34</v>
      </c>
      <c r="CW493" s="67">
        <f>SUM(CW469:CW492)</f>
        <v>58344</v>
      </c>
    </row>
    <row r="494" spans="1:103" ht="15.75" thickBot="1" x14ac:dyDescent="0.3">
      <c r="L494" s="88">
        <f>L493+O493+R493+V493</f>
        <v>8265.67</v>
      </c>
      <c r="M494" s="89">
        <f>N494/L494</f>
        <v>46.515843640019497</v>
      </c>
      <c r="N494" s="90">
        <f>N493+Q493+T493+X493</f>
        <v>384484.61329999997</v>
      </c>
      <c r="O494" s="99">
        <f>SUM(O469:O492)</f>
        <v>840</v>
      </c>
      <c r="P494" s="100">
        <f>Q494/O494</f>
        <v>66.150000000000006</v>
      </c>
      <c r="Q494" s="101">
        <f>SUM(Q469:Q492)</f>
        <v>55566</v>
      </c>
      <c r="CF494" s="91">
        <f>CF493-CW493</f>
        <v>3432</v>
      </c>
    </row>
    <row r="495" spans="1:103" ht="15.75" thickBot="1" x14ac:dyDescent="0.3">
      <c r="AE495" s="104">
        <f>AE466+1</f>
        <v>44699</v>
      </c>
      <c r="AF495" s="105">
        <f>AE495</f>
        <v>44699</v>
      </c>
      <c r="BR495" s="102">
        <f>AE495</f>
        <v>44699</v>
      </c>
    </row>
    <row r="496" spans="1:103" s="1" customFormat="1" ht="14.25" thickBot="1" x14ac:dyDescent="0.3">
      <c r="A496" s="2">
        <f>B496</f>
        <v>44699</v>
      </c>
      <c r="B496" s="3">
        <f>B467+1</f>
        <v>44699</v>
      </c>
      <c r="C496" s="249" t="s">
        <v>0</v>
      </c>
      <c r="D496" s="250"/>
      <c r="E496" s="251"/>
      <c r="F496" s="4" t="s">
        <v>1</v>
      </c>
      <c r="G496" s="5" t="s">
        <v>2</v>
      </c>
      <c r="H496" s="201" t="s">
        <v>86</v>
      </c>
      <c r="I496" s="189" t="s">
        <v>88</v>
      </c>
      <c r="J496" s="204" t="s">
        <v>90</v>
      </c>
      <c r="K496" s="206" t="s">
        <v>84</v>
      </c>
      <c r="L496" s="252" t="s">
        <v>3</v>
      </c>
      <c r="M496" s="253"/>
      <c r="N496" s="253"/>
      <c r="O496" s="253"/>
      <c r="P496" s="253"/>
      <c r="Q496" s="253"/>
      <c r="R496" s="253"/>
      <c r="S496" s="253"/>
      <c r="T496" s="254"/>
      <c r="U496" s="6"/>
      <c r="V496" s="255" t="s">
        <v>4</v>
      </c>
      <c r="W496" s="256"/>
      <c r="X496" s="257"/>
      <c r="Y496" s="258" t="s">
        <v>5</v>
      </c>
      <c r="Z496" s="259"/>
      <c r="AA496" s="260"/>
      <c r="AB496" s="255" t="s">
        <v>6</v>
      </c>
      <c r="AC496" s="256"/>
      <c r="AD496" s="257"/>
      <c r="AE496" s="261" t="s">
        <v>7</v>
      </c>
      <c r="AF496" s="262"/>
      <c r="AG496" s="262"/>
      <c r="AH496" s="262"/>
      <c r="AI496" s="262"/>
      <c r="AJ496" s="262"/>
      <c r="AK496" s="262"/>
      <c r="AL496" s="262"/>
      <c r="AM496" s="262"/>
      <c r="AN496" s="262"/>
      <c r="AO496" s="262"/>
      <c r="AP496" s="262"/>
      <c r="AQ496" s="262"/>
      <c r="AR496" s="262"/>
      <c r="AS496" s="262"/>
      <c r="AT496" s="262"/>
      <c r="AU496" s="262"/>
      <c r="AV496" s="262"/>
      <c r="AW496" s="262"/>
      <c r="AX496" s="262"/>
      <c r="AY496" s="262"/>
      <c r="AZ496" s="262"/>
      <c r="BA496" s="262"/>
      <c r="BB496" s="262"/>
      <c r="BC496" s="262"/>
      <c r="BD496" s="262"/>
      <c r="BE496" s="262"/>
      <c r="BF496" s="262"/>
      <c r="BG496" s="262"/>
      <c r="BH496" s="262"/>
      <c r="BI496" s="262"/>
      <c r="BJ496" s="262"/>
      <c r="BK496" s="262"/>
      <c r="BL496" s="262"/>
      <c r="BM496" s="262"/>
      <c r="BN496" s="263"/>
      <c r="BO496" s="98"/>
      <c r="BP496" s="98"/>
      <c r="BQ496" s="98"/>
      <c r="BR496" s="246" t="s">
        <v>8</v>
      </c>
      <c r="BS496" s="247"/>
      <c r="BT496" s="248"/>
      <c r="BU496" s="243" t="s">
        <v>9</v>
      </c>
      <c r="BV496" s="244"/>
      <c r="BW496" s="245"/>
      <c r="BX496" s="243" t="s">
        <v>10</v>
      </c>
      <c r="BY496" s="244"/>
      <c r="BZ496" s="245"/>
      <c r="CA496" s="243" t="s">
        <v>11</v>
      </c>
      <c r="CB496" s="244"/>
      <c r="CC496" s="245"/>
      <c r="CD496" s="243" t="s">
        <v>69</v>
      </c>
      <c r="CE496" s="244"/>
      <c r="CF496" s="245"/>
      <c r="CG496" s="8"/>
      <c r="CH496" s="8">
        <f>CH467+1</f>
        <v>44699</v>
      </c>
      <c r="CI496" s="246" t="s">
        <v>12</v>
      </c>
      <c r="CJ496" s="247"/>
      <c r="CK496" s="248"/>
      <c r="CL496" s="240" t="s">
        <v>13</v>
      </c>
      <c r="CM496" s="241"/>
      <c r="CN496" s="242"/>
      <c r="CO496" s="240" t="s">
        <v>14</v>
      </c>
      <c r="CP496" s="241"/>
      <c r="CQ496" s="242"/>
      <c r="CR496" s="240" t="s">
        <v>15</v>
      </c>
      <c r="CS496" s="241"/>
      <c r="CT496" s="242"/>
      <c r="CU496" s="240" t="s">
        <v>71</v>
      </c>
      <c r="CV496" s="241"/>
      <c r="CW496" s="242"/>
      <c r="CX496" s="9">
        <f>CY496</f>
        <v>44699</v>
      </c>
      <c r="CY496" s="8">
        <f>CY467+1</f>
        <v>44699</v>
      </c>
    </row>
    <row r="497" spans="1:103" s="1" customFormat="1" ht="14.25" thickBot="1" x14ac:dyDescent="0.3">
      <c r="A497" s="10" t="s">
        <v>17</v>
      </c>
      <c r="B497" s="10" t="s">
        <v>16</v>
      </c>
      <c r="C497" s="11" t="s">
        <v>18</v>
      </c>
      <c r="D497" s="12" t="s">
        <v>19</v>
      </c>
      <c r="E497" s="174" t="s">
        <v>1</v>
      </c>
      <c r="F497" s="14" t="s">
        <v>20</v>
      </c>
      <c r="G497" s="15" t="s">
        <v>20</v>
      </c>
      <c r="H497" s="202" t="s">
        <v>87</v>
      </c>
      <c r="I497" s="203" t="s">
        <v>89</v>
      </c>
      <c r="J497" s="205" t="s">
        <v>91</v>
      </c>
      <c r="K497" s="207" t="s">
        <v>85</v>
      </c>
      <c r="L497" s="16" t="s">
        <v>21</v>
      </c>
      <c r="M497" s="17" t="s">
        <v>22</v>
      </c>
      <c r="N497" s="18" t="s">
        <v>23</v>
      </c>
      <c r="O497" s="19" t="s">
        <v>24</v>
      </c>
      <c r="P497" s="17" t="s">
        <v>22</v>
      </c>
      <c r="Q497" s="18" t="s">
        <v>23</v>
      </c>
      <c r="R497" s="19" t="s">
        <v>25</v>
      </c>
      <c r="S497" s="17" t="s">
        <v>22</v>
      </c>
      <c r="T497" s="18" t="s">
        <v>23</v>
      </c>
      <c r="U497" s="20" t="s">
        <v>16</v>
      </c>
      <c r="V497" s="21" t="s">
        <v>26</v>
      </c>
      <c r="W497" s="22" t="s">
        <v>22</v>
      </c>
      <c r="X497" s="22" t="s">
        <v>23</v>
      </c>
      <c r="Y497" s="23" t="s">
        <v>27</v>
      </c>
      <c r="Z497" s="23" t="s">
        <v>22</v>
      </c>
      <c r="AA497" s="23" t="s">
        <v>23</v>
      </c>
      <c r="AB497" s="22" t="s">
        <v>27</v>
      </c>
      <c r="AC497" s="22" t="s">
        <v>22</v>
      </c>
      <c r="AD497" s="22" t="s">
        <v>23</v>
      </c>
      <c r="AE497" s="187" t="s">
        <v>92</v>
      </c>
      <c r="AF497" s="188" t="s">
        <v>22</v>
      </c>
      <c r="AG497" s="26" t="s">
        <v>23</v>
      </c>
      <c r="AH497" s="187" t="s">
        <v>93</v>
      </c>
      <c r="AI497" s="188" t="s">
        <v>22</v>
      </c>
      <c r="AJ497" s="26" t="s">
        <v>23</v>
      </c>
      <c r="AK497" s="187"/>
      <c r="AL497" s="188" t="s">
        <v>22</v>
      </c>
      <c r="AM497" s="26" t="s">
        <v>23</v>
      </c>
      <c r="AN497" s="187"/>
      <c r="AO497" s="188" t="s">
        <v>22</v>
      </c>
      <c r="AP497" s="26" t="s">
        <v>23</v>
      </c>
      <c r="AQ497" s="187"/>
      <c r="AR497" s="188" t="s">
        <v>22</v>
      </c>
      <c r="AS497" s="26" t="s">
        <v>23</v>
      </c>
      <c r="AT497" s="187"/>
      <c r="AU497" s="188" t="s">
        <v>22</v>
      </c>
      <c r="AV497" s="26" t="s">
        <v>23</v>
      </c>
      <c r="AW497" s="120"/>
      <c r="AX497" s="25" t="s">
        <v>22</v>
      </c>
      <c r="AY497" s="26" t="s">
        <v>23</v>
      </c>
      <c r="AZ497" s="24"/>
      <c r="BA497" s="25" t="s">
        <v>22</v>
      </c>
      <c r="BB497" s="26" t="s">
        <v>23</v>
      </c>
      <c r="BC497" s="24"/>
      <c r="BD497" s="25" t="s">
        <v>22</v>
      </c>
      <c r="BE497" s="26" t="s">
        <v>23</v>
      </c>
      <c r="BF497" s="24"/>
      <c r="BG497" s="25" t="s">
        <v>22</v>
      </c>
      <c r="BH497" s="26" t="s">
        <v>23</v>
      </c>
      <c r="BI497" s="24"/>
      <c r="BJ497" s="25" t="s">
        <v>22</v>
      </c>
      <c r="BK497" s="26" t="s">
        <v>23</v>
      </c>
      <c r="BL497" s="24"/>
      <c r="BM497" s="25" t="s">
        <v>22</v>
      </c>
      <c r="BN497" s="26" t="s">
        <v>23</v>
      </c>
      <c r="BO497" s="24"/>
      <c r="BP497" s="25" t="s">
        <v>22</v>
      </c>
      <c r="BQ497" s="26" t="s">
        <v>23</v>
      </c>
      <c r="BR497" s="27" t="s">
        <v>27</v>
      </c>
      <c r="BS497" s="28" t="s">
        <v>22</v>
      </c>
      <c r="BT497" s="29" t="s">
        <v>23</v>
      </c>
      <c r="BU497" s="30" t="s">
        <v>28</v>
      </c>
      <c r="BV497" s="31" t="s">
        <v>22</v>
      </c>
      <c r="BW497" s="32" t="s">
        <v>23</v>
      </c>
      <c r="BX497" s="30" t="s">
        <v>29</v>
      </c>
      <c r="BY497" s="31" t="s">
        <v>22</v>
      </c>
      <c r="BZ497" s="32" t="s">
        <v>23</v>
      </c>
      <c r="CA497" s="30" t="s">
        <v>30</v>
      </c>
      <c r="CB497" s="31" t="s">
        <v>22</v>
      </c>
      <c r="CC497" s="32" t="s">
        <v>23</v>
      </c>
      <c r="CD497" s="30" t="s">
        <v>70</v>
      </c>
      <c r="CE497" s="31" t="s">
        <v>22</v>
      </c>
      <c r="CF497" s="32" t="s">
        <v>23</v>
      </c>
      <c r="CG497" s="33" t="s">
        <v>17</v>
      </c>
      <c r="CH497" s="33" t="s">
        <v>16</v>
      </c>
      <c r="CI497" s="157" t="s">
        <v>27</v>
      </c>
      <c r="CJ497" s="158" t="s">
        <v>22</v>
      </c>
      <c r="CK497" s="159" t="s">
        <v>23</v>
      </c>
      <c r="CL497" s="34" t="s">
        <v>28</v>
      </c>
      <c r="CM497" s="35" t="s">
        <v>22</v>
      </c>
      <c r="CN497" s="36" t="s">
        <v>23</v>
      </c>
      <c r="CO497" s="34" t="s">
        <v>29</v>
      </c>
      <c r="CP497" s="35" t="s">
        <v>22</v>
      </c>
      <c r="CQ497" s="36" t="s">
        <v>23</v>
      </c>
      <c r="CR497" s="34" t="s">
        <v>30</v>
      </c>
      <c r="CS497" s="35" t="s">
        <v>22</v>
      </c>
      <c r="CT497" s="36" t="s">
        <v>23</v>
      </c>
      <c r="CU497" s="34" t="s">
        <v>70</v>
      </c>
      <c r="CV497" s="35" t="s">
        <v>22</v>
      </c>
      <c r="CW497" s="36" t="s">
        <v>23</v>
      </c>
      <c r="CX497" s="33" t="s">
        <v>76</v>
      </c>
      <c r="CY497" s="33" t="s">
        <v>16</v>
      </c>
    </row>
    <row r="498" spans="1:103" s="1" customFormat="1" ht="14.25" thickBot="1" x14ac:dyDescent="0.3">
      <c r="A498" s="47" t="s">
        <v>32</v>
      </c>
      <c r="B498" s="47" t="s">
        <v>32</v>
      </c>
      <c r="C498" s="37">
        <v>242</v>
      </c>
      <c r="D498" s="94">
        <f>E498-C498</f>
        <v>159</v>
      </c>
      <c r="E498" s="92">
        <v>401</v>
      </c>
      <c r="F498" s="38">
        <f>SUM(O498,R498,V498)-H498-I498-J498-K498+L498</f>
        <v>404</v>
      </c>
      <c r="G498" s="38">
        <f>F498-E498-L498</f>
        <v>3</v>
      </c>
      <c r="H498" s="182"/>
      <c r="I498" s="182"/>
      <c r="J498" s="182"/>
      <c r="K498" s="182"/>
      <c r="L498" s="211"/>
      <c r="M498" s="39">
        <v>24.99</v>
      </c>
      <c r="N498" s="179">
        <f>M498*L498</f>
        <v>0</v>
      </c>
      <c r="O498" s="225">
        <v>35</v>
      </c>
      <c r="P498" s="226">
        <v>70.7</v>
      </c>
      <c r="Q498" s="227">
        <f>P498*O498</f>
        <v>2474.5</v>
      </c>
      <c r="R498" s="222">
        <v>19</v>
      </c>
      <c r="S498" s="39">
        <v>37.840000000000003</v>
      </c>
      <c r="T498" s="40">
        <f>S498*R498</f>
        <v>718.96</v>
      </c>
      <c r="U498" s="41" t="s">
        <v>32</v>
      </c>
      <c r="V498" s="37">
        <f t="shared" ref="V498:V521" si="721">Y498-CI498</f>
        <v>350</v>
      </c>
      <c r="W498" s="39">
        <f>X498/V498</f>
        <v>59.627857142857145</v>
      </c>
      <c r="X498" s="40">
        <f t="shared" ref="X498:X521" si="722">AA498-CK498</f>
        <v>20869.75</v>
      </c>
      <c r="Y498" s="37">
        <f t="shared" ref="Y498:Y521" si="723">AB498+BR498</f>
        <v>350</v>
      </c>
      <c r="Z498" s="39">
        <f>AA498/Y498</f>
        <v>59.627857142857145</v>
      </c>
      <c r="AA498" s="40">
        <f t="shared" ref="AA498:AA521" si="724">AD498+BT498</f>
        <v>20869.75</v>
      </c>
      <c r="AB498" s="37">
        <f>SUM(AE498,AH498,AK498,AN498,AQ498,AT498,AW498,AZ498,BC498,BF498,BI498,BL498,BO498)</f>
        <v>100</v>
      </c>
      <c r="AC498" s="39">
        <f>AD498/AB498</f>
        <v>21.61</v>
      </c>
      <c r="AD498" s="40">
        <f>SUM(AG498,AJ498,AM498,AP498,AS498,AV498,AY498,BB498,BE498,BH498,BK498,BN498,BQ498)</f>
        <v>2161</v>
      </c>
      <c r="AE498" s="185">
        <v>100</v>
      </c>
      <c r="AF498" s="186">
        <v>21.61</v>
      </c>
      <c r="AG498" s="53">
        <f>AE498*AF498</f>
        <v>2161</v>
      </c>
      <c r="AH498" s="185"/>
      <c r="AI498" s="186"/>
      <c r="AJ498" s="53">
        <f>AH498*AI498</f>
        <v>0</v>
      </c>
      <c r="AK498" s="185"/>
      <c r="AL498" s="186"/>
      <c r="AM498" s="53"/>
      <c r="AN498" s="185"/>
      <c r="AO498" s="186"/>
      <c r="AP498" s="53"/>
      <c r="AQ498" s="185"/>
      <c r="AR498" s="186"/>
      <c r="AS498" s="53"/>
      <c r="AT498" s="185"/>
      <c r="AU498" s="186"/>
      <c r="AV498" s="53"/>
      <c r="AW498" s="43"/>
      <c r="AX498" s="42"/>
      <c r="AY498" s="53">
        <f t="shared" ref="AY498:AY521" si="725">AX498*AW498</f>
        <v>0</v>
      </c>
      <c r="AZ498" s="43"/>
      <c r="BA498" s="42"/>
      <c r="BB498" s="53">
        <f t="shared" ref="BB498:BB521" si="726">BA498*AZ498</f>
        <v>0</v>
      </c>
      <c r="BC498" s="43"/>
      <c r="BD498" s="42"/>
      <c r="BE498" s="53">
        <f t="shared" ref="BE498:BE521" si="727">BD498*BC498</f>
        <v>0</v>
      </c>
      <c r="BF498" s="43"/>
      <c r="BG498" s="42"/>
      <c r="BH498" s="53">
        <f t="shared" ref="BH498:BH521" si="728">BG498*BF498</f>
        <v>0</v>
      </c>
      <c r="BI498" s="43"/>
      <c r="BJ498" s="42"/>
      <c r="BK498" s="53">
        <f t="shared" ref="BK498:BK521" si="729">BJ498*BI498</f>
        <v>0</v>
      </c>
      <c r="BL498" s="43"/>
      <c r="BM498" s="42"/>
      <c r="BN498" s="53">
        <f t="shared" ref="BN498:BN521" si="730">BM498*BL498</f>
        <v>0</v>
      </c>
      <c r="BO498" s="43"/>
      <c r="BP498" s="42"/>
      <c r="BQ498" s="53">
        <f t="shared" ref="BQ498:BQ521" si="731">BP498*BO498</f>
        <v>0</v>
      </c>
      <c r="BR498" s="44">
        <f>SUM(BU498,BX498,CA498,CD498)</f>
        <v>250</v>
      </c>
      <c r="BS498" s="45">
        <f>BT498/BR498</f>
        <v>74.834999999999994</v>
      </c>
      <c r="BT498" s="46">
        <f>SUM(BW498,BZ498,CC498,CF498)</f>
        <v>18708.75</v>
      </c>
      <c r="BU498" s="37">
        <v>250</v>
      </c>
      <c r="BV498" s="39">
        <f>BW498/BU498</f>
        <v>74.834999999999994</v>
      </c>
      <c r="BW498" s="40">
        <v>18708.75</v>
      </c>
      <c r="BX498" s="37"/>
      <c r="BY498" s="39" t="e">
        <f>BZ498/BX498</f>
        <v>#DIV/0!</v>
      </c>
      <c r="BZ498" s="40"/>
      <c r="CA498" s="37"/>
      <c r="CB498" s="39" t="e">
        <f>CC498/CA498</f>
        <v>#DIV/0!</v>
      </c>
      <c r="CC498" s="40"/>
      <c r="CD498" s="37"/>
      <c r="CE498" s="39" t="e">
        <f>CF498/CD498</f>
        <v>#DIV/0!</v>
      </c>
      <c r="CF498" s="40"/>
      <c r="CG498" s="47" t="s">
        <v>32</v>
      </c>
      <c r="CH498" s="47" t="s">
        <v>32</v>
      </c>
      <c r="CI498" s="44">
        <f>SUM(CL498,CO498,CR498,CU498)</f>
        <v>0</v>
      </c>
      <c r="CJ498" s="45" t="e">
        <f>CK498/CI498</f>
        <v>#DIV/0!</v>
      </c>
      <c r="CK498" s="46">
        <f>SUM(CN498,CQ498,CT498,CW498)</f>
        <v>0</v>
      </c>
      <c r="CL498" s="37"/>
      <c r="CM498" s="39" t="e">
        <f>CN498/CL498</f>
        <v>#DIV/0!</v>
      </c>
      <c r="CN498" s="40"/>
      <c r="CO498" s="37"/>
      <c r="CP498" s="39" t="e">
        <f>CQ498/CO498</f>
        <v>#DIV/0!</v>
      </c>
      <c r="CQ498" s="40"/>
      <c r="CR498" s="37"/>
      <c r="CS498" s="39" t="e">
        <f>CT498/CR498</f>
        <v>#DIV/0!</v>
      </c>
      <c r="CT498" s="40"/>
      <c r="CU498" s="37"/>
      <c r="CV498" s="39" t="e">
        <f>CW498/CU498</f>
        <v>#DIV/0!</v>
      </c>
      <c r="CW498" s="40"/>
      <c r="CX498" s="47" t="s">
        <v>32</v>
      </c>
      <c r="CY498" s="47" t="s">
        <v>32</v>
      </c>
    </row>
    <row r="499" spans="1:103" s="1" customFormat="1" ht="14.25" thickBot="1" x14ac:dyDescent="0.3">
      <c r="A499" s="47" t="s">
        <v>31</v>
      </c>
      <c r="B499" s="47" t="s">
        <v>31</v>
      </c>
      <c r="C499" s="48">
        <v>242</v>
      </c>
      <c r="D499" s="95">
        <f t="shared" ref="D499:D521" si="732">E499-C499</f>
        <v>158</v>
      </c>
      <c r="E499" s="93">
        <v>400</v>
      </c>
      <c r="F499" s="38">
        <f t="shared" ref="F499:F521" si="733">SUM(O499,R499,V499)-H499-I499-J499-K499+L499</f>
        <v>404</v>
      </c>
      <c r="G499" s="49">
        <f t="shared" ref="G499:G521" si="734">F499-E499-L499</f>
        <v>4</v>
      </c>
      <c r="H499" s="183"/>
      <c r="I499" s="183"/>
      <c r="J499" s="183"/>
      <c r="K499" s="183"/>
      <c r="L499" s="212"/>
      <c r="M499" s="50">
        <v>24.99</v>
      </c>
      <c r="N499" s="53">
        <f t="shared" ref="N499:N521" si="735">M499*L499</f>
        <v>0</v>
      </c>
      <c r="O499" s="228">
        <v>35</v>
      </c>
      <c r="P499" s="229">
        <v>70.7</v>
      </c>
      <c r="Q499" s="230">
        <f t="shared" ref="Q499:Q521" si="736">P499*O499</f>
        <v>2474.5</v>
      </c>
      <c r="R499" s="223">
        <v>19</v>
      </c>
      <c r="S499" s="50">
        <v>37.840000000000003</v>
      </c>
      <c r="T499" s="51">
        <f t="shared" ref="T499:T521" si="737">S499*R499</f>
        <v>718.96</v>
      </c>
      <c r="U499" s="52" t="s">
        <v>31</v>
      </c>
      <c r="V499" s="48">
        <f t="shared" si="721"/>
        <v>350</v>
      </c>
      <c r="W499" s="50">
        <f t="shared" ref="W499:W521" si="738">X499/V499</f>
        <v>59.627857142857145</v>
      </c>
      <c r="X499" s="51">
        <f t="shared" si="722"/>
        <v>20869.75</v>
      </c>
      <c r="Y499" s="48">
        <f t="shared" si="723"/>
        <v>350</v>
      </c>
      <c r="Z499" s="50">
        <f t="shared" ref="Z499:Z503" si="739">AA499/Y499</f>
        <v>59.627857142857145</v>
      </c>
      <c r="AA499" s="51">
        <f t="shared" si="724"/>
        <v>20869.75</v>
      </c>
      <c r="AB499" s="48">
        <f t="shared" ref="AB499:AB521" si="740">SUM(AE499,AH499,AK499,AN499,AQ499,AT499,AW499,AZ499,BC499,BF499,BI499,BL499,BO499)</f>
        <v>100</v>
      </c>
      <c r="AC499" s="50">
        <f t="shared" ref="AC499:AC503" si="741">AD499/AB499</f>
        <v>21.61</v>
      </c>
      <c r="AD499" s="51">
        <f t="shared" ref="AD499:AD521" si="742">SUM(AG499,AJ499,AM499,AP499,AS499,AV499,AY499,BB499,BE499,BH499,BK499,BN499,BQ499)</f>
        <v>2161</v>
      </c>
      <c r="AE499" s="43">
        <v>100</v>
      </c>
      <c r="AF499" s="42">
        <v>21.61</v>
      </c>
      <c r="AG499" s="53">
        <f>AE499*AF499</f>
        <v>2161</v>
      </c>
      <c r="AH499" s="43"/>
      <c r="AI499" s="42"/>
      <c r="AJ499" s="53">
        <f>AH499*AI499</f>
        <v>0</v>
      </c>
      <c r="AK499" s="43"/>
      <c r="AL499" s="42"/>
      <c r="AM499" s="53"/>
      <c r="AN499" s="43"/>
      <c r="AO499" s="42"/>
      <c r="AP499" s="53"/>
      <c r="AQ499" s="43"/>
      <c r="AR499" s="42"/>
      <c r="AS499" s="53"/>
      <c r="AT499" s="43"/>
      <c r="AU499" s="42"/>
      <c r="AV499" s="53"/>
      <c r="AW499" s="43"/>
      <c r="AX499" s="42"/>
      <c r="AY499" s="53">
        <f t="shared" si="725"/>
        <v>0</v>
      </c>
      <c r="AZ499" s="43"/>
      <c r="BA499" s="42"/>
      <c r="BB499" s="53">
        <f t="shared" si="726"/>
        <v>0</v>
      </c>
      <c r="BC499" s="43"/>
      <c r="BD499" s="42"/>
      <c r="BE499" s="53">
        <f t="shared" si="727"/>
        <v>0</v>
      </c>
      <c r="BF499" s="43"/>
      <c r="BG499" s="42"/>
      <c r="BH499" s="53">
        <f t="shared" si="728"/>
        <v>0</v>
      </c>
      <c r="BI499" s="43"/>
      <c r="BJ499" s="42"/>
      <c r="BK499" s="53">
        <f t="shared" si="729"/>
        <v>0</v>
      </c>
      <c r="BL499" s="43"/>
      <c r="BM499" s="42"/>
      <c r="BN499" s="53">
        <f t="shared" si="730"/>
        <v>0</v>
      </c>
      <c r="BO499" s="43"/>
      <c r="BP499" s="42"/>
      <c r="BQ499" s="53">
        <f t="shared" si="731"/>
        <v>0</v>
      </c>
      <c r="BR499" s="54">
        <f t="shared" ref="BR499:BR521" si="743">SUM(BU499,BX499,CA499,CD499)</f>
        <v>250</v>
      </c>
      <c r="BS499" s="55">
        <f t="shared" ref="BS499:BS521" si="744">BT499/BR499</f>
        <v>74.834999999999994</v>
      </c>
      <c r="BT499" s="56">
        <f t="shared" ref="BT499:BT521" si="745">SUM(BW499,BZ499,CC499,CF499)</f>
        <v>18708.75</v>
      </c>
      <c r="BU499" s="48">
        <v>250</v>
      </c>
      <c r="BV499" s="50">
        <f t="shared" ref="BV499:BV521" si="746">BW499/BU499</f>
        <v>74.834999999999994</v>
      </c>
      <c r="BW499" s="51">
        <v>18708.75</v>
      </c>
      <c r="BX499" s="48"/>
      <c r="BY499" s="50" t="e">
        <f t="shared" ref="BY499:BY521" si="747">BZ499/BX499</f>
        <v>#DIV/0!</v>
      </c>
      <c r="BZ499" s="51"/>
      <c r="CA499" s="48"/>
      <c r="CB499" s="50" t="e">
        <f t="shared" ref="CB499:CB521" si="748">CC499/CA499</f>
        <v>#DIV/0!</v>
      </c>
      <c r="CC499" s="51"/>
      <c r="CD499" s="48"/>
      <c r="CE499" s="50" t="e">
        <f t="shared" ref="CE499:CE521" si="749">CF499/CD499</f>
        <v>#DIV/0!</v>
      </c>
      <c r="CF499" s="51"/>
      <c r="CG499" s="47" t="s">
        <v>31</v>
      </c>
      <c r="CH499" s="47" t="s">
        <v>31</v>
      </c>
      <c r="CI499" s="54">
        <f t="shared" ref="CI499:CI521" si="750">SUM(CL499,CO499,CR499,CU499)</f>
        <v>0</v>
      </c>
      <c r="CJ499" s="55" t="e">
        <f t="shared" ref="CJ499:CJ521" si="751">CK499/CI499</f>
        <v>#DIV/0!</v>
      </c>
      <c r="CK499" s="56">
        <f t="shared" ref="CK499:CK521" si="752">SUM(CN499,CQ499,CT499,CW499)</f>
        <v>0</v>
      </c>
      <c r="CL499" s="48"/>
      <c r="CM499" s="50" t="e">
        <f t="shared" ref="CM499:CM521" si="753">CN499/CL499</f>
        <v>#DIV/0!</v>
      </c>
      <c r="CN499" s="51"/>
      <c r="CO499" s="48"/>
      <c r="CP499" s="50" t="e">
        <f t="shared" ref="CP499:CP521" si="754">CQ499/CO499</f>
        <v>#DIV/0!</v>
      </c>
      <c r="CQ499" s="51"/>
      <c r="CR499" s="48"/>
      <c r="CS499" s="50" t="e">
        <f t="shared" ref="CS499:CS521" si="755">CT499/CR499</f>
        <v>#DIV/0!</v>
      </c>
      <c r="CT499" s="51"/>
      <c r="CU499" s="48"/>
      <c r="CV499" s="50" t="e">
        <f t="shared" ref="CV499:CV521" si="756">CW499/CU499</f>
        <v>#DIV/0!</v>
      </c>
      <c r="CW499" s="51"/>
      <c r="CX499" s="47" t="s">
        <v>31</v>
      </c>
      <c r="CY499" s="47" t="s">
        <v>31</v>
      </c>
    </row>
    <row r="500" spans="1:103" s="1" customFormat="1" ht="14.25" thickBot="1" x14ac:dyDescent="0.3">
      <c r="A500" s="47" t="s">
        <v>33</v>
      </c>
      <c r="B500" s="47" t="s">
        <v>33</v>
      </c>
      <c r="C500" s="48">
        <v>242</v>
      </c>
      <c r="D500" s="95">
        <f t="shared" si="732"/>
        <v>156</v>
      </c>
      <c r="E500" s="93">
        <v>398</v>
      </c>
      <c r="F500" s="38">
        <f t="shared" si="733"/>
        <v>401</v>
      </c>
      <c r="G500" s="49">
        <f t="shared" si="734"/>
        <v>3</v>
      </c>
      <c r="H500" s="183"/>
      <c r="I500" s="183"/>
      <c r="J500" s="183"/>
      <c r="K500" s="183"/>
      <c r="L500" s="212"/>
      <c r="M500" s="50">
        <v>24.99</v>
      </c>
      <c r="N500" s="53">
        <f t="shared" si="735"/>
        <v>0</v>
      </c>
      <c r="O500" s="228">
        <v>35</v>
      </c>
      <c r="P500" s="229">
        <v>70.7</v>
      </c>
      <c r="Q500" s="230">
        <f t="shared" si="736"/>
        <v>2474.5</v>
      </c>
      <c r="R500" s="223">
        <v>16</v>
      </c>
      <c r="S500" s="50">
        <v>37.840000000000003</v>
      </c>
      <c r="T500" s="51">
        <f t="shared" si="737"/>
        <v>605.44000000000005</v>
      </c>
      <c r="U500" s="52" t="s">
        <v>33</v>
      </c>
      <c r="V500" s="48">
        <f t="shared" si="721"/>
        <v>350</v>
      </c>
      <c r="W500" s="50">
        <f t="shared" si="738"/>
        <v>59.627857142857145</v>
      </c>
      <c r="X500" s="51">
        <f t="shared" si="722"/>
        <v>20869.75</v>
      </c>
      <c r="Y500" s="48">
        <f t="shared" si="723"/>
        <v>350</v>
      </c>
      <c r="Z500" s="50">
        <f t="shared" si="739"/>
        <v>59.627857142857145</v>
      </c>
      <c r="AA500" s="51">
        <f t="shared" si="724"/>
        <v>20869.75</v>
      </c>
      <c r="AB500" s="48">
        <f t="shared" si="740"/>
        <v>100</v>
      </c>
      <c r="AC500" s="50">
        <f t="shared" si="741"/>
        <v>21.61</v>
      </c>
      <c r="AD500" s="51">
        <f t="shared" si="742"/>
        <v>2161</v>
      </c>
      <c r="AE500" s="43">
        <v>100</v>
      </c>
      <c r="AF500" s="42">
        <v>21.61</v>
      </c>
      <c r="AG500" s="53">
        <f t="shared" ref="AG500:AG520" si="757">AE500*AF500</f>
        <v>2161</v>
      </c>
      <c r="AH500" s="43"/>
      <c r="AI500" s="42"/>
      <c r="AJ500" s="53">
        <f t="shared" ref="AJ500:AJ520" si="758">AH500*AI500</f>
        <v>0</v>
      </c>
      <c r="AK500" s="43"/>
      <c r="AL500" s="42"/>
      <c r="AM500" s="53"/>
      <c r="AN500" s="43"/>
      <c r="AO500" s="42"/>
      <c r="AP500" s="53"/>
      <c r="AQ500" s="43"/>
      <c r="AR500" s="42"/>
      <c r="AS500" s="53"/>
      <c r="AT500" s="43"/>
      <c r="AU500" s="42"/>
      <c r="AV500" s="53"/>
      <c r="AW500" s="43"/>
      <c r="AX500" s="42"/>
      <c r="AY500" s="53">
        <f t="shared" si="725"/>
        <v>0</v>
      </c>
      <c r="AZ500" s="43"/>
      <c r="BA500" s="42"/>
      <c r="BB500" s="53">
        <f t="shared" si="726"/>
        <v>0</v>
      </c>
      <c r="BC500" s="43"/>
      <c r="BD500" s="42"/>
      <c r="BE500" s="53">
        <f t="shared" si="727"/>
        <v>0</v>
      </c>
      <c r="BF500" s="43"/>
      <c r="BG500" s="42"/>
      <c r="BH500" s="53">
        <f t="shared" si="728"/>
        <v>0</v>
      </c>
      <c r="BI500" s="43"/>
      <c r="BJ500" s="42"/>
      <c r="BK500" s="53">
        <f t="shared" si="729"/>
        <v>0</v>
      </c>
      <c r="BL500" s="43"/>
      <c r="BM500" s="42"/>
      <c r="BN500" s="53">
        <f t="shared" si="730"/>
        <v>0</v>
      </c>
      <c r="BO500" s="43"/>
      <c r="BP500" s="42"/>
      <c r="BQ500" s="53">
        <f t="shared" si="731"/>
        <v>0</v>
      </c>
      <c r="BR500" s="54">
        <f t="shared" si="743"/>
        <v>250</v>
      </c>
      <c r="BS500" s="55">
        <f t="shared" si="744"/>
        <v>74.834999999999994</v>
      </c>
      <c r="BT500" s="56">
        <f t="shared" si="745"/>
        <v>18708.75</v>
      </c>
      <c r="BU500" s="48">
        <v>250</v>
      </c>
      <c r="BV500" s="50">
        <f t="shared" si="746"/>
        <v>74.834999999999994</v>
      </c>
      <c r="BW500" s="51">
        <v>18708.75</v>
      </c>
      <c r="BX500" s="48"/>
      <c r="BY500" s="50" t="e">
        <f t="shared" si="747"/>
        <v>#DIV/0!</v>
      </c>
      <c r="BZ500" s="51"/>
      <c r="CA500" s="48"/>
      <c r="CB500" s="50" t="e">
        <f t="shared" si="748"/>
        <v>#DIV/0!</v>
      </c>
      <c r="CC500" s="51"/>
      <c r="CD500" s="48"/>
      <c r="CE500" s="50" t="e">
        <f t="shared" si="749"/>
        <v>#DIV/0!</v>
      </c>
      <c r="CF500" s="51"/>
      <c r="CG500" s="47" t="s">
        <v>33</v>
      </c>
      <c r="CH500" s="47" t="s">
        <v>33</v>
      </c>
      <c r="CI500" s="54">
        <f t="shared" si="750"/>
        <v>0</v>
      </c>
      <c r="CJ500" s="55" t="e">
        <f t="shared" si="751"/>
        <v>#DIV/0!</v>
      </c>
      <c r="CK500" s="56">
        <f t="shared" si="752"/>
        <v>0</v>
      </c>
      <c r="CL500" s="48"/>
      <c r="CM500" s="50" t="e">
        <f t="shared" si="753"/>
        <v>#DIV/0!</v>
      </c>
      <c r="CN500" s="51"/>
      <c r="CO500" s="48"/>
      <c r="CP500" s="50" t="e">
        <f t="shared" si="754"/>
        <v>#DIV/0!</v>
      </c>
      <c r="CQ500" s="51"/>
      <c r="CR500" s="48"/>
      <c r="CS500" s="50" t="e">
        <f t="shared" si="755"/>
        <v>#DIV/0!</v>
      </c>
      <c r="CT500" s="51"/>
      <c r="CU500" s="48"/>
      <c r="CV500" s="50" t="e">
        <f t="shared" si="756"/>
        <v>#DIV/0!</v>
      </c>
      <c r="CW500" s="51"/>
      <c r="CX500" s="47" t="s">
        <v>33</v>
      </c>
      <c r="CY500" s="47" t="s">
        <v>33</v>
      </c>
    </row>
    <row r="501" spans="1:103" s="1" customFormat="1" ht="14.25" thickBot="1" x14ac:dyDescent="0.3">
      <c r="A501" s="47" t="s">
        <v>34</v>
      </c>
      <c r="B501" s="47" t="s">
        <v>34</v>
      </c>
      <c r="C501" s="48">
        <v>242</v>
      </c>
      <c r="D501" s="95">
        <f t="shared" si="732"/>
        <v>154</v>
      </c>
      <c r="E501" s="93">
        <v>396</v>
      </c>
      <c r="F501" s="38">
        <f t="shared" si="733"/>
        <v>401</v>
      </c>
      <c r="G501" s="49">
        <f t="shared" si="734"/>
        <v>5</v>
      </c>
      <c r="H501" s="183"/>
      <c r="I501" s="183"/>
      <c r="J501" s="183"/>
      <c r="K501" s="183"/>
      <c r="L501" s="212"/>
      <c r="M501" s="50">
        <v>24.99</v>
      </c>
      <c r="N501" s="53">
        <f t="shared" si="735"/>
        <v>0</v>
      </c>
      <c r="O501" s="228">
        <v>35</v>
      </c>
      <c r="P501" s="229">
        <v>70.7</v>
      </c>
      <c r="Q501" s="230">
        <f t="shared" si="736"/>
        <v>2474.5</v>
      </c>
      <c r="R501" s="223">
        <v>16</v>
      </c>
      <c r="S501" s="50">
        <v>37.840000000000003</v>
      </c>
      <c r="T501" s="51">
        <f t="shared" si="737"/>
        <v>605.44000000000005</v>
      </c>
      <c r="U501" s="52" t="s">
        <v>34</v>
      </c>
      <c r="V501" s="48">
        <f t="shared" si="721"/>
        <v>350</v>
      </c>
      <c r="W501" s="50">
        <f t="shared" si="738"/>
        <v>59.627857142857145</v>
      </c>
      <c r="X501" s="51">
        <f t="shared" si="722"/>
        <v>20869.75</v>
      </c>
      <c r="Y501" s="48">
        <f t="shared" si="723"/>
        <v>350</v>
      </c>
      <c r="Z501" s="50">
        <f t="shared" si="739"/>
        <v>59.627857142857145</v>
      </c>
      <c r="AA501" s="51">
        <f t="shared" si="724"/>
        <v>20869.75</v>
      </c>
      <c r="AB501" s="48">
        <f t="shared" si="740"/>
        <v>100</v>
      </c>
      <c r="AC501" s="50">
        <f t="shared" si="741"/>
        <v>21.61</v>
      </c>
      <c r="AD501" s="51">
        <f t="shared" si="742"/>
        <v>2161</v>
      </c>
      <c r="AE501" s="43">
        <v>100</v>
      </c>
      <c r="AF501" s="42">
        <v>21.61</v>
      </c>
      <c r="AG501" s="53">
        <f t="shared" si="757"/>
        <v>2161</v>
      </c>
      <c r="AH501" s="43"/>
      <c r="AI501" s="42"/>
      <c r="AJ501" s="53">
        <f t="shared" si="758"/>
        <v>0</v>
      </c>
      <c r="AK501" s="43"/>
      <c r="AL501" s="42"/>
      <c r="AM501" s="53"/>
      <c r="AN501" s="43"/>
      <c r="AO501" s="42"/>
      <c r="AP501" s="53"/>
      <c r="AQ501" s="43"/>
      <c r="AR501" s="42"/>
      <c r="AS501" s="53"/>
      <c r="AT501" s="43"/>
      <c r="AU501" s="42"/>
      <c r="AV501" s="53"/>
      <c r="AW501" s="43"/>
      <c r="AX501" s="42"/>
      <c r="AY501" s="53">
        <f t="shared" si="725"/>
        <v>0</v>
      </c>
      <c r="AZ501" s="43"/>
      <c r="BA501" s="42"/>
      <c r="BB501" s="53">
        <f t="shared" si="726"/>
        <v>0</v>
      </c>
      <c r="BC501" s="43"/>
      <c r="BD501" s="42"/>
      <c r="BE501" s="53">
        <f t="shared" si="727"/>
        <v>0</v>
      </c>
      <c r="BF501" s="43"/>
      <c r="BG501" s="42"/>
      <c r="BH501" s="53">
        <f t="shared" si="728"/>
        <v>0</v>
      </c>
      <c r="BI501" s="43"/>
      <c r="BJ501" s="42"/>
      <c r="BK501" s="53">
        <f t="shared" si="729"/>
        <v>0</v>
      </c>
      <c r="BL501" s="43"/>
      <c r="BM501" s="42"/>
      <c r="BN501" s="53">
        <f t="shared" si="730"/>
        <v>0</v>
      </c>
      <c r="BO501" s="43"/>
      <c r="BP501" s="42"/>
      <c r="BQ501" s="53">
        <f t="shared" si="731"/>
        <v>0</v>
      </c>
      <c r="BR501" s="54">
        <f t="shared" si="743"/>
        <v>250</v>
      </c>
      <c r="BS501" s="55">
        <f t="shared" si="744"/>
        <v>74.834999999999994</v>
      </c>
      <c r="BT501" s="56">
        <f t="shared" si="745"/>
        <v>18708.75</v>
      </c>
      <c r="BU501" s="48">
        <v>250</v>
      </c>
      <c r="BV501" s="50">
        <f t="shared" si="746"/>
        <v>74.834999999999994</v>
      </c>
      <c r="BW501" s="51">
        <v>18708.75</v>
      </c>
      <c r="BX501" s="48"/>
      <c r="BY501" s="50" t="e">
        <f t="shared" si="747"/>
        <v>#DIV/0!</v>
      </c>
      <c r="BZ501" s="51"/>
      <c r="CA501" s="48"/>
      <c r="CB501" s="50" t="e">
        <f t="shared" si="748"/>
        <v>#DIV/0!</v>
      </c>
      <c r="CC501" s="51"/>
      <c r="CD501" s="48"/>
      <c r="CE501" s="50" t="e">
        <f t="shared" si="749"/>
        <v>#DIV/0!</v>
      </c>
      <c r="CF501" s="51"/>
      <c r="CG501" s="47" t="s">
        <v>34</v>
      </c>
      <c r="CH501" s="47" t="s">
        <v>34</v>
      </c>
      <c r="CI501" s="54">
        <f t="shared" si="750"/>
        <v>0</v>
      </c>
      <c r="CJ501" s="55" t="e">
        <f t="shared" si="751"/>
        <v>#DIV/0!</v>
      </c>
      <c r="CK501" s="56">
        <f t="shared" si="752"/>
        <v>0</v>
      </c>
      <c r="CL501" s="48"/>
      <c r="CM501" s="50" t="e">
        <f t="shared" si="753"/>
        <v>#DIV/0!</v>
      </c>
      <c r="CN501" s="51"/>
      <c r="CO501" s="48"/>
      <c r="CP501" s="50" t="e">
        <f t="shared" si="754"/>
        <v>#DIV/0!</v>
      </c>
      <c r="CQ501" s="51"/>
      <c r="CR501" s="48"/>
      <c r="CS501" s="50" t="e">
        <f t="shared" si="755"/>
        <v>#DIV/0!</v>
      </c>
      <c r="CT501" s="51"/>
      <c r="CU501" s="48"/>
      <c r="CV501" s="50" t="e">
        <f t="shared" si="756"/>
        <v>#DIV/0!</v>
      </c>
      <c r="CW501" s="51"/>
      <c r="CX501" s="47" t="s">
        <v>34</v>
      </c>
      <c r="CY501" s="47" t="s">
        <v>34</v>
      </c>
    </row>
    <row r="502" spans="1:103" s="1" customFormat="1" ht="14.25" thickBot="1" x14ac:dyDescent="0.3">
      <c r="A502" s="47" t="s">
        <v>35</v>
      </c>
      <c r="B502" s="47" t="s">
        <v>35</v>
      </c>
      <c r="C502" s="48">
        <v>242</v>
      </c>
      <c r="D502" s="95">
        <f t="shared" si="732"/>
        <v>154</v>
      </c>
      <c r="E502" s="93">
        <v>396</v>
      </c>
      <c r="F502" s="38">
        <f t="shared" si="733"/>
        <v>401</v>
      </c>
      <c r="G502" s="49">
        <f t="shared" si="734"/>
        <v>5</v>
      </c>
      <c r="H502" s="183"/>
      <c r="I502" s="183"/>
      <c r="J502" s="183"/>
      <c r="K502" s="183"/>
      <c r="L502" s="212"/>
      <c r="M502" s="50">
        <v>24.99</v>
      </c>
      <c r="N502" s="53">
        <f t="shared" si="735"/>
        <v>0</v>
      </c>
      <c r="O502" s="228">
        <v>35</v>
      </c>
      <c r="P502" s="229">
        <v>70.7</v>
      </c>
      <c r="Q502" s="230">
        <f t="shared" si="736"/>
        <v>2474.5</v>
      </c>
      <c r="R502" s="223">
        <v>16</v>
      </c>
      <c r="S502" s="50">
        <v>37.840000000000003</v>
      </c>
      <c r="T502" s="51">
        <f t="shared" si="737"/>
        <v>605.44000000000005</v>
      </c>
      <c r="U502" s="52" t="s">
        <v>35</v>
      </c>
      <c r="V502" s="48">
        <f t="shared" si="721"/>
        <v>350</v>
      </c>
      <c r="W502" s="50">
        <f t="shared" si="738"/>
        <v>59.627857142857145</v>
      </c>
      <c r="X502" s="51">
        <f t="shared" si="722"/>
        <v>20869.75</v>
      </c>
      <c r="Y502" s="48">
        <f t="shared" si="723"/>
        <v>350</v>
      </c>
      <c r="Z502" s="50">
        <f t="shared" si="739"/>
        <v>59.627857142857145</v>
      </c>
      <c r="AA502" s="51">
        <f t="shared" si="724"/>
        <v>20869.75</v>
      </c>
      <c r="AB502" s="48">
        <f t="shared" si="740"/>
        <v>100</v>
      </c>
      <c r="AC502" s="50">
        <f t="shared" si="741"/>
        <v>21.61</v>
      </c>
      <c r="AD502" s="51">
        <f t="shared" si="742"/>
        <v>2161</v>
      </c>
      <c r="AE502" s="43">
        <v>100</v>
      </c>
      <c r="AF502" s="42">
        <v>21.61</v>
      </c>
      <c r="AG502" s="53">
        <f t="shared" si="757"/>
        <v>2161</v>
      </c>
      <c r="AH502" s="43"/>
      <c r="AI502" s="42"/>
      <c r="AJ502" s="53">
        <f t="shared" si="758"/>
        <v>0</v>
      </c>
      <c r="AK502" s="43"/>
      <c r="AL502" s="42"/>
      <c r="AM502" s="53"/>
      <c r="AN502" s="43"/>
      <c r="AO502" s="42"/>
      <c r="AP502" s="53"/>
      <c r="AQ502" s="43"/>
      <c r="AR502" s="42"/>
      <c r="AS502" s="53"/>
      <c r="AT502" s="43"/>
      <c r="AU502" s="42"/>
      <c r="AV502" s="53"/>
      <c r="AW502" s="43"/>
      <c r="AX502" s="42"/>
      <c r="AY502" s="53">
        <f t="shared" si="725"/>
        <v>0</v>
      </c>
      <c r="AZ502" s="43"/>
      <c r="BA502" s="42"/>
      <c r="BB502" s="53">
        <f t="shared" si="726"/>
        <v>0</v>
      </c>
      <c r="BC502" s="43"/>
      <c r="BD502" s="42"/>
      <c r="BE502" s="53">
        <f t="shared" si="727"/>
        <v>0</v>
      </c>
      <c r="BF502" s="43"/>
      <c r="BG502" s="42"/>
      <c r="BH502" s="53">
        <f t="shared" si="728"/>
        <v>0</v>
      </c>
      <c r="BI502" s="43"/>
      <c r="BJ502" s="42"/>
      <c r="BK502" s="53">
        <f t="shared" si="729"/>
        <v>0</v>
      </c>
      <c r="BL502" s="43"/>
      <c r="BM502" s="42"/>
      <c r="BN502" s="53">
        <f t="shared" si="730"/>
        <v>0</v>
      </c>
      <c r="BO502" s="43"/>
      <c r="BP502" s="42"/>
      <c r="BQ502" s="53">
        <f t="shared" si="731"/>
        <v>0</v>
      </c>
      <c r="BR502" s="54">
        <f t="shared" si="743"/>
        <v>250</v>
      </c>
      <c r="BS502" s="55">
        <f t="shared" si="744"/>
        <v>74.834999999999994</v>
      </c>
      <c r="BT502" s="56">
        <f t="shared" si="745"/>
        <v>18708.75</v>
      </c>
      <c r="BU502" s="48">
        <v>250</v>
      </c>
      <c r="BV502" s="50">
        <f t="shared" si="746"/>
        <v>74.834999999999994</v>
      </c>
      <c r="BW502" s="51">
        <v>18708.75</v>
      </c>
      <c r="BX502" s="48"/>
      <c r="BY502" s="50" t="e">
        <f t="shared" si="747"/>
        <v>#DIV/0!</v>
      </c>
      <c r="BZ502" s="51"/>
      <c r="CA502" s="48"/>
      <c r="CB502" s="50" t="e">
        <f t="shared" si="748"/>
        <v>#DIV/0!</v>
      </c>
      <c r="CC502" s="51"/>
      <c r="CD502" s="48"/>
      <c r="CE502" s="50" t="e">
        <f t="shared" si="749"/>
        <v>#DIV/0!</v>
      </c>
      <c r="CF502" s="51"/>
      <c r="CG502" s="47" t="s">
        <v>35</v>
      </c>
      <c r="CH502" s="47" t="s">
        <v>35</v>
      </c>
      <c r="CI502" s="54">
        <f t="shared" si="750"/>
        <v>0</v>
      </c>
      <c r="CJ502" s="55" t="e">
        <f t="shared" si="751"/>
        <v>#DIV/0!</v>
      </c>
      <c r="CK502" s="56">
        <f t="shared" si="752"/>
        <v>0</v>
      </c>
      <c r="CL502" s="48"/>
      <c r="CM502" s="50" t="e">
        <f t="shared" si="753"/>
        <v>#DIV/0!</v>
      </c>
      <c r="CN502" s="51"/>
      <c r="CO502" s="48"/>
      <c r="CP502" s="50" t="e">
        <f t="shared" si="754"/>
        <v>#DIV/0!</v>
      </c>
      <c r="CQ502" s="51"/>
      <c r="CR502" s="48"/>
      <c r="CS502" s="50" t="e">
        <f t="shared" si="755"/>
        <v>#DIV/0!</v>
      </c>
      <c r="CT502" s="51"/>
      <c r="CU502" s="48"/>
      <c r="CV502" s="50" t="e">
        <f t="shared" si="756"/>
        <v>#DIV/0!</v>
      </c>
      <c r="CW502" s="51"/>
      <c r="CX502" s="47" t="s">
        <v>35</v>
      </c>
      <c r="CY502" s="47" t="s">
        <v>35</v>
      </c>
    </row>
    <row r="503" spans="1:103" s="1" customFormat="1" ht="14.25" thickBot="1" x14ac:dyDescent="0.3">
      <c r="A503" s="47" t="s">
        <v>36</v>
      </c>
      <c r="B503" s="47" t="s">
        <v>36</v>
      </c>
      <c r="C503" s="48">
        <v>242</v>
      </c>
      <c r="D503" s="95">
        <f t="shared" si="732"/>
        <v>144</v>
      </c>
      <c r="E503" s="93">
        <v>386</v>
      </c>
      <c r="F503" s="38">
        <f t="shared" si="733"/>
        <v>397.5</v>
      </c>
      <c r="G503" s="49">
        <f t="shared" si="734"/>
        <v>11</v>
      </c>
      <c r="H503" s="183"/>
      <c r="I503" s="183"/>
      <c r="J503" s="183"/>
      <c r="K503" s="183"/>
      <c r="L503" s="224">
        <v>0.5</v>
      </c>
      <c r="M503" s="50">
        <v>24.99</v>
      </c>
      <c r="N503" s="53">
        <f t="shared" si="735"/>
        <v>12.494999999999999</v>
      </c>
      <c r="O503" s="228">
        <v>35</v>
      </c>
      <c r="P503" s="229">
        <v>70.7</v>
      </c>
      <c r="Q503" s="230">
        <f t="shared" si="736"/>
        <v>2474.5</v>
      </c>
      <c r="R503" s="223">
        <v>12</v>
      </c>
      <c r="S503" s="50">
        <v>37.840000000000003</v>
      </c>
      <c r="T503" s="51">
        <f t="shared" si="737"/>
        <v>454.08000000000004</v>
      </c>
      <c r="U503" s="52" t="s">
        <v>36</v>
      </c>
      <c r="V503" s="48">
        <f t="shared" si="721"/>
        <v>350</v>
      </c>
      <c r="W503" s="50">
        <f t="shared" si="738"/>
        <v>59.627857142857145</v>
      </c>
      <c r="X503" s="51">
        <f t="shared" si="722"/>
        <v>20869.75</v>
      </c>
      <c r="Y503" s="48">
        <f t="shared" si="723"/>
        <v>350</v>
      </c>
      <c r="Z503" s="50">
        <f t="shared" si="739"/>
        <v>59.627857142857145</v>
      </c>
      <c r="AA503" s="51">
        <f t="shared" si="724"/>
        <v>20869.75</v>
      </c>
      <c r="AB503" s="48">
        <f t="shared" si="740"/>
        <v>100</v>
      </c>
      <c r="AC503" s="50">
        <f t="shared" si="741"/>
        <v>21.61</v>
      </c>
      <c r="AD503" s="51">
        <f t="shared" si="742"/>
        <v>2161</v>
      </c>
      <c r="AE503" s="43">
        <v>100</v>
      </c>
      <c r="AF503" s="42">
        <v>21.61</v>
      </c>
      <c r="AG503" s="53">
        <f t="shared" si="757"/>
        <v>2161</v>
      </c>
      <c r="AH503" s="43"/>
      <c r="AI503" s="42"/>
      <c r="AJ503" s="53">
        <f t="shared" si="758"/>
        <v>0</v>
      </c>
      <c r="AK503" s="43"/>
      <c r="AL503" s="42"/>
      <c r="AM503" s="53"/>
      <c r="AN503" s="43"/>
      <c r="AO503" s="42"/>
      <c r="AP503" s="53"/>
      <c r="AQ503" s="43"/>
      <c r="AR503" s="42"/>
      <c r="AS503" s="53"/>
      <c r="AT503" s="43"/>
      <c r="AU503" s="42"/>
      <c r="AV503" s="53"/>
      <c r="AW503" s="43"/>
      <c r="AX503" s="42"/>
      <c r="AY503" s="53">
        <f t="shared" si="725"/>
        <v>0</v>
      </c>
      <c r="AZ503" s="43"/>
      <c r="BA503" s="42"/>
      <c r="BB503" s="53">
        <f t="shared" si="726"/>
        <v>0</v>
      </c>
      <c r="BC503" s="43"/>
      <c r="BD503" s="42"/>
      <c r="BE503" s="53">
        <f t="shared" si="727"/>
        <v>0</v>
      </c>
      <c r="BF503" s="43"/>
      <c r="BG503" s="42"/>
      <c r="BH503" s="53">
        <f t="shared" si="728"/>
        <v>0</v>
      </c>
      <c r="BI503" s="43"/>
      <c r="BJ503" s="42"/>
      <c r="BK503" s="53">
        <f t="shared" si="729"/>
        <v>0</v>
      </c>
      <c r="BL503" s="43"/>
      <c r="BM503" s="42"/>
      <c r="BN503" s="53">
        <f t="shared" si="730"/>
        <v>0</v>
      </c>
      <c r="BO503" s="43"/>
      <c r="BP503" s="42"/>
      <c r="BQ503" s="53">
        <f t="shared" si="731"/>
        <v>0</v>
      </c>
      <c r="BR503" s="54">
        <f t="shared" si="743"/>
        <v>250</v>
      </c>
      <c r="BS503" s="55">
        <f t="shared" si="744"/>
        <v>74.834999999999994</v>
      </c>
      <c r="BT503" s="56">
        <f t="shared" si="745"/>
        <v>18708.75</v>
      </c>
      <c r="BU503" s="48">
        <v>250</v>
      </c>
      <c r="BV503" s="50">
        <f t="shared" si="746"/>
        <v>74.834999999999994</v>
      </c>
      <c r="BW503" s="51">
        <v>18708.75</v>
      </c>
      <c r="BX503" s="48"/>
      <c r="BY503" s="50" t="e">
        <f t="shared" si="747"/>
        <v>#DIV/0!</v>
      </c>
      <c r="BZ503" s="51"/>
      <c r="CA503" s="48"/>
      <c r="CB503" s="50" t="e">
        <f t="shared" si="748"/>
        <v>#DIV/0!</v>
      </c>
      <c r="CC503" s="51"/>
      <c r="CD503" s="48"/>
      <c r="CE503" s="50" t="e">
        <f t="shared" si="749"/>
        <v>#DIV/0!</v>
      </c>
      <c r="CF503" s="51"/>
      <c r="CG503" s="47" t="s">
        <v>36</v>
      </c>
      <c r="CH503" s="47" t="s">
        <v>36</v>
      </c>
      <c r="CI503" s="54">
        <f t="shared" si="750"/>
        <v>0</v>
      </c>
      <c r="CJ503" s="55" t="e">
        <f t="shared" si="751"/>
        <v>#DIV/0!</v>
      </c>
      <c r="CK503" s="56">
        <f t="shared" si="752"/>
        <v>0</v>
      </c>
      <c r="CL503" s="48"/>
      <c r="CM503" s="50" t="e">
        <f t="shared" si="753"/>
        <v>#DIV/0!</v>
      </c>
      <c r="CN503" s="51"/>
      <c r="CO503" s="48"/>
      <c r="CP503" s="50" t="e">
        <f t="shared" si="754"/>
        <v>#DIV/0!</v>
      </c>
      <c r="CQ503" s="51"/>
      <c r="CR503" s="48"/>
      <c r="CS503" s="50" t="e">
        <f t="shared" si="755"/>
        <v>#DIV/0!</v>
      </c>
      <c r="CT503" s="51"/>
      <c r="CU503" s="48"/>
      <c r="CV503" s="50" t="e">
        <f t="shared" si="756"/>
        <v>#DIV/0!</v>
      </c>
      <c r="CW503" s="51"/>
      <c r="CX503" s="47" t="s">
        <v>36</v>
      </c>
      <c r="CY503" s="47" t="s">
        <v>36</v>
      </c>
    </row>
    <row r="504" spans="1:103" s="1" customFormat="1" ht="14.25" thickBot="1" x14ac:dyDescent="0.3">
      <c r="A504" s="47" t="s">
        <v>37</v>
      </c>
      <c r="B504" s="47" t="s">
        <v>37</v>
      </c>
      <c r="C504" s="48">
        <v>0</v>
      </c>
      <c r="D504" s="95">
        <f t="shared" si="732"/>
        <v>148</v>
      </c>
      <c r="E504" s="93">
        <v>148</v>
      </c>
      <c r="F504" s="38">
        <f t="shared" si="733"/>
        <v>155.33000000000001</v>
      </c>
      <c r="G504" s="49">
        <f t="shared" si="734"/>
        <v>-4.9999999999999876</v>
      </c>
      <c r="H504" s="183"/>
      <c r="I504" s="183"/>
      <c r="J504" s="183"/>
      <c r="K504" s="183">
        <v>6</v>
      </c>
      <c r="L504" s="224">
        <v>12.33</v>
      </c>
      <c r="M504" s="50">
        <v>24.99</v>
      </c>
      <c r="N504" s="53">
        <f t="shared" si="735"/>
        <v>308.12669999999997</v>
      </c>
      <c r="O504" s="228">
        <v>35</v>
      </c>
      <c r="P504" s="229">
        <v>70.7</v>
      </c>
      <c r="Q504" s="230">
        <f t="shared" si="736"/>
        <v>2474.5</v>
      </c>
      <c r="R504" s="223">
        <v>39</v>
      </c>
      <c r="S504" s="50">
        <v>37.840000000000003</v>
      </c>
      <c r="T504" s="51">
        <f t="shared" si="737"/>
        <v>1475.7600000000002</v>
      </c>
      <c r="U504" s="52" t="s">
        <v>37</v>
      </c>
      <c r="V504" s="48">
        <f t="shared" si="721"/>
        <v>75</v>
      </c>
      <c r="W504" s="50">
        <f t="shared" si="738"/>
        <v>25.15</v>
      </c>
      <c r="X504" s="51">
        <f t="shared" si="722"/>
        <v>1886.25</v>
      </c>
      <c r="Y504" s="48">
        <f t="shared" si="723"/>
        <v>75</v>
      </c>
      <c r="Z504" s="50">
        <f>AA504/Y504</f>
        <v>25.15</v>
      </c>
      <c r="AA504" s="51">
        <f t="shared" si="724"/>
        <v>1886.25</v>
      </c>
      <c r="AB504" s="48">
        <f t="shared" si="740"/>
        <v>75</v>
      </c>
      <c r="AC504" s="50">
        <f>AD504/AB504</f>
        <v>25.15</v>
      </c>
      <c r="AD504" s="51">
        <f t="shared" si="742"/>
        <v>1886.25</v>
      </c>
      <c r="AE504" s="43"/>
      <c r="AF504" s="42"/>
      <c r="AG504" s="53">
        <f t="shared" si="757"/>
        <v>0</v>
      </c>
      <c r="AH504" s="43">
        <v>75</v>
      </c>
      <c r="AI504" s="42">
        <v>25.15</v>
      </c>
      <c r="AJ504" s="53">
        <f t="shared" si="758"/>
        <v>1886.25</v>
      </c>
      <c r="AK504" s="43"/>
      <c r="AL504" s="42"/>
      <c r="AM504" s="53"/>
      <c r="AN504" s="43"/>
      <c r="AO504" s="42"/>
      <c r="AP504" s="53"/>
      <c r="AQ504" s="43"/>
      <c r="AR504" s="42"/>
      <c r="AS504" s="53"/>
      <c r="AT504" s="43"/>
      <c r="AU504" s="42"/>
      <c r="AV504" s="53"/>
      <c r="AW504" s="43"/>
      <c r="AX504" s="42"/>
      <c r="AY504" s="53">
        <f t="shared" si="725"/>
        <v>0</v>
      </c>
      <c r="AZ504" s="43"/>
      <c r="BA504" s="42"/>
      <c r="BB504" s="53">
        <f t="shared" si="726"/>
        <v>0</v>
      </c>
      <c r="BC504" s="43"/>
      <c r="BD504" s="42"/>
      <c r="BE504" s="53">
        <f t="shared" si="727"/>
        <v>0</v>
      </c>
      <c r="BF504" s="43"/>
      <c r="BG504" s="42"/>
      <c r="BH504" s="53">
        <f t="shared" si="728"/>
        <v>0</v>
      </c>
      <c r="BI504" s="43"/>
      <c r="BJ504" s="42"/>
      <c r="BK504" s="53">
        <f t="shared" si="729"/>
        <v>0</v>
      </c>
      <c r="BL504" s="43"/>
      <c r="BM504" s="42"/>
      <c r="BN504" s="53">
        <f t="shared" si="730"/>
        <v>0</v>
      </c>
      <c r="BO504" s="43"/>
      <c r="BP504" s="42"/>
      <c r="BQ504" s="53">
        <f t="shared" si="731"/>
        <v>0</v>
      </c>
      <c r="BR504" s="54">
        <f t="shared" si="743"/>
        <v>0</v>
      </c>
      <c r="BS504" s="55" t="e">
        <f t="shared" si="744"/>
        <v>#DIV/0!</v>
      </c>
      <c r="BT504" s="56">
        <f t="shared" si="745"/>
        <v>0</v>
      </c>
      <c r="BU504" s="48"/>
      <c r="BV504" s="50" t="e">
        <f t="shared" si="746"/>
        <v>#DIV/0!</v>
      </c>
      <c r="BW504" s="51"/>
      <c r="BX504" s="48"/>
      <c r="BY504" s="50" t="e">
        <f t="shared" si="747"/>
        <v>#DIV/0!</v>
      </c>
      <c r="BZ504" s="51"/>
      <c r="CA504" s="48"/>
      <c r="CB504" s="50" t="e">
        <f t="shared" si="748"/>
        <v>#DIV/0!</v>
      </c>
      <c r="CC504" s="51"/>
      <c r="CD504" s="48"/>
      <c r="CE504" s="50" t="e">
        <f t="shared" si="749"/>
        <v>#DIV/0!</v>
      </c>
      <c r="CF504" s="51"/>
      <c r="CG504" s="47" t="s">
        <v>37</v>
      </c>
      <c r="CH504" s="47" t="s">
        <v>37</v>
      </c>
      <c r="CI504" s="54">
        <f t="shared" si="750"/>
        <v>0</v>
      </c>
      <c r="CJ504" s="55" t="e">
        <f t="shared" si="751"/>
        <v>#DIV/0!</v>
      </c>
      <c r="CK504" s="56">
        <f t="shared" si="752"/>
        <v>0</v>
      </c>
      <c r="CL504" s="48"/>
      <c r="CM504" s="50" t="e">
        <f t="shared" si="753"/>
        <v>#DIV/0!</v>
      </c>
      <c r="CN504" s="51"/>
      <c r="CO504" s="48"/>
      <c r="CP504" s="50" t="e">
        <f t="shared" si="754"/>
        <v>#DIV/0!</v>
      </c>
      <c r="CQ504" s="51"/>
      <c r="CR504" s="48"/>
      <c r="CS504" s="50" t="e">
        <f t="shared" si="755"/>
        <v>#DIV/0!</v>
      </c>
      <c r="CT504" s="51"/>
      <c r="CU504" s="48"/>
      <c r="CV504" s="50" t="e">
        <f t="shared" si="756"/>
        <v>#DIV/0!</v>
      </c>
      <c r="CW504" s="51"/>
      <c r="CX504" s="47" t="s">
        <v>37</v>
      </c>
      <c r="CY504" s="47" t="s">
        <v>37</v>
      </c>
    </row>
    <row r="505" spans="1:103" s="1" customFormat="1" ht="14.25" thickBot="1" x14ac:dyDescent="0.3">
      <c r="A505" s="47" t="s">
        <v>38</v>
      </c>
      <c r="B505" s="47" t="s">
        <v>38</v>
      </c>
      <c r="C505" s="48">
        <v>0</v>
      </c>
      <c r="D505" s="95">
        <f t="shared" si="732"/>
        <v>147</v>
      </c>
      <c r="E505" s="93">
        <v>147</v>
      </c>
      <c r="F505" s="38">
        <f t="shared" si="733"/>
        <v>152.34</v>
      </c>
      <c r="G505" s="49">
        <f t="shared" si="734"/>
        <v>-19.999999999999996</v>
      </c>
      <c r="H505" s="183"/>
      <c r="I505" s="183"/>
      <c r="J505" s="183"/>
      <c r="K505" s="183">
        <v>6</v>
      </c>
      <c r="L505" s="224">
        <v>25.34</v>
      </c>
      <c r="M505" s="50">
        <v>24.99</v>
      </c>
      <c r="N505" s="53">
        <f t="shared" si="735"/>
        <v>633.24659999999994</v>
      </c>
      <c r="O505" s="228">
        <v>35</v>
      </c>
      <c r="P505" s="229">
        <v>70.7</v>
      </c>
      <c r="Q505" s="230">
        <f t="shared" si="736"/>
        <v>2474.5</v>
      </c>
      <c r="R505" s="223">
        <v>23</v>
      </c>
      <c r="S505" s="50">
        <v>37.840000000000003</v>
      </c>
      <c r="T505" s="51">
        <f t="shared" si="737"/>
        <v>870.32</v>
      </c>
      <c r="U505" s="52" t="s">
        <v>38</v>
      </c>
      <c r="V505" s="48">
        <f t="shared" si="721"/>
        <v>75</v>
      </c>
      <c r="W505" s="50">
        <f t="shared" si="738"/>
        <v>25.15</v>
      </c>
      <c r="X505" s="51">
        <f t="shared" si="722"/>
        <v>1886.25</v>
      </c>
      <c r="Y505" s="48">
        <f t="shared" si="723"/>
        <v>75</v>
      </c>
      <c r="Z505" s="50">
        <f t="shared" ref="Z505:Z521" si="759">AA505/Y505</f>
        <v>25.15</v>
      </c>
      <c r="AA505" s="51">
        <f t="shared" si="724"/>
        <v>1886.25</v>
      </c>
      <c r="AB505" s="48">
        <f t="shared" si="740"/>
        <v>75</v>
      </c>
      <c r="AC505" s="50">
        <f t="shared" ref="AC505:AC521" si="760">AD505/AB505</f>
        <v>25.15</v>
      </c>
      <c r="AD505" s="51">
        <f t="shared" si="742"/>
        <v>1886.25</v>
      </c>
      <c r="AE505" s="43"/>
      <c r="AF505" s="42"/>
      <c r="AG505" s="53">
        <f t="shared" si="757"/>
        <v>0</v>
      </c>
      <c r="AH505" s="43">
        <v>75</v>
      </c>
      <c r="AI505" s="42">
        <v>25.15</v>
      </c>
      <c r="AJ505" s="53">
        <f t="shared" si="758"/>
        <v>1886.25</v>
      </c>
      <c r="AK505" s="43"/>
      <c r="AL505" s="42"/>
      <c r="AM505" s="53"/>
      <c r="AN505" s="43"/>
      <c r="AO505" s="42"/>
      <c r="AP505" s="53"/>
      <c r="AQ505" s="43"/>
      <c r="AR505" s="42"/>
      <c r="AS505" s="53"/>
      <c r="AT505" s="43"/>
      <c r="AU505" s="42"/>
      <c r="AV505" s="53"/>
      <c r="AW505" s="43"/>
      <c r="AX505" s="42"/>
      <c r="AY505" s="53">
        <f t="shared" si="725"/>
        <v>0</v>
      </c>
      <c r="AZ505" s="43"/>
      <c r="BA505" s="42"/>
      <c r="BB505" s="53">
        <f t="shared" si="726"/>
        <v>0</v>
      </c>
      <c r="BC505" s="43"/>
      <c r="BD505" s="42"/>
      <c r="BE505" s="53">
        <f t="shared" si="727"/>
        <v>0</v>
      </c>
      <c r="BF505" s="43"/>
      <c r="BG505" s="42"/>
      <c r="BH505" s="53">
        <f t="shared" si="728"/>
        <v>0</v>
      </c>
      <c r="BI505" s="43"/>
      <c r="BJ505" s="42"/>
      <c r="BK505" s="53">
        <f t="shared" si="729"/>
        <v>0</v>
      </c>
      <c r="BL505" s="43"/>
      <c r="BM505" s="42"/>
      <c r="BN505" s="53">
        <f t="shared" si="730"/>
        <v>0</v>
      </c>
      <c r="BO505" s="43"/>
      <c r="BP505" s="42"/>
      <c r="BQ505" s="53">
        <f t="shared" si="731"/>
        <v>0</v>
      </c>
      <c r="BR505" s="54">
        <f t="shared" si="743"/>
        <v>0</v>
      </c>
      <c r="BS505" s="55" t="e">
        <f t="shared" si="744"/>
        <v>#DIV/0!</v>
      </c>
      <c r="BT505" s="56">
        <f t="shared" si="745"/>
        <v>0</v>
      </c>
      <c r="BU505" s="48"/>
      <c r="BV505" s="50" t="e">
        <f t="shared" si="746"/>
        <v>#DIV/0!</v>
      </c>
      <c r="BW505" s="51"/>
      <c r="BX505" s="48"/>
      <c r="BY505" s="50" t="e">
        <f t="shared" si="747"/>
        <v>#DIV/0!</v>
      </c>
      <c r="BZ505" s="51"/>
      <c r="CA505" s="48"/>
      <c r="CB505" s="50" t="e">
        <f t="shared" si="748"/>
        <v>#DIV/0!</v>
      </c>
      <c r="CC505" s="51"/>
      <c r="CD505" s="48"/>
      <c r="CE505" s="50" t="e">
        <f t="shared" si="749"/>
        <v>#DIV/0!</v>
      </c>
      <c r="CF505" s="51"/>
      <c r="CG505" s="47" t="s">
        <v>38</v>
      </c>
      <c r="CH505" s="47" t="s">
        <v>38</v>
      </c>
      <c r="CI505" s="54">
        <f t="shared" si="750"/>
        <v>0</v>
      </c>
      <c r="CJ505" s="55" t="e">
        <f t="shared" si="751"/>
        <v>#DIV/0!</v>
      </c>
      <c r="CK505" s="56">
        <f t="shared" si="752"/>
        <v>0</v>
      </c>
      <c r="CL505" s="48"/>
      <c r="CM505" s="50" t="e">
        <f t="shared" si="753"/>
        <v>#DIV/0!</v>
      </c>
      <c r="CN505" s="51"/>
      <c r="CO505" s="48"/>
      <c r="CP505" s="50" t="e">
        <f t="shared" si="754"/>
        <v>#DIV/0!</v>
      </c>
      <c r="CQ505" s="51"/>
      <c r="CR505" s="48"/>
      <c r="CS505" s="50" t="e">
        <f t="shared" si="755"/>
        <v>#DIV/0!</v>
      </c>
      <c r="CT505" s="51"/>
      <c r="CU505" s="48"/>
      <c r="CV505" s="50" t="e">
        <f t="shared" si="756"/>
        <v>#DIV/0!</v>
      </c>
      <c r="CW505" s="51"/>
      <c r="CX505" s="47" t="s">
        <v>38</v>
      </c>
      <c r="CY505" s="47" t="s">
        <v>38</v>
      </c>
    </row>
    <row r="506" spans="1:103" s="1" customFormat="1" ht="14.25" thickBot="1" x14ac:dyDescent="0.3">
      <c r="A506" s="47" t="s">
        <v>39</v>
      </c>
      <c r="B506" s="47" t="s">
        <v>39</v>
      </c>
      <c r="C506" s="48">
        <v>292</v>
      </c>
      <c r="D506" s="95">
        <f t="shared" si="732"/>
        <v>101</v>
      </c>
      <c r="E506" s="93">
        <v>393</v>
      </c>
      <c r="F506" s="38">
        <f t="shared" si="733"/>
        <v>441.25</v>
      </c>
      <c r="G506" s="49">
        <f t="shared" si="734"/>
        <v>19</v>
      </c>
      <c r="H506" s="183"/>
      <c r="I506" s="183"/>
      <c r="J506" s="183"/>
      <c r="K506" s="183">
        <v>6</v>
      </c>
      <c r="L506" s="224">
        <v>29.25</v>
      </c>
      <c r="M506" s="50">
        <v>24.99</v>
      </c>
      <c r="N506" s="53">
        <f t="shared" si="735"/>
        <v>730.95749999999998</v>
      </c>
      <c r="O506" s="228">
        <v>35</v>
      </c>
      <c r="P506" s="229">
        <v>70.7</v>
      </c>
      <c r="Q506" s="230">
        <f t="shared" si="736"/>
        <v>2474.5</v>
      </c>
      <c r="R506" s="223">
        <v>8</v>
      </c>
      <c r="S506" s="50">
        <v>37.840000000000003</v>
      </c>
      <c r="T506" s="51">
        <f t="shared" si="737"/>
        <v>302.72000000000003</v>
      </c>
      <c r="U506" s="52" t="s">
        <v>39</v>
      </c>
      <c r="V506" s="48">
        <f t="shared" si="721"/>
        <v>375</v>
      </c>
      <c r="W506" s="50">
        <f t="shared" si="738"/>
        <v>38.222000000000001</v>
      </c>
      <c r="X506" s="51">
        <f t="shared" si="722"/>
        <v>14333.25</v>
      </c>
      <c r="Y506" s="48">
        <f t="shared" si="723"/>
        <v>574</v>
      </c>
      <c r="Z506" s="50">
        <f t="shared" si="759"/>
        <v>37.104965156794428</v>
      </c>
      <c r="AA506" s="51">
        <f t="shared" si="724"/>
        <v>21298.25</v>
      </c>
      <c r="AB506" s="48">
        <f t="shared" si="740"/>
        <v>75</v>
      </c>
      <c r="AC506" s="50">
        <f t="shared" si="760"/>
        <v>25.15</v>
      </c>
      <c r="AD506" s="51">
        <f t="shared" si="742"/>
        <v>1886.25</v>
      </c>
      <c r="AE506" s="43"/>
      <c r="AF506" s="42"/>
      <c r="AG506" s="53">
        <f t="shared" si="757"/>
        <v>0</v>
      </c>
      <c r="AH506" s="43">
        <v>75</v>
      </c>
      <c r="AI506" s="42">
        <v>25.15</v>
      </c>
      <c r="AJ506" s="53">
        <f t="shared" si="758"/>
        <v>1886.25</v>
      </c>
      <c r="AK506" s="43"/>
      <c r="AL506" s="42"/>
      <c r="AM506" s="53"/>
      <c r="AN506" s="43"/>
      <c r="AO506" s="42"/>
      <c r="AP506" s="53"/>
      <c r="AQ506" s="43"/>
      <c r="AR506" s="42"/>
      <c r="AS506" s="53"/>
      <c r="AT506" s="43"/>
      <c r="AU506" s="42"/>
      <c r="AV506" s="53"/>
      <c r="AW506" s="43"/>
      <c r="AX506" s="42"/>
      <c r="AY506" s="53">
        <f t="shared" si="725"/>
        <v>0</v>
      </c>
      <c r="AZ506" s="43"/>
      <c r="BA506" s="42"/>
      <c r="BB506" s="53">
        <f t="shared" si="726"/>
        <v>0</v>
      </c>
      <c r="BC506" s="43"/>
      <c r="BD506" s="42"/>
      <c r="BE506" s="53">
        <f t="shared" si="727"/>
        <v>0</v>
      </c>
      <c r="BF506" s="43"/>
      <c r="BG506" s="42"/>
      <c r="BH506" s="53">
        <f t="shared" si="728"/>
        <v>0</v>
      </c>
      <c r="BI506" s="43"/>
      <c r="BJ506" s="42"/>
      <c r="BK506" s="53">
        <f t="shared" si="729"/>
        <v>0</v>
      </c>
      <c r="BL506" s="43"/>
      <c r="BM506" s="42"/>
      <c r="BN506" s="53">
        <f t="shared" si="730"/>
        <v>0</v>
      </c>
      <c r="BO506" s="43"/>
      <c r="BP506" s="42"/>
      <c r="BQ506" s="53">
        <f t="shared" si="731"/>
        <v>0</v>
      </c>
      <c r="BR506" s="54">
        <f t="shared" si="743"/>
        <v>499</v>
      </c>
      <c r="BS506" s="55">
        <f t="shared" si="744"/>
        <v>38.901803607214426</v>
      </c>
      <c r="BT506" s="56">
        <f t="shared" si="745"/>
        <v>19412</v>
      </c>
      <c r="BU506" s="48">
        <v>300</v>
      </c>
      <c r="BV506" s="50">
        <f t="shared" si="746"/>
        <v>39.5</v>
      </c>
      <c r="BW506" s="51">
        <v>11850</v>
      </c>
      <c r="BX506" s="48"/>
      <c r="BY506" s="50" t="e">
        <f t="shared" si="747"/>
        <v>#DIV/0!</v>
      </c>
      <c r="BZ506" s="51"/>
      <c r="CA506" s="48"/>
      <c r="CB506" s="50" t="e">
        <f t="shared" si="748"/>
        <v>#DIV/0!</v>
      </c>
      <c r="CC506" s="51"/>
      <c r="CD506" s="48">
        <v>199</v>
      </c>
      <c r="CE506" s="50">
        <f t="shared" si="749"/>
        <v>38</v>
      </c>
      <c r="CF506" s="51">
        <v>7562</v>
      </c>
      <c r="CG506" s="47" t="s">
        <v>39</v>
      </c>
      <c r="CH506" s="47" t="s">
        <v>39</v>
      </c>
      <c r="CI506" s="54">
        <f t="shared" si="750"/>
        <v>199</v>
      </c>
      <c r="CJ506" s="55">
        <f t="shared" si="751"/>
        <v>35</v>
      </c>
      <c r="CK506" s="56">
        <f t="shared" si="752"/>
        <v>6965</v>
      </c>
      <c r="CL506" s="48"/>
      <c r="CM506" s="50" t="e">
        <f t="shared" si="753"/>
        <v>#DIV/0!</v>
      </c>
      <c r="CN506" s="51"/>
      <c r="CO506" s="48"/>
      <c r="CP506" s="50" t="e">
        <f t="shared" si="754"/>
        <v>#DIV/0!</v>
      </c>
      <c r="CQ506" s="51"/>
      <c r="CR506" s="48"/>
      <c r="CS506" s="50" t="e">
        <f t="shared" si="755"/>
        <v>#DIV/0!</v>
      </c>
      <c r="CT506" s="51"/>
      <c r="CU506" s="48">
        <v>199</v>
      </c>
      <c r="CV506" s="50">
        <f t="shared" si="756"/>
        <v>35</v>
      </c>
      <c r="CW506" s="51">
        <v>6965</v>
      </c>
      <c r="CX506" s="47" t="s">
        <v>39</v>
      </c>
      <c r="CY506" s="47" t="s">
        <v>39</v>
      </c>
    </row>
    <row r="507" spans="1:103" s="1" customFormat="1" ht="14.25" thickBot="1" x14ac:dyDescent="0.3">
      <c r="A507" s="47" t="s">
        <v>40</v>
      </c>
      <c r="B507" s="47" t="s">
        <v>40</v>
      </c>
      <c r="C507" s="48">
        <v>292</v>
      </c>
      <c r="D507" s="95">
        <f t="shared" si="732"/>
        <v>114</v>
      </c>
      <c r="E507" s="93">
        <v>406</v>
      </c>
      <c r="F507" s="38">
        <f t="shared" si="733"/>
        <v>442.2</v>
      </c>
      <c r="G507" s="49">
        <f t="shared" si="734"/>
        <v>5.9999999999999893</v>
      </c>
      <c r="H507" s="183"/>
      <c r="I507" s="183"/>
      <c r="J507" s="183"/>
      <c r="K507" s="183">
        <v>6</v>
      </c>
      <c r="L507" s="224">
        <v>30.2</v>
      </c>
      <c r="M507" s="50">
        <v>24.99</v>
      </c>
      <c r="N507" s="53">
        <f t="shared" si="735"/>
        <v>754.69799999999998</v>
      </c>
      <c r="O507" s="228">
        <v>35</v>
      </c>
      <c r="P507" s="229">
        <v>70.7</v>
      </c>
      <c r="Q507" s="230">
        <f t="shared" si="736"/>
        <v>2474.5</v>
      </c>
      <c r="R507" s="223">
        <v>8</v>
      </c>
      <c r="S507" s="50">
        <v>37.840000000000003</v>
      </c>
      <c r="T507" s="51">
        <f t="shared" si="737"/>
        <v>302.72000000000003</v>
      </c>
      <c r="U507" s="52" t="s">
        <v>40</v>
      </c>
      <c r="V507" s="48">
        <f t="shared" si="721"/>
        <v>375</v>
      </c>
      <c r="W507" s="50">
        <f t="shared" si="738"/>
        <v>38.222000000000001</v>
      </c>
      <c r="X507" s="51">
        <f t="shared" si="722"/>
        <v>14333.25</v>
      </c>
      <c r="Y507" s="48">
        <f t="shared" si="723"/>
        <v>574</v>
      </c>
      <c r="Z507" s="50">
        <f t="shared" si="759"/>
        <v>37.104965156794428</v>
      </c>
      <c r="AA507" s="51">
        <f t="shared" si="724"/>
        <v>21298.25</v>
      </c>
      <c r="AB507" s="48">
        <f t="shared" si="740"/>
        <v>75</v>
      </c>
      <c r="AC507" s="50">
        <f t="shared" si="760"/>
        <v>25.15</v>
      </c>
      <c r="AD507" s="51">
        <f t="shared" si="742"/>
        <v>1886.25</v>
      </c>
      <c r="AE507" s="43"/>
      <c r="AF507" s="42"/>
      <c r="AG507" s="53">
        <f t="shared" si="757"/>
        <v>0</v>
      </c>
      <c r="AH507" s="43">
        <v>75</v>
      </c>
      <c r="AI507" s="42">
        <v>25.15</v>
      </c>
      <c r="AJ507" s="53">
        <f t="shared" si="758"/>
        <v>1886.25</v>
      </c>
      <c r="AK507" s="43"/>
      <c r="AL507" s="42"/>
      <c r="AM507" s="53"/>
      <c r="AN507" s="43"/>
      <c r="AO507" s="42"/>
      <c r="AP507" s="53"/>
      <c r="AQ507" s="43"/>
      <c r="AR507" s="42"/>
      <c r="AS507" s="53"/>
      <c r="AT507" s="43"/>
      <c r="AU507" s="42"/>
      <c r="AV507" s="53"/>
      <c r="AW507" s="43"/>
      <c r="AX507" s="42"/>
      <c r="AY507" s="53">
        <f t="shared" si="725"/>
        <v>0</v>
      </c>
      <c r="AZ507" s="43"/>
      <c r="BA507" s="42"/>
      <c r="BB507" s="53">
        <f t="shared" si="726"/>
        <v>0</v>
      </c>
      <c r="BC507" s="43"/>
      <c r="BD507" s="42"/>
      <c r="BE507" s="53">
        <f t="shared" si="727"/>
        <v>0</v>
      </c>
      <c r="BF507" s="43"/>
      <c r="BG507" s="42"/>
      <c r="BH507" s="53">
        <f t="shared" si="728"/>
        <v>0</v>
      </c>
      <c r="BI507" s="43"/>
      <c r="BJ507" s="42"/>
      <c r="BK507" s="53">
        <f t="shared" si="729"/>
        <v>0</v>
      </c>
      <c r="BL507" s="43"/>
      <c r="BM507" s="42"/>
      <c r="BN507" s="53">
        <f t="shared" si="730"/>
        <v>0</v>
      </c>
      <c r="BO507" s="43"/>
      <c r="BP507" s="42"/>
      <c r="BQ507" s="53">
        <f t="shared" si="731"/>
        <v>0</v>
      </c>
      <c r="BR507" s="54">
        <f t="shared" si="743"/>
        <v>499</v>
      </c>
      <c r="BS507" s="55">
        <f t="shared" si="744"/>
        <v>38.901803607214426</v>
      </c>
      <c r="BT507" s="56">
        <f t="shared" si="745"/>
        <v>19412</v>
      </c>
      <c r="BU507" s="48">
        <v>300</v>
      </c>
      <c r="BV507" s="50">
        <f t="shared" si="746"/>
        <v>39.5</v>
      </c>
      <c r="BW507" s="51">
        <v>11850</v>
      </c>
      <c r="BX507" s="48"/>
      <c r="BY507" s="50" t="e">
        <f t="shared" si="747"/>
        <v>#DIV/0!</v>
      </c>
      <c r="BZ507" s="51"/>
      <c r="CA507" s="48"/>
      <c r="CB507" s="50" t="e">
        <f t="shared" si="748"/>
        <v>#DIV/0!</v>
      </c>
      <c r="CC507" s="51"/>
      <c r="CD507" s="48">
        <v>199</v>
      </c>
      <c r="CE507" s="50">
        <f t="shared" si="749"/>
        <v>38</v>
      </c>
      <c r="CF507" s="51">
        <v>7562</v>
      </c>
      <c r="CG507" s="47" t="s">
        <v>40</v>
      </c>
      <c r="CH507" s="47" t="s">
        <v>40</v>
      </c>
      <c r="CI507" s="54">
        <f t="shared" si="750"/>
        <v>199</v>
      </c>
      <c r="CJ507" s="55">
        <f t="shared" si="751"/>
        <v>35</v>
      </c>
      <c r="CK507" s="56">
        <f t="shared" si="752"/>
        <v>6965</v>
      </c>
      <c r="CL507" s="48"/>
      <c r="CM507" s="50" t="e">
        <f t="shared" si="753"/>
        <v>#DIV/0!</v>
      </c>
      <c r="CN507" s="51"/>
      <c r="CO507" s="48"/>
      <c r="CP507" s="50" t="e">
        <f t="shared" si="754"/>
        <v>#DIV/0!</v>
      </c>
      <c r="CQ507" s="51"/>
      <c r="CR507" s="48"/>
      <c r="CS507" s="50" t="e">
        <f t="shared" si="755"/>
        <v>#DIV/0!</v>
      </c>
      <c r="CT507" s="51"/>
      <c r="CU507" s="48">
        <v>199</v>
      </c>
      <c r="CV507" s="50">
        <f t="shared" si="756"/>
        <v>35</v>
      </c>
      <c r="CW507" s="51">
        <v>6965</v>
      </c>
      <c r="CX507" s="47" t="s">
        <v>40</v>
      </c>
      <c r="CY507" s="47" t="s">
        <v>40</v>
      </c>
    </row>
    <row r="508" spans="1:103" s="1" customFormat="1" ht="14.25" thickBot="1" x14ac:dyDescent="0.3">
      <c r="A508" s="47" t="s">
        <v>41</v>
      </c>
      <c r="B508" s="47" t="s">
        <v>41</v>
      </c>
      <c r="C508" s="48">
        <v>292</v>
      </c>
      <c r="D508" s="95">
        <f t="shared" si="732"/>
        <v>116</v>
      </c>
      <c r="E508" s="93">
        <v>408</v>
      </c>
      <c r="F508" s="38">
        <f t="shared" si="733"/>
        <v>442.53</v>
      </c>
      <c r="G508" s="49">
        <f t="shared" si="734"/>
        <v>3.9999999999999716</v>
      </c>
      <c r="H508" s="183"/>
      <c r="I508" s="183"/>
      <c r="J508" s="183"/>
      <c r="K508" s="183">
        <v>6</v>
      </c>
      <c r="L508" s="224">
        <v>30.53</v>
      </c>
      <c r="M508" s="50">
        <v>24.99</v>
      </c>
      <c r="N508" s="53">
        <f t="shared" si="735"/>
        <v>762.94470000000001</v>
      </c>
      <c r="O508" s="228">
        <v>35</v>
      </c>
      <c r="P508" s="229">
        <v>70.7</v>
      </c>
      <c r="Q508" s="230">
        <f t="shared" si="736"/>
        <v>2474.5</v>
      </c>
      <c r="R508" s="223">
        <v>8</v>
      </c>
      <c r="S508" s="50">
        <v>37.840000000000003</v>
      </c>
      <c r="T508" s="51">
        <f t="shared" si="737"/>
        <v>302.72000000000003</v>
      </c>
      <c r="U508" s="52" t="s">
        <v>41</v>
      </c>
      <c r="V508" s="48">
        <f t="shared" si="721"/>
        <v>375</v>
      </c>
      <c r="W508" s="50">
        <f t="shared" si="738"/>
        <v>38.222000000000001</v>
      </c>
      <c r="X508" s="51">
        <f t="shared" si="722"/>
        <v>14333.25</v>
      </c>
      <c r="Y508" s="48">
        <f t="shared" si="723"/>
        <v>574</v>
      </c>
      <c r="Z508" s="50">
        <f t="shared" si="759"/>
        <v>37.104965156794428</v>
      </c>
      <c r="AA508" s="51">
        <f t="shared" si="724"/>
        <v>21298.25</v>
      </c>
      <c r="AB508" s="48">
        <f t="shared" si="740"/>
        <v>75</v>
      </c>
      <c r="AC508" s="50">
        <f t="shared" si="760"/>
        <v>25.15</v>
      </c>
      <c r="AD508" s="51">
        <f t="shared" si="742"/>
        <v>1886.25</v>
      </c>
      <c r="AE508" s="43"/>
      <c r="AF508" s="42"/>
      <c r="AG508" s="53">
        <f t="shared" si="757"/>
        <v>0</v>
      </c>
      <c r="AH508" s="43">
        <v>75</v>
      </c>
      <c r="AI508" s="42">
        <v>25.15</v>
      </c>
      <c r="AJ508" s="53">
        <f t="shared" si="758"/>
        <v>1886.25</v>
      </c>
      <c r="AK508" s="43"/>
      <c r="AL508" s="42"/>
      <c r="AM508" s="53"/>
      <c r="AN508" s="43"/>
      <c r="AO508" s="42"/>
      <c r="AP508" s="53"/>
      <c r="AQ508" s="43"/>
      <c r="AR508" s="42"/>
      <c r="AS508" s="53"/>
      <c r="AT508" s="43"/>
      <c r="AU508" s="42"/>
      <c r="AV508" s="53"/>
      <c r="AW508" s="43"/>
      <c r="AX508" s="42"/>
      <c r="AY508" s="53">
        <f t="shared" si="725"/>
        <v>0</v>
      </c>
      <c r="AZ508" s="43"/>
      <c r="BA508" s="42"/>
      <c r="BB508" s="53">
        <f t="shared" si="726"/>
        <v>0</v>
      </c>
      <c r="BC508" s="43"/>
      <c r="BD508" s="42"/>
      <c r="BE508" s="53">
        <f t="shared" si="727"/>
        <v>0</v>
      </c>
      <c r="BF508" s="43"/>
      <c r="BG508" s="42"/>
      <c r="BH508" s="53">
        <f t="shared" si="728"/>
        <v>0</v>
      </c>
      <c r="BI508" s="43"/>
      <c r="BJ508" s="42"/>
      <c r="BK508" s="53">
        <f t="shared" si="729"/>
        <v>0</v>
      </c>
      <c r="BL508" s="43"/>
      <c r="BM508" s="42"/>
      <c r="BN508" s="53">
        <f t="shared" si="730"/>
        <v>0</v>
      </c>
      <c r="BO508" s="43"/>
      <c r="BP508" s="42"/>
      <c r="BQ508" s="53">
        <f t="shared" si="731"/>
        <v>0</v>
      </c>
      <c r="BR508" s="54">
        <f t="shared" si="743"/>
        <v>499</v>
      </c>
      <c r="BS508" s="55">
        <f t="shared" si="744"/>
        <v>38.901803607214426</v>
      </c>
      <c r="BT508" s="56">
        <f t="shared" si="745"/>
        <v>19412</v>
      </c>
      <c r="BU508" s="48">
        <v>300</v>
      </c>
      <c r="BV508" s="50">
        <f t="shared" si="746"/>
        <v>39.5</v>
      </c>
      <c r="BW508" s="51">
        <v>11850</v>
      </c>
      <c r="BX508" s="48"/>
      <c r="BY508" s="50" t="e">
        <f t="shared" si="747"/>
        <v>#DIV/0!</v>
      </c>
      <c r="BZ508" s="51"/>
      <c r="CA508" s="48"/>
      <c r="CB508" s="50" t="e">
        <f t="shared" si="748"/>
        <v>#DIV/0!</v>
      </c>
      <c r="CC508" s="51"/>
      <c r="CD508" s="48">
        <v>199</v>
      </c>
      <c r="CE508" s="50">
        <f t="shared" si="749"/>
        <v>38</v>
      </c>
      <c r="CF508" s="51">
        <v>7562</v>
      </c>
      <c r="CG508" s="47" t="s">
        <v>41</v>
      </c>
      <c r="CH508" s="47" t="s">
        <v>41</v>
      </c>
      <c r="CI508" s="54">
        <f t="shared" si="750"/>
        <v>199</v>
      </c>
      <c r="CJ508" s="55">
        <f t="shared" si="751"/>
        <v>35</v>
      </c>
      <c r="CK508" s="56">
        <f t="shared" si="752"/>
        <v>6965</v>
      </c>
      <c r="CL508" s="48"/>
      <c r="CM508" s="50" t="e">
        <f t="shared" si="753"/>
        <v>#DIV/0!</v>
      </c>
      <c r="CN508" s="51"/>
      <c r="CO508" s="48"/>
      <c r="CP508" s="50" t="e">
        <f t="shared" si="754"/>
        <v>#DIV/0!</v>
      </c>
      <c r="CQ508" s="51"/>
      <c r="CR508" s="48"/>
      <c r="CS508" s="50" t="e">
        <f t="shared" si="755"/>
        <v>#DIV/0!</v>
      </c>
      <c r="CT508" s="51"/>
      <c r="CU508" s="48">
        <v>199</v>
      </c>
      <c r="CV508" s="50">
        <f t="shared" si="756"/>
        <v>35</v>
      </c>
      <c r="CW508" s="51">
        <v>6965</v>
      </c>
      <c r="CX508" s="47" t="s">
        <v>41</v>
      </c>
      <c r="CY508" s="47" t="s">
        <v>41</v>
      </c>
    </row>
    <row r="509" spans="1:103" s="1" customFormat="1" ht="14.25" thickBot="1" x14ac:dyDescent="0.3">
      <c r="A509" s="47" t="s">
        <v>42</v>
      </c>
      <c r="B509" s="47" t="s">
        <v>42</v>
      </c>
      <c r="C509" s="48">
        <v>292</v>
      </c>
      <c r="D509" s="95">
        <f t="shared" si="732"/>
        <v>119</v>
      </c>
      <c r="E509" s="93">
        <v>411</v>
      </c>
      <c r="F509" s="38">
        <f t="shared" si="733"/>
        <v>444.43</v>
      </c>
      <c r="G509" s="49">
        <f t="shared" si="734"/>
        <v>3.0000000000000071</v>
      </c>
      <c r="H509" s="183"/>
      <c r="I509" s="183"/>
      <c r="J509" s="183"/>
      <c r="K509" s="183">
        <v>6</v>
      </c>
      <c r="L509" s="224">
        <v>30.43</v>
      </c>
      <c r="M509" s="50">
        <v>24.99</v>
      </c>
      <c r="N509" s="53">
        <f t="shared" si="735"/>
        <v>760.44569999999999</v>
      </c>
      <c r="O509" s="228">
        <v>35</v>
      </c>
      <c r="P509" s="229">
        <v>70.7</v>
      </c>
      <c r="Q509" s="230">
        <f t="shared" si="736"/>
        <v>2474.5</v>
      </c>
      <c r="R509" s="223">
        <v>10</v>
      </c>
      <c r="S509" s="50">
        <v>37.840000000000003</v>
      </c>
      <c r="T509" s="51">
        <f t="shared" si="737"/>
        <v>378.40000000000003</v>
      </c>
      <c r="U509" s="52" t="s">
        <v>42</v>
      </c>
      <c r="V509" s="48">
        <f t="shared" si="721"/>
        <v>375</v>
      </c>
      <c r="W509" s="50">
        <f t="shared" si="738"/>
        <v>38.222000000000001</v>
      </c>
      <c r="X509" s="51">
        <f t="shared" si="722"/>
        <v>14333.25</v>
      </c>
      <c r="Y509" s="48">
        <f t="shared" si="723"/>
        <v>574</v>
      </c>
      <c r="Z509" s="50">
        <f t="shared" si="759"/>
        <v>37.104965156794428</v>
      </c>
      <c r="AA509" s="51">
        <f t="shared" si="724"/>
        <v>21298.25</v>
      </c>
      <c r="AB509" s="48">
        <f t="shared" si="740"/>
        <v>75</v>
      </c>
      <c r="AC509" s="50">
        <f t="shared" si="760"/>
        <v>25.15</v>
      </c>
      <c r="AD509" s="51">
        <f t="shared" si="742"/>
        <v>1886.25</v>
      </c>
      <c r="AE509" s="43"/>
      <c r="AF509" s="42"/>
      <c r="AG509" s="53">
        <f t="shared" si="757"/>
        <v>0</v>
      </c>
      <c r="AH509" s="43">
        <v>75</v>
      </c>
      <c r="AI509" s="42">
        <v>25.15</v>
      </c>
      <c r="AJ509" s="53">
        <f t="shared" si="758"/>
        <v>1886.25</v>
      </c>
      <c r="AK509" s="43"/>
      <c r="AL509" s="42"/>
      <c r="AM509" s="53"/>
      <c r="AN509" s="43"/>
      <c r="AO509" s="42"/>
      <c r="AP509" s="53"/>
      <c r="AQ509" s="43"/>
      <c r="AR509" s="42"/>
      <c r="AS509" s="53"/>
      <c r="AT509" s="43"/>
      <c r="AU509" s="42"/>
      <c r="AV509" s="53"/>
      <c r="AW509" s="43"/>
      <c r="AX509" s="42"/>
      <c r="AY509" s="53">
        <f t="shared" si="725"/>
        <v>0</v>
      </c>
      <c r="AZ509" s="43"/>
      <c r="BA509" s="42"/>
      <c r="BB509" s="53">
        <f t="shared" si="726"/>
        <v>0</v>
      </c>
      <c r="BC509" s="43"/>
      <c r="BD509" s="42"/>
      <c r="BE509" s="53">
        <f t="shared" si="727"/>
        <v>0</v>
      </c>
      <c r="BF509" s="43"/>
      <c r="BG509" s="42"/>
      <c r="BH509" s="53">
        <f t="shared" si="728"/>
        <v>0</v>
      </c>
      <c r="BI509" s="43"/>
      <c r="BJ509" s="42"/>
      <c r="BK509" s="53">
        <f t="shared" si="729"/>
        <v>0</v>
      </c>
      <c r="BL509" s="43"/>
      <c r="BM509" s="42"/>
      <c r="BN509" s="53">
        <f t="shared" si="730"/>
        <v>0</v>
      </c>
      <c r="BO509" s="43"/>
      <c r="BP509" s="42"/>
      <c r="BQ509" s="53">
        <f t="shared" si="731"/>
        <v>0</v>
      </c>
      <c r="BR509" s="54">
        <f t="shared" si="743"/>
        <v>499</v>
      </c>
      <c r="BS509" s="55">
        <f t="shared" si="744"/>
        <v>38.901803607214426</v>
      </c>
      <c r="BT509" s="56">
        <f t="shared" si="745"/>
        <v>19412</v>
      </c>
      <c r="BU509" s="48">
        <v>300</v>
      </c>
      <c r="BV509" s="50">
        <f t="shared" si="746"/>
        <v>39.5</v>
      </c>
      <c r="BW509" s="51">
        <v>11850</v>
      </c>
      <c r="BX509" s="48"/>
      <c r="BY509" s="50" t="e">
        <f t="shared" si="747"/>
        <v>#DIV/0!</v>
      </c>
      <c r="BZ509" s="51"/>
      <c r="CA509" s="48"/>
      <c r="CB509" s="50" t="e">
        <f t="shared" si="748"/>
        <v>#DIV/0!</v>
      </c>
      <c r="CC509" s="51"/>
      <c r="CD509" s="48">
        <v>199</v>
      </c>
      <c r="CE509" s="50">
        <f t="shared" si="749"/>
        <v>38</v>
      </c>
      <c r="CF509" s="51">
        <v>7562</v>
      </c>
      <c r="CG509" s="47" t="s">
        <v>42</v>
      </c>
      <c r="CH509" s="47" t="s">
        <v>42</v>
      </c>
      <c r="CI509" s="54">
        <f t="shared" si="750"/>
        <v>199</v>
      </c>
      <c r="CJ509" s="55">
        <f t="shared" si="751"/>
        <v>35</v>
      </c>
      <c r="CK509" s="56">
        <f t="shared" si="752"/>
        <v>6965</v>
      </c>
      <c r="CL509" s="48"/>
      <c r="CM509" s="50" t="e">
        <f t="shared" si="753"/>
        <v>#DIV/0!</v>
      </c>
      <c r="CN509" s="51"/>
      <c r="CO509" s="48"/>
      <c r="CP509" s="50" t="e">
        <f t="shared" si="754"/>
        <v>#DIV/0!</v>
      </c>
      <c r="CQ509" s="51"/>
      <c r="CR509" s="48"/>
      <c r="CS509" s="50" t="e">
        <f t="shared" si="755"/>
        <v>#DIV/0!</v>
      </c>
      <c r="CT509" s="51"/>
      <c r="CU509" s="48">
        <v>199</v>
      </c>
      <c r="CV509" s="50">
        <f t="shared" si="756"/>
        <v>35</v>
      </c>
      <c r="CW509" s="51">
        <v>6965</v>
      </c>
      <c r="CX509" s="47" t="s">
        <v>42</v>
      </c>
      <c r="CY509" s="47" t="s">
        <v>42</v>
      </c>
    </row>
    <row r="510" spans="1:103" s="1" customFormat="1" ht="14.25" thickBot="1" x14ac:dyDescent="0.3">
      <c r="A510" s="47" t="s">
        <v>43</v>
      </c>
      <c r="B510" s="47" t="s">
        <v>43</v>
      </c>
      <c r="C510" s="48">
        <v>292</v>
      </c>
      <c r="D510" s="95">
        <f t="shared" si="732"/>
        <v>122</v>
      </c>
      <c r="E510" s="93">
        <v>414</v>
      </c>
      <c r="F510" s="38">
        <f t="shared" si="733"/>
        <v>444.37</v>
      </c>
      <c r="G510" s="49">
        <f t="shared" si="734"/>
        <v>0</v>
      </c>
      <c r="H510" s="183"/>
      <c r="I510" s="183"/>
      <c r="J510" s="183"/>
      <c r="K510" s="183">
        <v>6</v>
      </c>
      <c r="L510" s="224">
        <v>30.37</v>
      </c>
      <c r="M510" s="50">
        <v>24.99</v>
      </c>
      <c r="N510" s="53">
        <f t="shared" si="735"/>
        <v>758.94629999999995</v>
      </c>
      <c r="O510" s="228">
        <v>35</v>
      </c>
      <c r="P510" s="229">
        <v>70.7</v>
      </c>
      <c r="Q510" s="230">
        <f t="shared" si="736"/>
        <v>2474.5</v>
      </c>
      <c r="R510" s="223">
        <v>10</v>
      </c>
      <c r="S510" s="50">
        <v>37.840000000000003</v>
      </c>
      <c r="T510" s="51">
        <f t="shared" si="737"/>
        <v>378.40000000000003</v>
      </c>
      <c r="U510" s="52" t="s">
        <v>43</v>
      </c>
      <c r="V510" s="48">
        <f t="shared" si="721"/>
        <v>375</v>
      </c>
      <c r="W510" s="50">
        <f t="shared" si="738"/>
        <v>38.222000000000001</v>
      </c>
      <c r="X510" s="51">
        <f t="shared" si="722"/>
        <v>14333.25</v>
      </c>
      <c r="Y510" s="48">
        <f t="shared" si="723"/>
        <v>574</v>
      </c>
      <c r="Z510" s="50">
        <f t="shared" si="759"/>
        <v>37.104965156794428</v>
      </c>
      <c r="AA510" s="51">
        <f t="shared" si="724"/>
        <v>21298.25</v>
      </c>
      <c r="AB510" s="48">
        <f t="shared" si="740"/>
        <v>75</v>
      </c>
      <c r="AC510" s="50">
        <f t="shared" si="760"/>
        <v>25.15</v>
      </c>
      <c r="AD510" s="51">
        <f t="shared" si="742"/>
        <v>1886.25</v>
      </c>
      <c r="AE510" s="43"/>
      <c r="AF510" s="42"/>
      <c r="AG510" s="53">
        <f t="shared" si="757"/>
        <v>0</v>
      </c>
      <c r="AH510" s="43">
        <v>75</v>
      </c>
      <c r="AI510" s="42">
        <v>25.15</v>
      </c>
      <c r="AJ510" s="53">
        <f t="shared" si="758"/>
        <v>1886.25</v>
      </c>
      <c r="AK510" s="43"/>
      <c r="AL510" s="42"/>
      <c r="AM510" s="53"/>
      <c r="AN510" s="43"/>
      <c r="AO510" s="42"/>
      <c r="AP510" s="53"/>
      <c r="AQ510" s="43"/>
      <c r="AR510" s="42"/>
      <c r="AS510" s="53"/>
      <c r="AT510" s="43"/>
      <c r="AU510" s="42"/>
      <c r="AV510" s="53"/>
      <c r="AW510" s="43"/>
      <c r="AX510" s="42"/>
      <c r="AY510" s="53">
        <f t="shared" si="725"/>
        <v>0</v>
      </c>
      <c r="AZ510" s="43"/>
      <c r="BA510" s="42"/>
      <c r="BB510" s="53">
        <f t="shared" si="726"/>
        <v>0</v>
      </c>
      <c r="BC510" s="43"/>
      <c r="BD510" s="42"/>
      <c r="BE510" s="53">
        <f t="shared" si="727"/>
        <v>0</v>
      </c>
      <c r="BF510" s="43"/>
      <c r="BG510" s="42"/>
      <c r="BH510" s="53">
        <f t="shared" si="728"/>
        <v>0</v>
      </c>
      <c r="BI510" s="43"/>
      <c r="BJ510" s="42"/>
      <c r="BK510" s="53">
        <f t="shared" si="729"/>
        <v>0</v>
      </c>
      <c r="BL510" s="43"/>
      <c r="BM510" s="42"/>
      <c r="BN510" s="53">
        <f t="shared" si="730"/>
        <v>0</v>
      </c>
      <c r="BO510" s="43"/>
      <c r="BP510" s="42"/>
      <c r="BQ510" s="53">
        <f t="shared" si="731"/>
        <v>0</v>
      </c>
      <c r="BR510" s="54">
        <f t="shared" si="743"/>
        <v>499</v>
      </c>
      <c r="BS510" s="55">
        <f t="shared" si="744"/>
        <v>38.901803607214426</v>
      </c>
      <c r="BT510" s="56">
        <f t="shared" si="745"/>
        <v>19412</v>
      </c>
      <c r="BU510" s="48">
        <v>300</v>
      </c>
      <c r="BV510" s="50">
        <f t="shared" si="746"/>
        <v>39.5</v>
      </c>
      <c r="BW510" s="51">
        <v>11850</v>
      </c>
      <c r="BX510" s="48"/>
      <c r="BY510" s="50" t="e">
        <f t="shared" si="747"/>
        <v>#DIV/0!</v>
      </c>
      <c r="BZ510" s="51"/>
      <c r="CA510" s="48"/>
      <c r="CB510" s="50" t="e">
        <f t="shared" si="748"/>
        <v>#DIV/0!</v>
      </c>
      <c r="CC510" s="51"/>
      <c r="CD510" s="48">
        <v>199</v>
      </c>
      <c r="CE510" s="50">
        <f t="shared" si="749"/>
        <v>38</v>
      </c>
      <c r="CF510" s="51">
        <v>7562</v>
      </c>
      <c r="CG510" s="47" t="s">
        <v>43</v>
      </c>
      <c r="CH510" s="47" t="s">
        <v>43</v>
      </c>
      <c r="CI510" s="54">
        <f t="shared" si="750"/>
        <v>199</v>
      </c>
      <c r="CJ510" s="55">
        <f t="shared" si="751"/>
        <v>35</v>
      </c>
      <c r="CK510" s="56">
        <f t="shared" si="752"/>
        <v>6965</v>
      </c>
      <c r="CL510" s="48"/>
      <c r="CM510" s="50" t="e">
        <f t="shared" si="753"/>
        <v>#DIV/0!</v>
      </c>
      <c r="CN510" s="51"/>
      <c r="CO510" s="48"/>
      <c r="CP510" s="50" t="e">
        <f t="shared" si="754"/>
        <v>#DIV/0!</v>
      </c>
      <c r="CQ510" s="51"/>
      <c r="CR510" s="48"/>
      <c r="CS510" s="50" t="e">
        <f t="shared" si="755"/>
        <v>#DIV/0!</v>
      </c>
      <c r="CT510" s="51"/>
      <c r="CU510" s="48">
        <v>199</v>
      </c>
      <c r="CV510" s="50">
        <f t="shared" si="756"/>
        <v>35</v>
      </c>
      <c r="CW510" s="51">
        <v>6965</v>
      </c>
      <c r="CX510" s="47" t="s">
        <v>43</v>
      </c>
      <c r="CY510" s="47" t="s">
        <v>43</v>
      </c>
    </row>
    <row r="511" spans="1:103" s="1" customFormat="1" ht="14.25" thickBot="1" x14ac:dyDescent="0.3">
      <c r="A511" s="47" t="s">
        <v>44</v>
      </c>
      <c r="B511" s="47" t="s">
        <v>44</v>
      </c>
      <c r="C511" s="48">
        <v>292</v>
      </c>
      <c r="D511" s="95">
        <f t="shared" si="732"/>
        <v>116</v>
      </c>
      <c r="E511" s="93">
        <v>408</v>
      </c>
      <c r="F511" s="38">
        <f t="shared" si="733"/>
        <v>441.32</v>
      </c>
      <c r="G511" s="49">
        <f t="shared" si="734"/>
        <v>2.9999999999999929</v>
      </c>
      <c r="H511" s="183"/>
      <c r="I511" s="183"/>
      <c r="J511" s="183"/>
      <c r="K511" s="183">
        <v>6</v>
      </c>
      <c r="L511" s="224">
        <v>30.32</v>
      </c>
      <c r="M511" s="50">
        <v>24.99</v>
      </c>
      <c r="N511" s="53">
        <f t="shared" si="735"/>
        <v>757.69679999999994</v>
      </c>
      <c r="O511" s="228">
        <v>35</v>
      </c>
      <c r="P511" s="229">
        <v>70.7</v>
      </c>
      <c r="Q511" s="230">
        <f t="shared" si="736"/>
        <v>2474.5</v>
      </c>
      <c r="R511" s="223">
        <v>7</v>
      </c>
      <c r="S511" s="50">
        <v>37.840000000000003</v>
      </c>
      <c r="T511" s="51">
        <f t="shared" si="737"/>
        <v>264.88</v>
      </c>
      <c r="U511" s="52" t="s">
        <v>44</v>
      </c>
      <c r="V511" s="48">
        <f t="shared" si="721"/>
        <v>375</v>
      </c>
      <c r="W511" s="50">
        <f t="shared" si="738"/>
        <v>38.222000000000001</v>
      </c>
      <c r="X511" s="51">
        <f t="shared" si="722"/>
        <v>14333.25</v>
      </c>
      <c r="Y511" s="48">
        <f t="shared" si="723"/>
        <v>574</v>
      </c>
      <c r="Z511" s="50">
        <f t="shared" si="759"/>
        <v>37.104965156794428</v>
      </c>
      <c r="AA511" s="51">
        <f t="shared" si="724"/>
        <v>21298.25</v>
      </c>
      <c r="AB511" s="48">
        <f t="shared" si="740"/>
        <v>75</v>
      </c>
      <c r="AC511" s="50">
        <f t="shared" si="760"/>
        <v>25.15</v>
      </c>
      <c r="AD511" s="51">
        <f t="shared" si="742"/>
        <v>1886.25</v>
      </c>
      <c r="AE511" s="43"/>
      <c r="AF511" s="42"/>
      <c r="AG511" s="53">
        <f t="shared" si="757"/>
        <v>0</v>
      </c>
      <c r="AH511" s="43">
        <v>75</v>
      </c>
      <c r="AI511" s="42">
        <v>25.15</v>
      </c>
      <c r="AJ511" s="53">
        <f t="shared" si="758"/>
        <v>1886.25</v>
      </c>
      <c r="AK511" s="43"/>
      <c r="AL511" s="42"/>
      <c r="AM511" s="53"/>
      <c r="AN511" s="43"/>
      <c r="AO511" s="42"/>
      <c r="AP511" s="53"/>
      <c r="AQ511" s="43"/>
      <c r="AR511" s="42"/>
      <c r="AS511" s="53"/>
      <c r="AT511" s="43"/>
      <c r="AU511" s="42"/>
      <c r="AV511" s="53"/>
      <c r="AW511" s="43"/>
      <c r="AX511" s="42"/>
      <c r="AY511" s="53">
        <f t="shared" si="725"/>
        <v>0</v>
      </c>
      <c r="AZ511" s="43"/>
      <c r="BA511" s="42"/>
      <c r="BB511" s="53">
        <f t="shared" si="726"/>
        <v>0</v>
      </c>
      <c r="BC511" s="43"/>
      <c r="BD511" s="42"/>
      <c r="BE511" s="53">
        <f t="shared" si="727"/>
        <v>0</v>
      </c>
      <c r="BF511" s="43"/>
      <c r="BG511" s="42"/>
      <c r="BH511" s="53">
        <f t="shared" si="728"/>
        <v>0</v>
      </c>
      <c r="BI511" s="43"/>
      <c r="BJ511" s="42"/>
      <c r="BK511" s="53">
        <f t="shared" si="729"/>
        <v>0</v>
      </c>
      <c r="BL511" s="43"/>
      <c r="BM511" s="42"/>
      <c r="BN511" s="53">
        <f t="shared" si="730"/>
        <v>0</v>
      </c>
      <c r="BO511" s="43"/>
      <c r="BP511" s="42"/>
      <c r="BQ511" s="53">
        <f t="shared" si="731"/>
        <v>0</v>
      </c>
      <c r="BR511" s="54">
        <f t="shared" si="743"/>
        <v>499</v>
      </c>
      <c r="BS511" s="55">
        <f t="shared" si="744"/>
        <v>38.901803607214426</v>
      </c>
      <c r="BT511" s="56">
        <f t="shared" si="745"/>
        <v>19412</v>
      </c>
      <c r="BU511" s="48">
        <v>300</v>
      </c>
      <c r="BV511" s="50">
        <f t="shared" si="746"/>
        <v>39.5</v>
      </c>
      <c r="BW511" s="51">
        <v>11850</v>
      </c>
      <c r="BX511" s="48"/>
      <c r="BY511" s="50" t="e">
        <f t="shared" si="747"/>
        <v>#DIV/0!</v>
      </c>
      <c r="BZ511" s="51"/>
      <c r="CA511" s="48"/>
      <c r="CB511" s="50" t="e">
        <f t="shared" si="748"/>
        <v>#DIV/0!</v>
      </c>
      <c r="CC511" s="51"/>
      <c r="CD511" s="48">
        <v>199</v>
      </c>
      <c r="CE511" s="50">
        <f t="shared" si="749"/>
        <v>38</v>
      </c>
      <c r="CF511" s="51">
        <v>7562</v>
      </c>
      <c r="CG511" s="47" t="s">
        <v>44</v>
      </c>
      <c r="CH511" s="47" t="s">
        <v>44</v>
      </c>
      <c r="CI511" s="54">
        <f t="shared" si="750"/>
        <v>199</v>
      </c>
      <c r="CJ511" s="55">
        <f t="shared" si="751"/>
        <v>35</v>
      </c>
      <c r="CK511" s="56">
        <f t="shared" si="752"/>
        <v>6965</v>
      </c>
      <c r="CL511" s="48"/>
      <c r="CM511" s="50" t="e">
        <f t="shared" si="753"/>
        <v>#DIV/0!</v>
      </c>
      <c r="CN511" s="51"/>
      <c r="CO511" s="48"/>
      <c r="CP511" s="50" t="e">
        <f t="shared" si="754"/>
        <v>#DIV/0!</v>
      </c>
      <c r="CQ511" s="51"/>
      <c r="CR511" s="48"/>
      <c r="CS511" s="50" t="e">
        <f t="shared" si="755"/>
        <v>#DIV/0!</v>
      </c>
      <c r="CT511" s="51"/>
      <c r="CU511" s="48">
        <v>199</v>
      </c>
      <c r="CV511" s="50">
        <f t="shared" si="756"/>
        <v>35</v>
      </c>
      <c r="CW511" s="51">
        <v>6965</v>
      </c>
      <c r="CX511" s="47" t="s">
        <v>44</v>
      </c>
      <c r="CY511" s="47" t="s">
        <v>44</v>
      </c>
    </row>
    <row r="512" spans="1:103" s="1" customFormat="1" ht="14.25" thickBot="1" x14ac:dyDescent="0.3">
      <c r="A512" s="47" t="s">
        <v>45</v>
      </c>
      <c r="B512" s="47" t="s">
        <v>45</v>
      </c>
      <c r="C512" s="48">
        <v>292</v>
      </c>
      <c r="D512" s="95">
        <f t="shared" si="732"/>
        <v>115</v>
      </c>
      <c r="E512" s="93">
        <v>407</v>
      </c>
      <c r="F512" s="38">
        <f t="shared" si="733"/>
        <v>441.38</v>
      </c>
      <c r="G512" s="49">
        <f t="shared" si="734"/>
        <v>3.9999999999999964</v>
      </c>
      <c r="H512" s="183"/>
      <c r="I512" s="183"/>
      <c r="J512" s="183"/>
      <c r="K512" s="183">
        <v>6</v>
      </c>
      <c r="L512" s="224">
        <v>30.38</v>
      </c>
      <c r="M512" s="50">
        <v>24.99</v>
      </c>
      <c r="N512" s="53">
        <f t="shared" si="735"/>
        <v>759.19619999999998</v>
      </c>
      <c r="O512" s="228">
        <v>35</v>
      </c>
      <c r="P512" s="229">
        <v>70.7</v>
      </c>
      <c r="Q512" s="230">
        <f t="shared" si="736"/>
        <v>2474.5</v>
      </c>
      <c r="R512" s="223">
        <v>7</v>
      </c>
      <c r="S512" s="50">
        <v>37.840000000000003</v>
      </c>
      <c r="T512" s="51">
        <f t="shared" si="737"/>
        <v>264.88</v>
      </c>
      <c r="U512" s="52" t="s">
        <v>45</v>
      </c>
      <c r="V512" s="48">
        <f t="shared" si="721"/>
        <v>375</v>
      </c>
      <c r="W512" s="50">
        <f t="shared" si="738"/>
        <v>38.222000000000001</v>
      </c>
      <c r="X512" s="51">
        <f t="shared" si="722"/>
        <v>14333.25</v>
      </c>
      <c r="Y512" s="48">
        <f t="shared" si="723"/>
        <v>574</v>
      </c>
      <c r="Z512" s="50">
        <f t="shared" si="759"/>
        <v>37.104965156794428</v>
      </c>
      <c r="AA512" s="51">
        <f t="shared" si="724"/>
        <v>21298.25</v>
      </c>
      <c r="AB512" s="48">
        <f t="shared" si="740"/>
        <v>75</v>
      </c>
      <c r="AC512" s="50">
        <f t="shared" si="760"/>
        <v>25.15</v>
      </c>
      <c r="AD512" s="51">
        <f t="shared" si="742"/>
        <v>1886.25</v>
      </c>
      <c r="AE512" s="43"/>
      <c r="AF512" s="42"/>
      <c r="AG512" s="53">
        <f t="shared" si="757"/>
        <v>0</v>
      </c>
      <c r="AH512" s="43">
        <v>75</v>
      </c>
      <c r="AI512" s="42">
        <v>25.15</v>
      </c>
      <c r="AJ512" s="53">
        <f t="shared" si="758"/>
        <v>1886.25</v>
      </c>
      <c r="AK512" s="43"/>
      <c r="AL512" s="42"/>
      <c r="AM512" s="53"/>
      <c r="AN512" s="43"/>
      <c r="AO512" s="42"/>
      <c r="AP512" s="53"/>
      <c r="AQ512" s="43"/>
      <c r="AR512" s="42"/>
      <c r="AS512" s="53"/>
      <c r="AT512" s="43"/>
      <c r="AU512" s="42"/>
      <c r="AV512" s="53"/>
      <c r="AW512" s="43"/>
      <c r="AX512" s="42"/>
      <c r="AY512" s="53">
        <f t="shared" si="725"/>
        <v>0</v>
      </c>
      <c r="AZ512" s="43"/>
      <c r="BA512" s="42"/>
      <c r="BB512" s="53">
        <f t="shared" si="726"/>
        <v>0</v>
      </c>
      <c r="BC512" s="43"/>
      <c r="BD512" s="42"/>
      <c r="BE512" s="53">
        <f t="shared" si="727"/>
        <v>0</v>
      </c>
      <c r="BF512" s="43"/>
      <c r="BG512" s="42"/>
      <c r="BH512" s="53">
        <f t="shared" si="728"/>
        <v>0</v>
      </c>
      <c r="BI512" s="43"/>
      <c r="BJ512" s="42"/>
      <c r="BK512" s="53">
        <f t="shared" si="729"/>
        <v>0</v>
      </c>
      <c r="BL512" s="43"/>
      <c r="BM512" s="42"/>
      <c r="BN512" s="53">
        <f t="shared" si="730"/>
        <v>0</v>
      </c>
      <c r="BO512" s="43"/>
      <c r="BP512" s="42"/>
      <c r="BQ512" s="53">
        <f t="shared" si="731"/>
        <v>0</v>
      </c>
      <c r="BR512" s="54">
        <f t="shared" si="743"/>
        <v>499</v>
      </c>
      <c r="BS512" s="55">
        <f t="shared" si="744"/>
        <v>38.901803607214426</v>
      </c>
      <c r="BT512" s="56">
        <f t="shared" si="745"/>
        <v>19412</v>
      </c>
      <c r="BU512" s="48">
        <v>300</v>
      </c>
      <c r="BV512" s="50">
        <f t="shared" si="746"/>
        <v>39.5</v>
      </c>
      <c r="BW512" s="51">
        <v>11850</v>
      </c>
      <c r="BX512" s="48"/>
      <c r="BY512" s="50" t="e">
        <f t="shared" si="747"/>
        <v>#DIV/0!</v>
      </c>
      <c r="BZ512" s="51"/>
      <c r="CA512" s="48"/>
      <c r="CB512" s="50" t="e">
        <f t="shared" si="748"/>
        <v>#DIV/0!</v>
      </c>
      <c r="CC512" s="51"/>
      <c r="CD512" s="48">
        <v>199</v>
      </c>
      <c r="CE512" s="50">
        <f t="shared" si="749"/>
        <v>38</v>
      </c>
      <c r="CF512" s="51">
        <v>7562</v>
      </c>
      <c r="CG512" s="47" t="s">
        <v>45</v>
      </c>
      <c r="CH512" s="47" t="s">
        <v>45</v>
      </c>
      <c r="CI512" s="54">
        <f t="shared" si="750"/>
        <v>199</v>
      </c>
      <c r="CJ512" s="55">
        <f t="shared" si="751"/>
        <v>35</v>
      </c>
      <c r="CK512" s="56">
        <f t="shared" si="752"/>
        <v>6965</v>
      </c>
      <c r="CL512" s="48"/>
      <c r="CM512" s="50" t="e">
        <f t="shared" si="753"/>
        <v>#DIV/0!</v>
      </c>
      <c r="CN512" s="51"/>
      <c r="CO512" s="48"/>
      <c r="CP512" s="50" t="e">
        <f t="shared" si="754"/>
        <v>#DIV/0!</v>
      </c>
      <c r="CQ512" s="51"/>
      <c r="CR512" s="48"/>
      <c r="CS512" s="50" t="e">
        <f t="shared" si="755"/>
        <v>#DIV/0!</v>
      </c>
      <c r="CT512" s="51"/>
      <c r="CU512" s="48">
        <v>199</v>
      </c>
      <c r="CV512" s="50">
        <f t="shared" si="756"/>
        <v>35</v>
      </c>
      <c r="CW512" s="51">
        <v>6965</v>
      </c>
      <c r="CX512" s="47" t="s">
        <v>45</v>
      </c>
      <c r="CY512" s="47" t="s">
        <v>45</v>
      </c>
    </row>
    <row r="513" spans="1:103" s="1" customFormat="1" ht="14.25" thickBot="1" x14ac:dyDescent="0.3">
      <c r="A513" s="47" t="s">
        <v>46</v>
      </c>
      <c r="B513" s="47" t="s">
        <v>46</v>
      </c>
      <c r="C513" s="48">
        <v>292</v>
      </c>
      <c r="D513" s="95">
        <f t="shared" si="732"/>
        <v>114</v>
      </c>
      <c r="E513" s="93">
        <v>406</v>
      </c>
      <c r="F513" s="38">
        <f t="shared" si="733"/>
        <v>439</v>
      </c>
      <c r="G513" s="49">
        <f t="shared" si="734"/>
        <v>3</v>
      </c>
      <c r="H513" s="183"/>
      <c r="I513" s="183"/>
      <c r="J513" s="183"/>
      <c r="K513" s="183">
        <v>6</v>
      </c>
      <c r="L513" s="224">
        <v>30</v>
      </c>
      <c r="M513" s="50">
        <v>24.99</v>
      </c>
      <c r="N513" s="53">
        <f t="shared" si="735"/>
        <v>749.69999999999993</v>
      </c>
      <c r="O513" s="228">
        <v>35</v>
      </c>
      <c r="P513" s="229">
        <v>70.7</v>
      </c>
      <c r="Q513" s="230">
        <f t="shared" si="736"/>
        <v>2474.5</v>
      </c>
      <c r="R513" s="223">
        <v>5</v>
      </c>
      <c r="S513" s="50">
        <v>37.840000000000003</v>
      </c>
      <c r="T513" s="51">
        <f t="shared" si="737"/>
        <v>189.20000000000002</v>
      </c>
      <c r="U513" s="52" t="s">
        <v>46</v>
      </c>
      <c r="V513" s="48">
        <f t="shared" si="721"/>
        <v>375</v>
      </c>
      <c r="W513" s="50">
        <f t="shared" si="738"/>
        <v>39.55533333333333</v>
      </c>
      <c r="X513" s="51">
        <f t="shared" si="722"/>
        <v>14833.25</v>
      </c>
      <c r="Y513" s="48">
        <f t="shared" si="723"/>
        <v>574</v>
      </c>
      <c r="Z513" s="50">
        <f t="shared" si="759"/>
        <v>37.97604529616725</v>
      </c>
      <c r="AA513" s="51">
        <f t="shared" si="724"/>
        <v>21798.25</v>
      </c>
      <c r="AB513" s="48">
        <f t="shared" si="740"/>
        <v>75</v>
      </c>
      <c r="AC513" s="50">
        <f t="shared" si="760"/>
        <v>25.15</v>
      </c>
      <c r="AD513" s="51">
        <f t="shared" si="742"/>
        <v>1886.25</v>
      </c>
      <c r="AE513" s="43"/>
      <c r="AF513" s="42"/>
      <c r="AG513" s="53">
        <f t="shared" si="757"/>
        <v>0</v>
      </c>
      <c r="AH513" s="43">
        <v>75</v>
      </c>
      <c r="AI513" s="42">
        <v>25.15</v>
      </c>
      <c r="AJ513" s="53">
        <f t="shared" si="758"/>
        <v>1886.25</v>
      </c>
      <c r="AK513" s="43"/>
      <c r="AL513" s="42"/>
      <c r="AM513" s="53"/>
      <c r="AN513" s="43"/>
      <c r="AO513" s="42"/>
      <c r="AP513" s="53"/>
      <c r="AQ513" s="43"/>
      <c r="AR513" s="42"/>
      <c r="AS513" s="53"/>
      <c r="AT513" s="43"/>
      <c r="AU513" s="42"/>
      <c r="AV513" s="53"/>
      <c r="AW513" s="43"/>
      <c r="AX513" s="42"/>
      <c r="AY513" s="53">
        <f t="shared" si="725"/>
        <v>0</v>
      </c>
      <c r="AZ513" s="43"/>
      <c r="BA513" s="42"/>
      <c r="BB513" s="53">
        <f t="shared" si="726"/>
        <v>0</v>
      </c>
      <c r="BC513" s="43"/>
      <c r="BD513" s="42"/>
      <c r="BE513" s="53">
        <f t="shared" si="727"/>
        <v>0</v>
      </c>
      <c r="BF513" s="43"/>
      <c r="BG513" s="42"/>
      <c r="BH513" s="53">
        <f t="shared" si="728"/>
        <v>0</v>
      </c>
      <c r="BI513" s="43"/>
      <c r="BJ513" s="42"/>
      <c r="BK513" s="53">
        <f t="shared" si="729"/>
        <v>0</v>
      </c>
      <c r="BL513" s="43"/>
      <c r="BM513" s="42"/>
      <c r="BN513" s="53">
        <f t="shared" si="730"/>
        <v>0</v>
      </c>
      <c r="BO513" s="43"/>
      <c r="BP513" s="42"/>
      <c r="BQ513" s="53">
        <f t="shared" si="731"/>
        <v>0</v>
      </c>
      <c r="BR513" s="54">
        <f t="shared" si="743"/>
        <v>499</v>
      </c>
      <c r="BS513" s="55">
        <f t="shared" si="744"/>
        <v>39.903807615230463</v>
      </c>
      <c r="BT513" s="56">
        <f t="shared" si="745"/>
        <v>19912</v>
      </c>
      <c r="BU513" s="48">
        <v>300</v>
      </c>
      <c r="BV513" s="50">
        <f t="shared" si="746"/>
        <v>41.166666666666664</v>
      </c>
      <c r="BW513" s="51">
        <v>12350</v>
      </c>
      <c r="BX513" s="48"/>
      <c r="BY513" s="50" t="e">
        <f t="shared" si="747"/>
        <v>#DIV/0!</v>
      </c>
      <c r="BZ513" s="51"/>
      <c r="CA513" s="48"/>
      <c r="CB513" s="50" t="e">
        <f t="shared" si="748"/>
        <v>#DIV/0!</v>
      </c>
      <c r="CC513" s="51"/>
      <c r="CD513" s="48">
        <v>199</v>
      </c>
      <c r="CE513" s="50">
        <f t="shared" si="749"/>
        <v>38</v>
      </c>
      <c r="CF513" s="51">
        <v>7562</v>
      </c>
      <c r="CG513" s="47" t="s">
        <v>46</v>
      </c>
      <c r="CH513" s="47" t="s">
        <v>46</v>
      </c>
      <c r="CI513" s="54">
        <f t="shared" si="750"/>
        <v>199</v>
      </c>
      <c r="CJ513" s="55">
        <f t="shared" si="751"/>
        <v>35</v>
      </c>
      <c r="CK513" s="56">
        <f t="shared" si="752"/>
        <v>6965</v>
      </c>
      <c r="CL513" s="48"/>
      <c r="CM513" s="50" t="e">
        <f t="shared" si="753"/>
        <v>#DIV/0!</v>
      </c>
      <c r="CN513" s="51"/>
      <c r="CO513" s="48"/>
      <c r="CP513" s="50" t="e">
        <f t="shared" si="754"/>
        <v>#DIV/0!</v>
      </c>
      <c r="CQ513" s="51"/>
      <c r="CR513" s="48"/>
      <c r="CS513" s="50" t="e">
        <f t="shared" si="755"/>
        <v>#DIV/0!</v>
      </c>
      <c r="CT513" s="51"/>
      <c r="CU513" s="48">
        <v>199</v>
      </c>
      <c r="CV513" s="50">
        <f t="shared" si="756"/>
        <v>35</v>
      </c>
      <c r="CW513" s="51">
        <v>6965</v>
      </c>
      <c r="CX513" s="47" t="s">
        <v>46</v>
      </c>
      <c r="CY513" s="47" t="s">
        <v>46</v>
      </c>
    </row>
    <row r="514" spans="1:103" s="1" customFormat="1" ht="14.25" thickBot="1" x14ac:dyDescent="0.3">
      <c r="A514" s="47" t="s">
        <v>47</v>
      </c>
      <c r="B514" s="47" t="s">
        <v>47</v>
      </c>
      <c r="C514" s="48">
        <v>292</v>
      </c>
      <c r="D514" s="95">
        <f t="shared" si="732"/>
        <v>105</v>
      </c>
      <c r="E514" s="93">
        <v>397</v>
      </c>
      <c r="F514" s="38">
        <f t="shared" si="733"/>
        <v>437.73</v>
      </c>
      <c r="G514" s="49">
        <f t="shared" si="734"/>
        <v>12.000000000000018</v>
      </c>
      <c r="H514" s="183"/>
      <c r="I514" s="183"/>
      <c r="J514" s="183"/>
      <c r="K514" s="183">
        <v>6</v>
      </c>
      <c r="L514" s="224">
        <v>28.73</v>
      </c>
      <c r="M514" s="50">
        <v>24.99</v>
      </c>
      <c r="N514" s="53">
        <f t="shared" si="735"/>
        <v>717.96269999999993</v>
      </c>
      <c r="O514" s="228">
        <v>35</v>
      </c>
      <c r="P514" s="229">
        <v>70.7</v>
      </c>
      <c r="Q514" s="230">
        <f t="shared" si="736"/>
        <v>2474.5</v>
      </c>
      <c r="R514" s="223">
        <v>55</v>
      </c>
      <c r="S514" s="50">
        <v>37.840000000000003</v>
      </c>
      <c r="T514" s="51">
        <f t="shared" si="737"/>
        <v>2081.2000000000003</v>
      </c>
      <c r="U514" s="52" t="s">
        <v>47</v>
      </c>
      <c r="V514" s="48">
        <f t="shared" si="721"/>
        <v>325</v>
      </c>
      <c r="W514" s="50">
        <f t="shared" si="738"/>
        <v>44.10230769230769</v>
      </c>
      <c r="X514" s="51">
        <f t="shared" si="722"/>
        <v>14333.25</v>
      </c>
      <c r="Y514" s="48">
        <f t="shared" si="723"/>
        <v>474</v>
      </c>
      <c r="Z514" s="50">
        <f t="shared" si="759"/>
        <v>41.241033755274259</v>
      </c>
      <c r="AA514" s="51">
        <f t="shared" si="724"/>
        <v>19548.25</v>
      </c>
      <c r="AB514" s="48">
        <f t="shared" si="740"/>
        <v>75</v>
      </c>
      <c r="AC514" s="50">
        <f t="shared" si="760"/>
        <v>25.15</v>
      </c>
      <c r="AD514" s="51">
        <f t="shared" si="742"/>
        <v>1886.25</v>
      </c>
      <c r="AE514" s="43"/>
      <c r="AF514" s="42"/>
      <c r="AG514" s="53">
        <f t="shared" si="757"/>
        <v>0</v>
      </c>
      <c r="AH514" s="43">
        <v>75</v>
      </c>
      <c r="AI514" s="42">
        <v>25.15</v>
      </c>
      <c r="AJ514" s="53">
        <f t="shared" si="758"/>
        <v>1886.25</v>
      </c>
      <c r="AK514" s="43"/>
      <c r="AL514" s="42"/>
      <c r="AM514" s="53"/>
      <c r="AN514" s="43"/>
      <c r="AO514" s="42"/>
      <c r="AP514" s="53"/>
      <c r="AQ514" s="43"/>
      <c r="AR514" s="42"/>
      <c r="AS514" s="53"/>
      <c r="AT514" s="43"/>
      <c r="AU514" s="42"/>
      <c r="AV514" s="53"/>
      <c r="AW514" s="43"/>
      <c r="AX514" s="42"/>
      <c r="AY514" s="53">
        <f t="shared" si="725"/>
        <v>0</v>
      </c>
      <c r="AZ514" s="43"/>
      <c r="BA514" s="42"/>
      <c r="BB514" s="53">
        <f t="shared" si="726"/>
        <v>0</v>
      </c>
      <c r="BC514" s="43"/>
      <c r="BD514" s="42"/>
      <c r="BE514" s="53">
        <f t="shared" si="727"/>
        <v>0</v>
      </c>
      <c r="BF514" s="43"/>
      <c r="BG514" s="42"/>
      <c r="BH514" s="53">
        <f t="shared" si="728"/>
        <v>0</v>
      </c>
      <c r="BI514" s="43"/>
      <c r="BJ514" s="42"/>
      <c r="BK514" s="53">
        <f t="shared" si="729"/>
        <v>0</v>
      </c>
      <c r="BL514" s="43"/>
      <c r="BM514" s="42"/>
      <c r="BN514" s="53">
        <f t="shared" si="730"/>
        <v>0</v>
      </c>
      <c r="BO514" s="43"/>
      <c r="BP514" s="42"/>
      <c r="BQ514" s="53">
        <f t="shared" si="731"/>
        <v>0</v>
      </c>
      <c r="BR514" s="54">
        <f t="shared" si="743"/>
        <v>399</v>
      </c>
      <c r="BS514" s="55">
        <f t="shared" si="744"/>
        <v>44.265664160401002</v>
      </c>
      <c r="BT514" s="56">
        <f t="shared" si="745"/>
        <v>17662</v>
      </c>
      <c r="BU514" s="48">
        <v>250</v>
      </c>
      <c r="BV514" s="50">
        <f t="shared" si="746"/>
        <v>48</v>
      </c>
      <c r="BW514" s="51">
        <v>12000</v>
      </c>
      <c r="BX514" s="48"/>
      <c r="BY514" s="50" t="e">
        <f t="shared" si="747"/>
        <v>#DIV/0!</v>
      </c>
      <c r="BZ514" s="51"/>
      <c r="CA514" s="48"/>
      <c r="CB514" s="50" t="e">
        <f t="shared" si="748"/>
        <v>#DIV/0!</v>
      </c>
      <c r="CC514" s="51"/>
      <c r="CD514" s="48">
        <v>149</v>
      </c>
      <c r="CE514" s="50">
        <f t="shared" si="749"/>
        <v>38</v>
      </c>
      <c r="CF514" s="51">
        <v>5662</v>
      </c>
      <c r="CG514" s="47" t="s">
        <v>47</v>
      </c>
      <c r="CH514" s="47" t="s">
        <v>47</v>
      </c>
      <c r="CI514" s="54">
        <f t="shared" si="750"/>
        <v>149</v>
      </c>
      <c r="CJ514" s="55">
        <f t="shared" si="751"/>
        <v>35</v>
      </c>
      <c r="CK514" s="56">
        <f t="shared" si="752"/>
        <v>5215</v>
      </c>
      <c r="CL514" s="48"/>
      <c r="CM514" s="50" t="e">
        <f t="shared" si="753"/>
        <v>#DIV/0!</v>
      </c>
      <c r="CN514" s="51"/>
      <c r="CO514" s="48"/>
      <c r="CP514" s="50" t="e">
        <f t="shared" si="754"/>
        <v>#DIV/0!</v>
      </c>
      <c r="CQ514" s="51"/>
      <c r="CR514" s="48"/>
      <c r="CS514" s="50" t="e">
        <f t="shared" si="755"/>
        <v>#DIV/0!</v>
      </c>
      <c r="CT514" s="51"/>
      <c r="CU514" s="48">
        <v>149</v>
      </c>
      <c r="CV514" s="50">
        <f t="shared" si="756"/>
        <v>35</v>
      </c>
      <c r="CW514" s="51">
        <v>5215</v>
      </c>
      <c r="CX514" s="47" t="s">
        <v>47</v>
      </c>
      <c r="CY514" s="47" t="s">
        <v>47</v>
      </c>
    </row>
    <row r="515" spans="1:103" s="1" customFormat="1" ht="14.25" thickBot="1" x14ac:dyDescent="0.3">
      <c r="A515" s="47" t="s">
        <v>48</v>
      </c>
      <c r="B515" s="47" t="s">
        <v>48</v>
      </c>
      <c r="C515" s="48">
        <v>0</v>
      </c>
      <c r="D515" s="95">
        <f t="shared" si="732"/>
        <v>131</v>
      </c>
      <c r="E515" s="93">
        <v>131</v>
      </c>
      <c r="F515" s="38">
        <f t="shared" si="733"/>
        <v>146.76</v>
      </c>
      <c r="G515" s="49">
        <f t="shared" si="734"/>
        <v>-9.0000000000000107</v>
      </c>
      <c r="H515" s="183"/>
      <c r="I515" s="183"/>
      <c r="J515" s="183"/>
      <c r="K515" s="183">
        <v>6</v>
      </c>
      <c r="L515" s="224">
        <v>24.76</v>
      </c>
      <c r="M515" s="50">
        <v>24.99</v>
      </c>
      <c r="N515" s="53">
        <f t="shared" si="735"/>
        <v>618.75239999999997</v>
      </c>
      <c r="O515" s="228">
        <v>35</v>
      </c>
      <c r="P515" s="229">
        <v>70.7</v>
      </c>
      <c r="Q515" s="230">
        <f t="shared" si="736"/>
        <v>2474.5</v>
      </c>
      <c r="R515" s="223">
        <v>18</v>
      </c>
      <c r="S515" s="50">
        <v>37.840000000000003</v>
      </c>
      <c r="T515" s="51">
        <f t="shared" si="737"/>
        <v>681.12000000000012</v>
      </c>
      <c r="U515" s="52" t="s">
        <v>48</v>
      </c>
      <c r="V515" s="48">
        <f t="shared" si="721"/>
        <v>75</v>
      </c>
      <c r="W515" s="50">
        <f t="shared" si="738"/>
        <v>25.15</v>
      </c>
      <c r="X515" s="51">
        <f t="shared" si="722"/>
        <v>1886.25</v>
      </c>
      <c r="Y515" s="48">
        <f t="shared" si="723"/>
        <v>75</v>
      </c>
      <c r="Z515" s="50">
        <f t="shared" si="759"/>
        <v>25.15</v>
      </c>
      <c r="AA515" s="51">
        <f t="shared" si="724"/>
        <v>1886.25</v>
      </c>
      <c r="AB515" s="48">
        <f t="shared" si="740"/>
        <v>75</v>
      </c>
      <c r="AC515" s="50">
        <f t="shared" si="760"/>
        <v>25.15</v>
      </c>
      <c r="AD515" s="51">
        <f t="shared" si="742"/>
        <v>1886.25</v>
      </c>
      <c r="AE515" s="43"/>
      <c r="AF515" s="42"/>
      <c r="AG515" s="53">
        <f t="shared" si="757"/>
        <v>0</v>
      </c>
      <c r="AH515" s="43">
        <v>75</v>
      </c>
      <c r="AI515" s="42">
        <v>25.15</v>
      </c>
      <c r="AJ515" s="53">
        <f t="shared" si="758"/>
        <v>1886.25</v>
      </c>
      <c r="AK515" s="43"/>
      <c r="AL515" s="42"/>
      <c r="AM515" s="53"/>
      <c r="AN515" s="43"/>
      <c r="AO515" s="42"/>
      <c r="AP515" s="53"/>
      <c r="AQ515" s="43"/>
      <c r="AR515" s="42"/>
      <c r="AS515" s="53"/>
      <c r="AT515" s="43"/>
      <c r="AU515" s="42"/>
      <c r="AV515" s="53"/>
      <c r="AW515" s="43"/>
      <c r="AX515" s="42"/>
      <c r="AY515" s="53">
        <f t="shared" si="725"/>
        <v>0</v>
      </c>
      <c r="AZ515" s="43"/>
      <c r="BA515" s="42"/>
      <c r="BB515" s="53">
        <f t="shared" si="726"/>
        <v>0</v>
      </c>
      <c r="BC515" s="43"/>
      <c r="BD515" s="42"/>
      <c r="BE515" s="53">
        <f t="shared" si="727"/>
        <v>0</v>
      </c>
      <c r="BF515" s="43"/>
      <c r="BG515" s="42"/>
      <c r="BH515" s="53">
        <f t="shared" si="728"/>
        <v>0</v>
      </c>
      <c r="BI515" s="43"/>
      <c r="BJ515" s="42"/>
      <c r="BK515" s="53">
        <f t="shared" si="729"/>
        <v>0</v>
      </c>
      <c r="BL515" s="43"/>
      <c r="BM515" s="42"/>
      <c r="BN515" s="53">
        <f t="shared" si="730"/>
        <v>0</v>
      </c>
      <c r="BO515" s="43"/>
      <c r="BP515" s="42"/>
      <c r="BQ515" s="53">
        <f t="shared" si="731"/>
        <v>0</v>
      </c>
      <c r="BR515" s="54">
        <f t="shared" si="743"/>
        <v>0</v>
      </c>
      <c r="BS515" s="55" t="e">
        <f t="shared" si="744"/>
        <v>#DIV/0!</v>
      </c>
      <c r="BT515" s="56">
        <f t="shared" si="745"/>
        <v>0</v>
      </c>
      <c r="BU515" s="48"/>
      <c r="BV515" s="50" t="e">
        <f t="shared" si="746"/>
        <v>#DIV/0!</v>
      </c>
      <c r="BW515" s="51"/>
      <c r="BX515" s="48"/>
      <c r="BY515" s="50" t="e">
        <f t="shared" si="747"/>
        <v>#DIV/0!</v>
      </c>
      <c r="BZ515" s="51"/>
      <c r="CA515" s="48"/>
      <c r="CB515" s="50" t="e">
        <f t="shared" si="748"/>
        <v>#DIV/0!</v>
      </c>
      <c r="CC515" s="51"/>
      <c r="CD515" s="48"/>
      <c r="CE515" s="50" t="e">
        <f t="shared" si="749"/>
        <v>#DIV/0!</v>
      </c>
      <c r="CF515" s="51"/>
      <c r="CG515" s="47" t="s">
        <v>48</v>
      </c>
      <c r="CH515" s="47" t="s">
        <v>48</v>
      </c>
      <c r="CI515" s="54">
        <f t="shared" si="750"/>
        <v>0</v>
      </c>
      <c r="CJ515" s="55" t="e">
        <f t="shared" si="751"/>
        <v>#DIV/0!</v>
      </c>
      <c r="CK515" s="56">
        <f t="shared" si="752"/>
        <v>0</v>
      </c>
      <c r="CL515" s="48"/>
      <c r="CM515" s="50" t="e">
        <f t="shared" si="753"/>
        <v>#DIV/0!</v>
      </c>
      <c r="CN515" s="51"/>
      <c r="CO515" s="48"/>
      <c r="CP515" s="50" t="e">
        <f t="shared" si="754"/>
        <v>#DIV/0!</v>
      </c>
      <c r="CQ515" s="51"/>
      <c r="CR515" s="48"/>
      <c r="CS515" s="50" t="e">
        <f t="shared" si="755"/>
        <v>#DIV/0!</v>
      </c>
      <c r="CT515" s="51"/>
      <c r="CU515" s="48"/>
      <c r="CV515" s="50" t="e">
        <f t="shared" si="756"/>
        <v>#DIV/0!</v>
      </c>
      <c r="CW515" s="51"/>
      <c r="CX515" s="47" t="s">
        <v>48</v>
      </c>
      <c r="CY515" s="47" t="s">
        <v>48</v>
      </c>
    </row>
    <row r="516" spans="1:103" s="1" customFormat="1" ht="14.25" thickBot="1" x14ac:dyDescent="0.3">
      <c r="A516" s="47" t="s">
        <v>49</v>
      </c>
      <c r="B516" s="47" t="s">
        <v>49</v>
      </c>
      <c r="C516" s="48">
        <v>0</v>
      </c>
      <c r="D516" s="95">
        <f t="shared" si="732"/>
        <v>136</v>
      </c>
      <c r="E516" s="93">
        <v>136</v>
      </c>
      <c r="F516" s="38">
        <f t="shared" si="733"/>
        <v>147.5</v>
      </c>
      <c r="G516" s="49">
        <f t="shared" si="734"/>
        <v>0</v>
      </c>
      <c r="H516" s="183"/>
      <c r="I516" s="183"/>
      <c r="J516" s="183"/>
      <c r="K516" s="183">
        <v>6</v>
      </c>
      <c r="L516" s="224">
        <v>11.5</v>
      </c>
      <c r="M516" s="50">
        <v>24.99</v>
      </c>
      <c r="N516" s="53">
        <f t="shared" si="735"/>
        <v>287.38499999999999</v>
      </c>
      <c r="O516" s="228">
        <v>35</v>
      </c>
      <c r="P516" s="229">
        <v>70.7</v>
      </c>
      <c r="Q516" s="230">
        <f t="shared" si="736"/>
        <v>2474.5</v>
      </c>
      <c r="R516" s="223">
        <v>32</v>
      </c>
      <c r="S516" s="50">
        <v>37.840000000000003</v>
      </c>
      <c r="T516" s="51">
        <f t="shared" si="737"/>
        <v>1210.8800000000001</v>
      </c>
      <c r="U516" s="52" t="s">
        <v>49</v>
      </c>
      <c r="V516" s="48">
        <f t="shared" si="721"/>
        <v>75</v>
      </c>
      <c r="W516" s="50">
        <f t="shared" si="738"/>
        <v>25.15</v>
      </c>
      <c r="X516" s="51">
        <f t="shared" si="722"/>
        <v>1886.25</v>
      </c>
      <c r="Y516" s="48">
        <f t="shared" si="723"/>
        <v>75</v>
      </c>
      <c r="Z516" s="50">
        <f t="shared" si="759"/>
        <v>25.15</v>
      </c>
      <c r="AA516" s="51">
        <f t="shared" si="724"/>
        <v>1886.25</v>
      </c>
      <c r="AB516" s="48">
        <f t="shared" si="740"/>
        <v>75</v>
      </c>
      <c r="AC516" s="50">
        <f t="shared" si="760"/>
        <v>25.15</v>
      </c>
      <c r="AD516" s="51">
        <f t="shared" si="742"/>
        <v>1886.25</v>
      </c>
      <c r="AE516" s="43"/>
      <c r="AF516" s="42"/>
      <c r="AG516" s="53">
        <f t="shared" si="757"/>
        <v>0</v>
      </c>
      <c r="AH516" s="43">
        <v>75</v>
      </c>
      <c r="AI516" s="42">
        <v>25.15</v>
      </c>
      <c r="AJ516" s="53">
        <f t="shared" si="758"/>
        <v>1886.25</v>
      </c>
      <c r="AK516" s="43"/>
      <c r="AL516" s="42"/>
      <c r="AM516" s="53"/>
      <c r="AN516" s="43"/>
      <c r="AO516" s="42"/>
      <c r="AP516" s="53"/>
      <c r="AQ516" s="43"/>
      <c r="AR516" s="42"/>
      <c r="AS516" s="53"/>
      <c r="AT516" s="43"/>
      <c r="AU516" s="42"/>
      <c r="AV516" s="53"/>
      <c r="AW516" s="43"/>
      <c r="AX516" s="42"/>
      <c r="AY516" s="53">
        <f t="shared" si="725"/>
        <v>0</v>
      </c>
      <c r="AZ516" s="43"/>
      <c r="BA516" s="42"/>
      <c r="BB516" s="53">
        <f t="shared" si="726"/>
        <v>0</v>
      </c>
      <c r="BC516" s="43"/>
      <c r="BD516" s="42"/>
      <c r="BE516" s="53">
        <f t="shared" si="727"/>
        <v>0</v>
      </c>
      <c r="BF516" s="43"/>
      <c r="BG516" s="42"/>
      <c r="BH516" s="53">
        <f t="shared" si="728"/>
        <v>0</v>
      </c>
      <c r="BI516" s="43"/>
      <c r="BJ516" s="42"/>
      <c r="BK516" s="53">
        <f t="shared" si="729"/>
        <v>0</v>
      </c>
      <c r="BL516" s="43"/>
      <c r="BM516" s="42"/>
      <c r="BN516" s="53">
        <f t="shared" si="730"/>
        <v>0</v>
      </c>
      <c r="BO516" s="43"/>
      <c r="BP516" s="42"/>
      <c r="BQ516" s="53">
        <f t="shared" si="731"/>
        <v>0</v>
      </c>
      <c r="BR516" s="54">
        <f t="shared" si="743"/>
        <v>0</v>
      </c>
      <c r="BS516" s="55" t="e">
        <f t="shared" si="744"/>
        <v>#DIV/0!</v>
      </c>
      <c r="BT516" s="56">
        <f t="shared" si="745"/>
        <v>0</v>
      </c>
      <c r="BU516" s="48"/>
      <c r="BV516" s="50" t="e">
        <f t="shared" si="746"/>
        <v>#DIV/0!</v>
      </c>
      <c r="BW516" s="51"/>
      <c r="BX516" s="48"/>
      <c r="BY516" s="50" t="e">
        <f t="shared" si="747"/>
        <v>#DIV/0!</v>
      </c>
      <c r="BZ516" s="51"/>
      <c r="CA516" s="48"/>
      <c r="CB516" s="50" t="e">
        <f t="shared" si="748"/>
        <v>#DIV/0!</v>
      </c>
      <c r="CC516" s="51"/>
      <c r="CD516" s="48"/>
      <c r="CE516" s="50" t="e">
        <f t="shared" si="749"/>
        <v>#DIV/0!</v>
      </c>
      <c r="CF516" s="51"/>
      <c r="CG516" s="47" t="s">
        <v>49</v>
      </c>
      <c r="CH516" s="47" t="s">
        <v>49</v>
      </c>
      <c r="CI516" s="54">
        <f t="shared" si="750"/>
        <v>0</v>
      </c>
      <c r="CJ516" s="55" t="e">
        <f t="shared" si="751"/>
        <v>#DIV/0!</v>
      </c>
      <c r="CK516" s="56">
        <f t="shared" si="752"/>
        <v>0</v>
      </c>
      <c r="CL516" s="48"/>
      <c r="CM516" s="50" t="e">
        <f t="shared" si="753"/>
        <v>#DIV/0!</v>
      </c>
      <c r="CN516" s="51"/>
      <c r="CO516" s="48"/>
      <c r="CP516" s="50" t="e">
        <f t="shared" si="754"/>
        <v>#DIV/0!</v>
      </c>
      <c r="CQ516" s="51"/>
      <c r="CR516" s="48"/>
      <c r="CS516" s="50" t="e">
        <f t="shared" si="755"/>
        <v>#DIV/0!</v>
      </c>
      <c r="CT516" s="51"/>
      <c r="CU516" s="48"/>
      <c r="CV516" s="50" t="e">
        <f t="shared" si="756"/>
        <v>#DIV/0!</v>
      </c>
      <c r="CW516" s="51"/>
      <c r="CX516" s="47" t="s">
        <v>49</v>
      </c>
      <c r="CY516" s="47" t="s">
        <v>49</v>
      </c>
    </row>
    <row r="517" spans="1:103" s="1" customFormat="1" ht="14.25" thickBot="1" x14ac:dyDescent="0.3">
      <c r="A517" s="47" t="s">
        <v>50</v>
      </c>
      <c r="B517" s="47" t="s">
        <v>50</v>
      </c>
      <c r="C517" s="48">
        <v>0</v>
      </c>
      <c r="D517" s="95">
        <f t="shared" si="732"/>
        <v>145</v>
      </c>
      <c r="E517" s="93">
        <v>145</v>
      </c>
      <c r="F517" s="38">
        <f t="shared" si="733"/>
        <v>145.53</v>
      </c>
      <c r="G517" s="49">
        <f t="shared" si="734"/>
        <v>1.1102230246251565E-15</v>
      </c>
      <c r="H517" s="183"/>
      <c r="I517" s="183"/>
      <c r="J517" s="183"/>
      <c r="K517" s="183">
        <v>6</v>
      </c>
      <c r="L517" s="224">
        <v>0.53</v>
      </c>
      <c r="M517" s="50">
        <v>24.99</v>
      </c>
      <c r="N517" s="53">
        <f t="shared" si="735"/>
        <v>13.2447</v>
      </c>
      <c r="O517" s="228">
        <v>35</v>
      </c>
      <c r="P517" s="229">
        <v>70.7</v>
      </c>
      <c r="Q517" s="230">
        <f t="shared" si="736"/>
        <v>2474.5</v>
      </c>
      <c r="R517" s="223">
        <v>41</v>
      </c>
      <c r="S517" s="50">
        <v>37.840000000000003</v>
      </c>
      <c r="T517" s="51">
        <f t="shared" si="737"/>
        <v>1551.44</v>
      </c>
      <c r="U517" s="52" t="s">
        <v>50</v>
      </c>
      <c r="V517" s="48">
        <f t="shared" si="721"/>
        <v>75</v>
      </c>
      <c r="W517" s="50">
        <f t="shared" si="738"/>
        <v>25.15</v>
      </c>
      <c r="X517" s="51">
        <f t="shared" si="722"/>
        <v>1886.25</v>
      </c>
      <c r="Y517" s="48">
        <f t="shared" si="723"/>
        <v>75</v>
      </c>
      <c r="Z517" s="50">
        <f t="shared" si="759"/>
        <v>25.15</v>
      </c>
      <c r="AA517" s="51">
        <f t="shared" si="724"/>
        <v>1886.25</v>
      </c>
      <c r="AB517" s="48">
        <f t="shared" si="740"/>
        <v>75</v>
      </c>
      <c r="AC517" s="50">
        <f t="shared" si="760"/>
        <v>25.15</v>
      </c>
      <c r="AD517" s="51">
        <f t="shared" si="742"/>
        <v>1886.25</v>
      </c>
      <c r="AE517" s="43"/>
      <c r="AF517" s="42"/>
      <c r="AG517" s="53">
        <f t="shared" si="757"/>
        <v>0</v>
      </c>
      <c r="AH517" s="43">
        <v>75</v>
      </c>
      <c r="AI517" s="42">
        <v>25.15</v>
      </c>
      <c r="AJ517" s="53">
        <f t="shared" si="758"/>
        <v>1886.25</v>
      </c>
      <c r="AK517" s="43"/>
      <c r="AL517" s="42"/>
      <c r="AM517" s="53"/>
      <c r="AN517" s="43"/>
      <c r="AO517" s="42"/>
      <c r="AP517" s="53"/>
      <c r="AQ517" s="43"/>
      <c r="AR517" s="42"/>
      <c r="AS517" s="53"/>
      <c r="AT517" s="43"/>
      <c r="AU517" s="42"/>
      <c r="AV517" s="53"/>
      <c r="AW517" s="43"/>
      <c r="AX517" s="42"/>
      <c r="AY517" s="53">
        <f t="shared" si="725"/>
        <v>0</v>
      </c>
      <c r="AZ517" s="43"/>
      <c r="BA517" s="42"/>
      <c r="BB517" s="53">
        <f t="shared" si="726"/>
        <v>0</v>
      </c>
      <c r="BC517" s="43"/>
      <c r="BD517" s="42"/>
      <c r="BE517" s="53">
        <f t="shared" si="727"/>
        <v>0</v>
      </c>
      <c r="BF517" s="43"/>
      <c r="BG517" s="42"/>
      <c r="BH517" s="53">
        <f t="shared" si="728"/>
        <v>0</v>
      </c>
      <c r="BI517" s="43"/>
      <c r="BJ517" s="42"/>
      <c r="BK517" s="53">
        <f t="shared" si="729"/>
        <v>0</v>
      </c>
      <c r="BL517" s="43"/>
      <c r="BM517" s="42"/>
      <c r="BN517" s="53">
        <f t="shared" si="730"/>
        <v>0</v>
      </c>
      <c r="BO517" s="43"/>
      <c r="BP517" s="42"/>
      <c r="BQ517" s="53">
        <f t="shared" si="731"/>
        <v>0</v>
      </c>
      <c r="BR517" s="54">
        <f t="shared" si="743"/>
        <v>0</v>
      </c>
      <c r="BS517" s="55" t="e">
        <f t="shared" si="744"/>
        <v>#DIV/0!</v>
      </c>
      <c r="BT517" s="56">
        <f t="shared" si="745"/>
        <v>0</v>
      </c>
      <c r="BU517" s="48"/>
      <c r="BV517" s="50" t="e">
        <f t="shared" si="746"/>
        <v>#DIV/0!</v>
      </c>
      <c r="BW517" s="51"/>
      <c r="BX517" s="48"/>
      <c r="BY517" s="50" t="e">
        <f t="shared" si="747"/>
        <v>#DIV/0!</v>
      </c>
      <c r="BZ517" s="51"/>
      <c r="CA517" s="48"/>
      <c r="CB517" s="50" t="e">
        <f t="shared" si="748"/>
        <v>#DIV/0!</v>
      </c>
      <c r="CC517" s="51"/>
      <c r="CD517" s="48"/>
      <c r="CE517" s="50" t="e">
        <f t="shared" si="749"/>
        <v>#DIV/0!</v>
      </c>
      <c r="CF517" s="51"/>
      <c r="CG517" s="47" t="s">
        <v>50</v>
      </c>
      <c r="CH517" s="47" t="s">
        <v>50</v>
      </c>
      <c r="CI517" s="54">
        <f t="shared" si="750"/>
        <v>0</v>
      </c>
      <c r="CJ517" s="55" t="e">
        <f t="shared" si="751"/>
        <v>#DIV/0!</v>
      </c>
      <c r="CK517" s="56">
        <f t="shared" si="752"/>
        <v>0</v>
      </c>
      <c r="CL517" s="48"/>
      <c r="CM517" s="50" t="e">
        <f t="shared" si="753"/>
        <v>#DIV/0!</v>
      </c>
      <c r="CN517" s="51"/>
      <c r="CO517" s="48"/>
      <c r="CP517" s="50" t="e">
        <f t="shared" si="754"/>
        <v>#DIV/0!</v>
      </c>
      <c r="CQ517" s="51"/>
      <c r="CR517" s="48"/>
      <c r="CS517" s="50" t="e">
        <f t="shared" si="755"/>
        <v>#DIV/0!</v>
      </c>
      <c r="CT517" s="51"/>
      <c r="CU517" s="48"/>
      <c r="CV517" s="50" t="e">
        <f t="shared" si="756"/>
        <v>#DIV/0!</v>
      </c>
      <c r="CW517" s="51"/>
      <c r="CX517" s="47" t="s">
        <v>50</v>
      </c>
      <c r="CY517" s="47" t="s">
        <v>50</v>
      </c>
    </row>
    <row r="518" spans="1:103" s="1" customFormat="1" ht="14.25" thickBot="1" x14ac:dyDescent="0.3">
      <c r="A518" s="47" t="s">
        <v>51</v>
      </c>
      <c r="B518" s="47" t="s">
        <v>51</v>
      </c>
      <c r="C518" s="48">
        <v>0</v>
      </c>
      <c r="D518" s="95">
        <f t="shared" si="732"/>
        <v>145</v>
      </c>
      <c r="E518" s="93">
        <v>145</v>
      </c>
      <c r="F518" s="38">
        <f t="shared" si="733"/>
        <v>145</v>
      </c>
      <c r="G518" s="49">
        <f t="shared" si="734"/>
        <v>0</v>
      </c>
      <c r="H518" s="183"/>
      <c r="I518" s="183"/>
      <c r="J518" s="183"/>
      <c r="K518" s="183">
        <v>6</v>
      </c>
      <c r="L518" s="212"/>
      <c r="M518" s="50">
        <v>24.99</v>
      </c>
      <c r="N518" s="53">
        <f t="shared" si="735"/>
        <v>0</v>
      </c>
      <c r="O518" s="228">
        <v>35</v>
      </c>
      <c r="P518" s="229">
        <v>70.7</v>
      </c>
      <c r="Q518" s="230">
        <f t="shared" si="736"/>
        <v>2474.5</v>
      </c>
      <c r="R518" s="223">
        <v>41</v>
      </c>
      <c r="S518" s="50">
        <v>37.840000000000003</v>
      </c>
      <c r="T518" s="51">
        <f t="shared" si="737"/>
        <v>1551.44</v>
      </c>
      <c r="U518" s="52" t="s">
        <v>51</v>
      </c>
      <c r="V518" s="48">
        <f t="shared" si="721"/>
        <v>75</v>
      </c>
      <c r="W518" s="50">
        <f t="shared" si="738"/>
        <v>25.15</v>
      </c>
      <c r="X518" s="51">
        <f t="shared" si="722"/>
        <v>1886.25</v>
      </c>
      <c r="Y518" s="48">
        <f t="shared" si="723"/>
        <v>75</v>
      </c>
      <c r="Z518" s="50">
        <f t="shared" si="759"/>
        <v>25.15</v>
      </c>
      <c r="AA518" s="51">
        <f t="shared" si="724"/>
        <v>1886.25</v>
      </c>
      <c r="AB518" s="48">
        <f t="shared" si="740"/>
        <v>75</v>
      </c>
      <c r="AC518" s="50">
        <f t="shared" si="760"/>
        <v>25.15</v>
      </c>
      <c r="AD518" s="51">
        <f t="shared" si="742"/>
        <v>1886.25</v>
      </c>
      <c r="AE518" s="43"/>
      <c r="AF518" s="42"/>
      <c r="AG518" s="53">
        <f t="shared" si="757"/>
        <v>0</v>
      </c>
      <c r="AH518" s="43">
        <v>75</v>
      </c>
      <c r="AI518" s="42">
        <v>25.15</v>
      </c>
      <c r="AJ518" s="53">
        <f t="shared" si="758"/>
        <v>1886.25</v>
      </c>
      <c r="AK518" s="43"/>
      <c r="AL518" s="42"/>
      <c r="AM518" s="53"/>
      <c r="AN518" s="43"/>
      <c r="AO518" s="42"/>
      <c r="AP518" s="53"/>
      <c r="AQ518" s="43"/>
      <c r="AR518" s="42"/>
      <c r="AS518" s="53"/>
      <c r="AT518" s="43"/>
      <c r="AU518" s="42"/>
      <c r="AV518" s="53"/>
      <c r="AW518" s="43"/>
      <c r="AX518" s="42"/>
      <c r="AY518" s="53">
        <f t="shared" si="725"/>
        <v>0</v>
      </c>
      <c r="AZ518" s="43"/>
      <c r="BA518" s="42"/>
      <c r="BB518" s="53">
        <f t="shared" si="726"/>
        <v>0</v>
      </c>
      <c r="BC518" s="43"/>
      <c r="BD518" s="42"/>
      <c r="BE518" s="53">
        <f t="shared" si="727"/>
        <v>0</v>
      </c>
      <c r="BF518" s="43"/>
      <c r="BG518" s="42"/>
      <c r="BH518" s="53">
        <f t="shared" si="728"/>
        <v>0</v>
      </c>
      <c r="BI518" s="43"/>
      <c r="BJ518" s="42"/>
      <c r="BK518" s="53">
        <f t="shared" si="729"/>
        <v>0</v>
      </c>
      <c r="BL518" s="43"/>
      <c r="BM518" s="42"/>
      <c r="BN518" s="53">
        <f t="shared" si="730"/>
        <v>0</v>
      </c>
      <c r="BO518" s="43"/>
      <c r="BP518" s="42"/>
      <c r="BQ518" s="53">
        <f t="shared" si="731"/>
        <v>0</v>
      </c>
      <c r="BR518" s="54">
        <f t="shared" si="743"/>
        <v>0</v>
      </c>
      <c r="BS518" s="55" t="e">
        <f t="shared" si="744"/>
        <v>#DIV/0!</v>
      </c>
      <c r="BT518" s="56">
        <f t="shared" si="745"/>
        <v>0</v>
      </c>
      <c r="BU518" s="48"/>
      <c r="BV518" s="50" t="e">
        <f t="shared" si="746"/>
        <v>#DIV/0!</v>
      </c>
      <c r="BW518" s="51"/>
      <c r="BX518" s="48"/>
      <c r="BY518" s="50" t="e">
        <f t="shared" si="747"/>
        <v>#DIV/0!</v>
      </c>
      <c r="BZ518" s="51"/>
      <c r="CA518" s="48"/>
      <c r="CB518" s="50" t="e">
        <f t="shared" si="748"/>
        <v>#DIV/0!</v>
      </c>
      <c r="CC518" s="51"/>
      <c r="CD518" s="48"/>
      <c r="CE518" s="50" t="e">
        <f t="shared" si="749"/>
        <v>#DIV/0!</v>
      </c>
      <c r="CF518" s="51"/>
      <c r="CG518" s="47" t="s">
        <v>51</v>
      </c>
      <c r="CH518" s="47" t="s">
        <v>51</v>
      </c>
      <c r="CI518" s="54">
        <f t="shared" si="750"/>
        <v>0</v>
      </c>
      <c r="CJ518" s="55" t="e">
        <f t="shared" si="751"/>
        <v>#DIV/0!</v>
      </c>
      <c r="CK518" s="56">
        <f t="shared" si="752"/>
        <v>0</v>
      </c>
      <c r="CL518" s="48"/>
      <c r="CM518" s="50" t="e">
        <f t="shared" si="753"/>
        <v>#DIV/0!</v>
      </c>
      <c r="CN518" s="51"/>
      <c r="CO518" s="48"/>
      <c r="CP518" s="50" t="e">
        <f t="shared" si="754"/>
        <v>#DIV/0!</v>
      </c>
      <c r="CQ518" s="51"/>
      <c r="CR518" s="48"/>
      <c r="CS518" s="50" t="e">
        <f t="shared" si="755"/>
        <v>#DIV/0!</v>
      </c>
      <c r="CT518" s="51"/>
      <c r="CU518" s="48"/>
      <c r="CV518" s="50" t="e">
        <f t="shared" si="756"/>
        <v>#DIV/0!</v>
      </c>
      <c r="CW518" s="51"/>
      <c r="CX518" s="47" t="s">
        <v>51</v>
      </c>
      <c r="CY518" s="47" t="s">
        <v>51</v>
      </c>
    </row>
    <row r="519" spans="1:103" s="1" customFormat="1" ht="14.25" thickBot="1" x14ac:dyDescent="0.3">
      <c r="A519" s="47" t="s">
        <v>52</v>
      </c>
      <c r="B519" s="47" t="s">
        <v>52</v>
      </c>
      <c r="C519" s="48">
        <v>0</v>
      </c>
      <c r="D519" s="95">
        <f t="shared" si="732"/>
        <v>158</v>
      </c>
      <c r="E519" s="93">
        <v>158</v>
      </c>
      <c r="F519" s="38">
        <f t="shared" si="733"/>
        <v>145</v>
      </c>
      <c r="G519" s="49">
        <f t="shared" si="734"/>
        <v>-13</v>
      </c>
      <c r="H519" s="183"/>
      <c r="I519" s="183"/>
      <c r="J519" s="183"/>
      <c r="K519" s="183">
        <v>6</v>
      </c>
      <c r="L519" s="212"/>
      <c r="M519" s="50">
        <v>24.99</v>
      </c>
      <c r="N519" s="53">
        <f t="shared" si="735"/>
        <v>0</v>
      </c>
      <c r="O519" s="228">
        <v>35</v>
      </c>
      <c r="P519" s="229">
        <v>70.7</v>
      </c>
      <c r="Q519" s="230">
        <f t="shared" si="736"/>
        <v>2474.5</v>
      </c>
      <c r="R519" s="223">
        <v>41</v>
      </c>
      <c r="S519" s="50">
        <v>37.840000000000003</v>
      </c>
      <c r="T519" s="51">
        <f t="shared" si="737"/>
        <v>1551.44</v>
      </c>
      <c r="U519" s="52" t="s">
        <v>52</v>
      </c>
      <c r="V519" s="48">
        <f t="shared" si="721"/>
        <v>75</v>
      </c>
      <c r="W519" s="50">
        <f t="shared" si="738"/>
        <v>25.15</v>
      </c>
      <c r="X519" s="51">
        <f t="shared" si="722"/>
        <v>1886.25</v>
      </c>
      <c r="Y519" s="48">
        <f t="shared" si="723"/>
        <v>75</v>
      </c>
      <c r="Z519" s="50">
        <f t="shared" si="759"/>
        <v>25.15</v>
      </c>
      <c r="AA519" s="51">
        <f t="shared" si="724"/>
        <v>1886.25</v>
      </c>
      <c r="AB519" s="48">
        <f t="shared" si="740"/>
        <v>75</v>
      </c>
      <c r="AC519" s="50">
        <f t="shared" si="760"/>
        <v>25.15</v>
      </c>
      <c r="AD519" s="51">
        <f t="shared" si="742"/>
        <v>1886.25</v>
      </c>
      <c r="AE519" s="43"/>
      <c r="AF519" s="42"/>
      <c r="AG519" s="53">
        <f t="shared" si="757"/>
        <v>0</v>
      </c>
      <c r="AH519" s="43">
        <v>75</v>
      </c>
      <c r="AI519" s="42">
        <v>25.15</v>
      </c>
      <c r="AJ519" s="53">
        <f t="shared" si="758"/>
        <v>1886.25</v>
      </c>
      <c r="AK519" s="43"/>
      <c r="AL519" s="42"/>
      <c r="AM519" s="53"/>
      <c r="AN519" s="43"/>
      <c r="AO519" s="42"/>
      <c r="AP519" s="53"/>
      <c r="AQ519" s="43"/>
      <c r="AR519" s="42"/>
      <c r="AS519" s="53"/>
      <c r="AT519" s="43"/>
      <c r="AU519" s="42"/>
      <c r="AV519" s="53"/>
      <c r="AW519" s="43"/>
      <c r="AX519" s="42"/>
      <c r="AY519" s="53">
        <f t="shared" si="725"/>
        <v>0</v>
      </c>
      <c r="AZ519" s="43"/>
      <c r="BA519" s="42"/>
      <c r="BB519" s="53">
        <f t="shared" si="726"/>
        <v>0</v>
      </c>
      <c r="BC519" s="43"/>
      <c r="BD519" s="42"/>
      <c r="BE519" s="53">
        <f t="shared" si="727"/>
        <v>0</v>
      </c>
      <c r="BF519" s="43"/>
      <c r="BG519" s="42"/>
      <c r="BH519" s="53">
        <f t="shared" si="728"/>
        <v>0</v>
      </c>
      <c r="BI519" s="43"/>
      <c r="BJ519" s="42"/>
      <c r="BK519" s="53">
        <f t="shared" si="729"/>
        <v>0</v>
      </c>
      <c r="BL519" s="43"/>
      <c r="BM519" s="42"/>
      <c r="BN519" s="53">
        <f t="shared" si="730"/>
        <v>0</v>
      </c>
      <c r="BO519" s="43"/>
      <c r="BP519" s="42"/>
      <c r="BQ519" s="53">
        <f t="shared" si="731"/>
        <v>0</v>
      </c>
      <c r="BR519" s="54">
        <f t="shared" si="743"/>
        <v>0</v>
      </c>
      <c r="BS519" s="55" t="e">
        <f t="shared" si="744"/>
        <v>#DIV/0!</v>
      </c>
      <c r="BT519" s="56">
        <f t="shared" si="745"/>
        <v>0</v>
      </c>
      <c r="BU519" s="48"/>
      <c r="BV519" s="50" t="e">
        <f t="shared" si="746"/>
        <v>#DIV/0!</v>
      </c>
      <c r="BW519" s="51"/>
      <c r="BX519" s="48"/>
      <c r="BY519" s="50" t="e">
        <f t="shared" si="747"/>
        <v>#DIV/0!</v>
      </c>
      <c r="BZ519" s="51"/>
      <c r="CA519" s="48"/>
      <c r="CB519" s="50" t="e">
        <f t="shared" si="748"/>
        <v>#DIV/0!</v>
      </c>
      <c r="CC519" s="51"/>
      <c r="CD519" s="48"/>
      <c r="CE519" s="50" t="e">
        <f t="shared" si="749"/>
        <v>#DIV/0!</v>
      </c>
      <c r="CF519" s="51"/>
      <c r="CG519" s="47" t="s">
        <v>52</v>
      </c>
      <c r="CH519" s="47" t="s">
        <v>52</v>
      </c>
      <c r="CI519" s="54">
        <f t="shared" si="750"/>
        <v>0</v>
      </c>
      <c r="CJ519" s="55" t="e">
        <f t="shared" si="751"/>
        <v>#DIV/0!</v>
      </c>
      <c r="CK519" s="56">
        <f t="shared" si="752"/>
        <v>0</v>
      </c>
      <c r="CL519" s="48"/>
      <c r="CM519" s="50" t="e">
        <f t="shared" si="753"/>
        <v>#DIV/0!</v>
      </c>
      <c r="CN519" s="51"/>
      <c r="CO519" s="48"/>
      <c r="CP519" s="50" t="e">
        <f t="shared" si="754"/>
        <v>#DIV/0!</v>
      </c>
      <c r="CQ519" s="51"/>
      <c r="CR519" s="48"/>
      <c r="CS519" s="50" t="e">
        <f t="shared" si="755"/>
        <v>#DIV/0!</v>
      </c>
      <c r="CT519" s="51"/>
      <c r="CU519" s="48"/>
      <c r="CV519" s="50" t="e">
        <f t="shared" si="756"/>
        <v>#DIV/0!</v>
      </c>
      <c r="CW519" s="51"/>
      <c r="CX519" s="47" t="s">
        <v>52</v>
      </c>
      <c r="CY519" s="47" t="s">
        <v>52</v>
      </c>
    </row>
    <row r="520" spans="1:103" s="1" customFormat="1" ht="14.25" thickBot="1" x14ac:dyDescent="0.3">
      <c r="A520" s="47" t="s">
        <v>53</v>
      </c>
      <c r="B520" s="47" t="s">
        <v>53</v>
      </c>
      <c r="C520" s="48">
        <v>244</v>
      </c>
      <c r="D520" s="95">
        <f t="shared" si="732"/>
        <v>130</v>
      </c>
      <c r="E520" s="93">
        <v>374</v>
      </c>
      <c r="F520" s="38">
        <f t="shared" si="733"/>
        <v>389</v>
      </c>
      <c r="G520" s="49">
        <f t="shared" si="734"/>
        <v>15</v>
      </c>
      <c r="H520" s="183"/>
      <c r="I520" s="183"/>
      <c r="J520" s="183"/>
      <c r="K520" s="183"/>
      <c r="L520" s="212"/>
      <c r="M520" s="50">
        <v>24.99</v>
      </c>
      <c r="N520" s="53">
        <f t="shared" si="735"/>
        <v>0</v>
      </c>
      <c r="O520" s="228">
        <v>35</v>
      </c>
      <c r="P520" s="229">
        <v>70.7</v>
      </c>
      <c r="Q520" s="230">
        <f t="shared" si="736"/>
        <v>2474.5</v>
      </c>
      <c r="R520" s="223">
        <v>4</v>
      </c>
      <c r="S520" s="50">
        <v>37.840000000000003</v>
      </c>
      <c r="T520" s="51">
        <f t="shared" si="737"/>
        <v>151.36000000000001</v>
      </c>
      <c r="U520" s="52" t="s">
        <v>53</v>
      </c>
      <c r="V520" s="48">
        <f t="shared" si="721"/>
        <v>350</v>
      </c>
      <c r="W520" s="50">
        <f t="shared" si="738"/>
        <v>59.627857142857145</v>
      </c>
      <c r="X520" s="51">
        <f t="shared" si="722"/>
        <v>20869.75</v>
      </c>
      <c r="Y520" s="48">
        <f t="shared" si="723"/>
        <v>350</v>
      </c>
      <c r="Z520" s="50">
        <f t="shared" si="759"/>
        <v>59.627857142857145</v>
      </c>
      <c r="AA520" s="51">
        <f t="shared" si="724"/>
        <v>20869.75</v>
      </c>
      <c r="AB520" s="48">
        <f t="shared" si="740"/>
        <v>100</v>
      </c>
      <c r="AC520" s="50">
        <f t="shared" si="760"/>
        <v>21.61</v>
      </c>
      <c r="AD520" s="51">
        <f t="shared" si="742"/>
        <v>2161</v>
      </c>
      <c r="AE520" s="43">
        <v>100</v>
      </c>
      <c r="AF520" s="42">
        <v>21.61</v>
      </c>
      <c r="AG520" s="53">
        <f t="shared" si="757"/>
        <v>2161</v>
      </c>
      <c r="AH520" s="43"/>
      <c r="AI520" s="42"/>
      <c r="AJ520" s="53">
        <f t="shared" si="758"/>
        <v>0</v>
      </c>
      <c r="AK520" s="43"/>
      <c r="AL520" s="42"/>
      <c r="AM520" s="53"/>
      <c r="AN520" s="43"/>
      <c r="AO520" s="42"/>
      <c r="AP520" s="53"/>
      <c r="AQ520" s="43"/>
      <c r="AR520" s="42"/>
      <c r="AS520" s="53"/>
      <c r="AT520" s="43"/>
      <c r="AU520" s="42"/>
      <c r="AV520" s="53"/>
      <c r="AW520" s="43"/>
      <c r="AX520" s="42"/>
      <c r="AY520" s="53">
        <f t="shared" si="725"/>
        <v>0</v>
      </c>
      <c r="AZ520" s="43"/>
      <c r="BA520" s="42"/>
      <c r="BB520" s="53">
        <f t="shared" si="726"/>
        <v>0</v>
      </c>
      <c r="BC520" s="43"/>
      <c r="BD520" s="42"/>
      <c r="BE520" s="53">
        <f t="shared" si="727"/>
        <v>0</v>
      </c>
      <c r="BF520" s="43"/>
      <c r="BG520" s="42"/>
      <c r="BH520" s="53">
        <f t="shared" si="728"/>
        <v>0</v>
      </c>
      <c r="BI520" s="43"/>
      <c r="BJ520" s="42"/>
      <c r="BK520" s="53">
        <f t="shared" si="729"/>
        <v>0</v>
      </c>
      <c r="BL520" s="43"/>
      <c r="BM520" s="42"/>
      <c r="BN520" s="53">
        <f t="shared" si="730"/>
        <v>0</v>
      </c>
      <c r="BO520" s="43"/>
      <c r="BP520" s="42"/>
      <c r="BQ520" s="53">
        <f t="shared" si="731"/>
        <v>0</v>
      </c>
      <c r="BR520" s="54">
        <f t="shared" si="743"/>
        <v>250</v>
      </c>
      <c r="BS520" s="55">
        <f t="shared" si="744"/>
        <v>74.834999999999994</v>
      </c>
      <c r="BT520" s="56">
        <f t="shared" si="745"/>
        <v>18708.75</v>
      </c>
      <c r="BU520" s="48">
        <v>250</v>
      </c>
      <c r="BV520" s="50">
        <f t="shared" si="746"/>
        <v>74.834999999999994</v>
      </c>
      <c r="BW520" s="51">
        <v>18708.75</v>
      </c>
      <c r="BX520" s="48"/>
      <c r="BY520" s="50" t="e">
        <f t="shared" si="747"/>
        <v>#DIV/0!</v>
      </c>
      <c r="BZ520" s="51"/>
      <c r="CA520" s="48"/>
      <c r="CB520" s="50" t="e">
        <f t="shared" si="748"/>
        <v>#DIV/0!</v>
      </c>
      <c r="CC520" s="51"/>
      <c r="CD520" s="48"/>
      <c r="CE520" s="50" t="e">
        <f t="shared" si="749"/>
        <v>#DIV/0!</v>
      </c>
      <c r="CF520" s="51"/>
      <c r="CG520" s="47" t="s">
        <v>53</v>
      </c>
      <c r="CH520" s="47" t="s">
        <v>53</v>
      </c>
      <c r="CI520" s="54">
        <f t="shared" si="750"/>
        <v>0</v>
      </c>
      <c r="CJ520" s="55" t="e">
        <f t="shared" si="751"/>
        <v>#DIV/0!</v>
      </c>
      <c r="CK520" s="56">
        <f t="shared" si="752"/>
        <v>0</v>
      </c>
      <c r="CL520" s="48"/>
      <c r="CM520" s="50" t="e">
        <f t="shared" si="753"/>
        <v>#DIV/0!</v>
      </c>
      <c r="CN520" s="51"/>
      <c r="CO520" s="48"/>
      <c r="CP520" s="50" t="e">
        <f t="shared" si="754"/>
        <v>#DIV/0!</v>
      </c>
      <c r="CQ520" s="51"/>
      <c r="CR520" s="48"/>
      <c r="CS520" s="50" t="e">
        <f t="shared" si="755"/>
        <v>#DIV/0!</v>
      </c>
      <c r="CT520" s="51"/>
      <c r="CU520" s="48"/>
      <c r="CV520" s="50" t="e">
        <f t="shared" si="756"/>
        <v>#DIV/0!</v>
      </c>
      <c r="CW520" s="51"/>
      <c r="CX520" s="47" t="s">
        <v>53</v>
      </c>
      <c r="CY520" s="47" t="s">
        <v>53</v>
      </c>
    </row>
    <row r="521" spans="1:103" s="1" customFormat="1" ht="14.25" thickBot="1" x14ac:dyDescent="0.3">
      <c r="A521" s="47" t="s">
        <v>54</v>
      </c>
      <c r="B521" s="47" t="s">
        <v>54</v>
      </c>
      <c r="C521" s="48">
        <v>244</v>
      </c>
      <c r="D521" s="95">
        <f t="shared" si="732"/>
        <v>141</v>
      </c>
      <c r="E521" s="93">
        <v>385</v>
      </c>
      <c r="F521" s="38">
        <f t="shared" si="733"/>
        <v>389</v>
      </c>
      <c r="G521" s="49">
        <f t="shared" si="734"/>
        <v>4</v>
      </c>
      <c r="H521" s="183"/>
      <c r="I521" s="183"/>
      <c r="J521" s="183"/>
      <c r="K521" s="183"/>
      <c r="L521" s="212"/>
      <c r="M521" s="50">
        <v>24.99</v>
      </c>
      <c r="N521" s="53">
        <f t="shared" si="735"/>
        <v>0</v>
      </c>
      <c r="O521" s="231">
        <v>35</v>
      </c>
      <c r="P521" s="232">
        <v>70.7</v>
      </c>
      <c r="Q521" s="233">
        <f t="shared" si="736"/>
        <v>2474.5</v>
      </c>
      <c r="R521" s="223">
        <v>4</v>
      </c>
      <c r="S521" s="50">
        <v>37.840000000000003</v>
      </c>
      <c r="T521" s="51">
        <f t="shared" si="737"/>
        <v>151.36000000000001</v>
      </c>
      <c r="U521" s="52" t="s">
        <v>54</v>
      </c>
      <c r="V521" s="57">
        <f t="shared" si="721"/>
        <v>350</v>
      </c>
      <c r="W521" s="58">
        <f t="shared" si="738"/>
        <v>59.627857142857145</v>
      </c>
      <c r="X521" s="59">
        <f t="shared" si="722"/>
        <v>20869.75</v>
      </c>
      <c r="Y521" s="57">
        <f t="shared" si="723"/>
        <v>350</v>
      </c>
      <c r="Z521" s="58">
        <f t="shared" si="759"/>
        <v>59.627857142857145</v>
      </c>
      <c r="AA521" s="59">
        <f t="shared" si="724"/>
        <v>20869.75</v>
      </c>
      <c r="AB521" s="48">
        <f t="shared" si="740"/>
        <v>100</v>
      </c>
      <c r="AC521" s="50">
        <f t="shared" si="760"/>
        <v>21.61</v>
      </c>
      <c r="AD521" s="51">
        <f t="shared" si="742"/>
        <v>2161</v>
      </c>
      <c r="AE521" s="43">
        <v>100</v>
      </c>
      <c r="AF521" s="42">
        <v>21.61</v>
      </c>
      <c r="AG521" s="53">
        <f>AE521*AF521</f>
        <v>2161</v>
      </c>
      <c r="AH521" s="43"/>
      <c r="AI521" s="42"/>
      <c r="AJ521" s="53">
        <f>AH521*AI521</f>
        <v>0</v>
      </c>
      <c r="AK521" s="84"/>
      <c r="AL521" s="85"/>
      <c r="AM521" s="53"/>
      <c r="AN521" s="43"/>
      <c r="AO521" s="42"/>
      <c r="AP521" s="53"/>
      <c r="AQ521" s="84"/>
      <c r="AR521" s="85"/>
      <c r="AS521" s="53"/>
      <c r="AT521" s="84"/>
      <c r="AU521" s="85"/>
      <c r="AV521" s="53"/>
      <c r="AW521" s="84"/>
      <c r="AX521" s="85"/>
      <c r="AY521" s="53">
        <f t="shared" si="725"/>
        <v>0</v>
      </c>
      <c r="AZ521" s="84"/>
      <c r="BA521" s="85"/>
      <c r="BB521" s="53">
        <f t="shared" si="726"/>
        <v>0</v>
      </c>
      <c r="BC521" s="84"/>
      <c r="BD521" s="85"/>
      <c r="BE521" s="53">
        <f t="shared" si="727"/>
        <v>0</v>
      </c>
      <c r="BF521" s="84"/>
      <c r="BG521" s="85"/>
      <c r="BH521" s="53">
        <f t="shared" si="728"/>
        <v>0</v>
      </c>
      <c r="BI521" s="84"/>
      <c r="BJ521" s="85"/>
      <c r="BK521" s="53">
        <f t="shared" si="729"/>
        <v>0</v>
      </c>
      <c r="BL521" s="84"/>
      <c r="BM521" s="85"/>
      <c r="BN521" s="53">
        <f t="shared" si="730"/>
        <v>0</v>
      </c>
      <c r="BO521" s="84"/>
      <c r="BP521" s="85"/>
      <c r="BQ521" s="53">
        <f t="shared" si="731"/>
        <v>0</v>
      </c>
      <c r="BR521" s="60">
        <f t="shared" si="743"/>
        <v>250</v>
      </c>
      <c r="BS521" s="61">
        <f t="shared" si="744"/>
        <v>74.834999999999994</v>
      </c>
      <c r="BT521" s="62">
        <f t="shared" si="745"/>
        <v>18708.75</v>
      </c>
      <c r="BU521" s="48">
        <v>250</v>
      </c>
      <c r="BV521" s="50">
        <f t="shared" si="746"/>
        <v>74.834999999999994</v>
      </c>
      <c r="BW521" s="51">
        <v>18708.75</v>
      </c>
      <c r="BX521" s="48"/>
      <c r="BY521" s="50" t="e">
        <f t="shared" si="747"/>
        <v>#DIV/0!</v>
      </c>
      <c r="BZ521" s="51"/>
      <c r="CA521" s="48"/>
      <c r="CB521" s="50" t="e">
        <f t="shared" si="748"/>
        <v>#DIV/0!</v>
      </c>
      <c r="CC521" s="51"/>
      <c r="CD521" s="48"/>
      <c r="CE521" s="50" t="e">
        <f t="shared" si="749"/>
        <v>#DIV/0!</v>
      </c>
      <c r="CF521" s="51"/>
      <c r="CG521" s="47" t="s">
        <v>54</v>
      </c>
      <c r="CH521" s="47" t="s">
        <v>54</v>
      </c>
      <c r="CI521" s="60">
        <f t="shared" si="750"/>
        <v>0</v>
      </c>
      <c r="CJ521" s="61" t="e">
        <f t="shared" si="751"/>
        <v>#DIV/0!</v>
      </c>
      <c r="CK521" s="62">
        <f t="shared" si="752"/>
        <v>0</v>
      </c>
      <c r="CL521" s="48"/>
      <c r="CM521" s="50" t="e">
        <f t="shared" si="753"/>
        <v>#DIV/0!</v>
      </c>
      <c r="CN521" s="51"/>
      <c r="CO521" s="48"/>
      <c r="CP521" s="50" t="e">
        <f t="shared" si="754"/>
        <v>#DIV/0!</v>
      </c>
      <c r="CQ521" s="51"/>
      <c r="CR521" s="48"/>
      <c r="CS521" s="50" t="e">
        <f t="shared" si="755"/>
        <v>#DIV/0!</v>
      </c>
      <c r="CT521" s="51"/>
      <c r="CU521" s="48"/>
      <c r="CV521" s="50" t="e">
        <f t="shared" si="756"/>
        <v>#DIV/0!</v>
      </c>
      <c r="CW521" s="51"/>
      <c r="CX521" s="47" t="s">
        <v>54</v>
      </c>
      <c r="CY521" s="47" t="s">
        <v>54</v>
      </c>
    </row>
    <row r="522" spans="1:103" s="1" customFormat="1" ht="14.25" thickBot="1" x14ac:dyDescent="0.3">
      <c r="C522" s="96">
        <f>SUM(C498:C521)</f>
        <v>4568</v>
      </c>
      <c r="D522" s="96">
        <f>SUM(D498:D521)</f>
        <v>3228</v>
      </c>
      <c r="E522" s="97">
        <f>SUM(C522:D522)</f>
        <v>7796</v>
      </c>
      <c r="F522" s="96">
        <f>SUM(F498:F521)</f>
        <v>8198.1699999999983</v>
      </c>
      <c r="G522" s="64"/>
      <c r="H522" s="184">
        <f>SUM(H498:H521)</f>
        <v>0</v>
      </c>
      <c r="I522" s="184">
        <f t="shared" ref="I522" si="761">SUM(I498:I521)</f>
        <v>0</v>
      </c>
      <c r="J522" s="184"/>
      <c r="K522" s="184">
        <f t="shared" ref="K522" si="762">SUM(K498:K521)</f>
        <v>96</v>
      </c>
      <c r="L522" s="65">
        <f>SUM(L498:L521)</f>
        <v>345.16999999999996</v>
      </c>
      <c r="M522" s="66">
        <f>N522/L522</f>
        <v>24.99</v>
      </c>
      <c r="N522" s="67">
        <f>SUM(N498:N521)</f>
        <v>8625.7982999999986</v>
      </c>
      <c r="O522" s="68">
        <f>SUM(O498:O521)</f>
        <v>840</v>
      </c>
      <c r="P522" s="66">
        <f>Q522/O522</f>
        <v>83.872047619047621</v>
      </c>
      <c r="Q522" s="67">
        <f>SUM(Q498:Q521)+11064.52</f>
        <v>70452.52</v>
      </c>
      <c r="R522" s="68">
        <v>451</v>
      </c>
      <c r="S522" s="66">
        <v>37.840000000000003</v>
      </c>
      <c r="T522" s="67">
        <f>S522*R522</f>
        <v>17065.84</v>
      </c>
      <c r="U522" s="69"/>
      <c r="V522" s="63">
        <f>SUM(V498:V521)</f>
        <v>6650</v>
      </c>
      <c r="W522" s="66">
        <f>X522/V522</f>
        <v>46.565563909774433</v>
      </c>
      <c r="X522" s="67">
        <f>SUM(X498:X521)</f>
        <v>309661</v>
      </c>
      <c r="Y522" s="63">
        <f>SUM(Y498:Y521)</f>
        <v>8391</v>
      </c>
      <c r="Z522" s="66">
        <f>AA522/Y522</f>
        <v>44.165892027171971</v>
      </c>
      <c r="AA522" s="67">
        <f>SUM(AA498:AA521)</f>
        <v>370596</v>
      </c>
      <c r="AB522" s="63">
        <f>SUM(AB498:AB521)</f>
        <v>2000</v>
      </c>
      <c r="AC522" s="66">
        <f>AD522/AB522</f>
        <v>23.734000000000002</v>
      </c>
      <c r="AD522" s="67">
        <f>SUM(AD498:AD521)</f>
        <v>47468</v>
      </c>
      <c r="AE522" s="63">
        <f>SUM(AE498:AE521)</f>
        <v>800</v>
      </c>
      <c r="AF522" s="66">
        <f>AG522/AE522</f>
        <v>21.61</v>
      </c>
      <c r="AG522" s="67">
        <f>SUM(AG498:AG521)</f>
        <v>17288</v>
      </c>
      <c r="AH522" s="63">
        <f>SUM(AH498:AH521)</f>
        <v>1200</v>
      </c>
      <c r="AI522" s="66">
        <f>AJ522/AH522</f>
        <v>25.15</v>
      </c>
      <c r="AJ522" s="67">
        <f>SUM(AJ498:AJ521)</f>
        <v>30180</v>
      </c>
      <c r="AK522" s="63">
        <f>SUM(AK498:AK521)</f>
        <v>0</v>
      </c>
      <c r="AL522" s="66" t="e">
        <f>AM522/AK522</f>
        <v>#DIV/0!</v>
      </c>
      <c r="AM522" s="67">
        <f>SUM(AM498:AM521)</f>
        <v>0</v>
      </c>
      <c r="AN522" s="63">
        <f>SUM(AN498:AN521)</f>
        <v>0</v>
      </c>
      <c r="AO522" s="66" t="e">
        <f>AP522/AN522</f>
        <v>#DIV/0!</v>
      </c>
      <c r="AP522" s="67">
        <f>SUM(AP498:AP521)</f>
        <v>0</v>
      </c>
      <c r="AQ522" s="63">
        <f>SUM(AQ498:AQ521)</f>
        <v>0</v>
      </c>
      <c r="AR522" s="66" t="e">
        <f>AS522/AQ522</f>
        <v>#DIV/0!</v>
      </c>
      <c r="AS522" s="67">
        <f>SUM(AS498:AS521)</f>
        <v>0</v>
      </c>
      <c r="AT522" s="63">
        <f>SUM(AT498:AT521)</f>
        <v>0</v>
      </c>
      <c r="AU522" s="66" t="e">
        <f>AV522/AT522</f>
        <v>#DIV/0!</v>
      </c>
      <c r="AV522" s="67">
        <f>SUM(AV499:AV521)</f>
        <v>0</v>
      </c>
      <c r="AW522" s="63">
        <f>SUM(AW499:AW521)</f>
        <v>0</v>
      </c>
      <c r="AX522" s="66" t="e">
        <f>AY522/AW522</f>
        <v>#DIV/0!</v>
      </c>
      <c r="AY522" s="67">
        <f>SUM(AY499:AY521)</f>
        <v>0</v>
      </c>
      <c r="AZ522" s="63">
        <f>SUM(AZ499:AZ521)</f>
        <v>0</v>
      </c>
      <c r="BA522" s="66" t="e">
        <f>BB522/AZ522</f>
        <v>#DIV/0!</v>
      </c>
      <c r="BB522" s="67">
        <f>SUM(BB499:BB521)</f>
        <v>0</v>
      </c>
      <c r="BC522" s="63">
        <f>SUM(BC499:BC521)</f>
        <v>0</v>
      </c>
      <c r="BD522" s="66" t="e">
        <f>BE522/BC522</f>
        <v>#DIV/0!</v>
      </c>
      <c r="BE522" s="67">
        <f>SUM(BE499:BE521)</f>
        <v>0</v>
      </c>
      <c r="BF522" s="63">
        <f>SUM(BF499:BF521)</f>
        <v>0</v>
      </c>
      <c r="BG522" s="66" t="e">
        <f>BH522/BF522</f>
        <v>#DIV/0!</v>
      </c>
      <c r="BH522" s="67">
        <f>SUM(BH499:BH521)</f>
        <v>0</v>
      </c>
      <c r="BI522" s="63">
        <f>SUM(BI499:BI521)</f>
        <v>0</v>
      </c>
      <c r="BJ522" s="66" t="e">
        <f>BK522/BI522</f>
        <v>#DIV/0!</v>
      </c>
      <c r="BK522" s="67">
        <f>SUM(BK499:BK521)</f>
        <v>0</v>
      </c>
      <c r="BL522" s="63">
        <f>SUM(BL499:BL521)</f>
        <v>0</v>
      </c>
      <c r="BM522" s="66" t="e">
        <f>BN522/BL522</f>
        <v>#DIV/0!</v>
      </c>
      <c r="BN522" s="67">
        <f>SUM(BN499:BN521)</f>
        <v>0</v>
      </c>
      <c r="BO522" s="63">
        <f>SUM(BO499:BO521)</f>
        <v>0</v>
      </c>
      <c r="BP522" s="66" t="e">
        <f>BQ522/BO522</f>
        <v>#DIV/0!</v>
      </c>
      <c r="BQ522" s="67">
        <f>SUM(BQ499:BQ521)</f>
        <v>0</v>
      </c>
      <c r="BR522" s="70">
        <f>SUM(BR498:BR521)</f>
        <v>6391</v>
      </c>
      <c r="BS522" s="71">
        <f>BT522/BR522</f>
        <v>51.377092786731339</v>
      </c>
      <c r="BT522" s="72">
        <f>SUM(BT498:BT521)+CF523</f>
        <v>328351</v>
      </c>
      <c r="BU522" s="63">
        <f>SUM(BU498:BU521)</f>
        <v>4650</v>
      </c>
      <c r="BV522" s="66">
        <f>BW522/BU522</f>
        <v>55.262365591397852</v>
      </c>
      <c r="BW522" s="67">
        <f>SUM(BW498:BW521)</f>
        <v>256970</v>
      </c>
      <c r="BX522" s="63">
        <f>SUM(BX498:BX521)</f>
        <v>0</v>
      </c>
      <c r="BY522" s="66" t="e">
        <f>BZ522/BX522</f>
        <v>#DIV/0!</v>
      </c>
      <c r="BZ522" s="67">
        <f>SUM(BZ498:BZ521)</f>
        <v>0</v>
      </c>
      <c r="CA522" s="63">
        <f>SUM(CA498:CA521)</f>
        <v>0</v>
      </c>
      <c r="CB522" s="66" t="e">
        <f>CC522/CA522</f>
        <v>#DIV/0!</v>
      </c>
      <c r="CC522" s="67">
        <f>SUM(CC498:CC521)</f>
        <v>0</v>
      </c>
      <c r="CD522" s="63">
        <f>SUM(CD498:CD521)</f>
        <v>1741</v>
      </c>
      <c r="CE522" s="66">
        <f>CF522/CD522</f>
        <v>38</v>
      </c>
      <c r="CF522" s="67">
        <f>SUM(CF498:CF521)</f>
        <v>66158</v>
      </c>
      <c r="CI522" s="70">
        <f>SUM(CI498:CI521)</f>
        <v>1741</v>
      </c>
      <c r="CJ522" s="71">
        <f>CK522/CI522</f>
        <v>35</v>
      </c>
      <c r="CK522" s="72">
        <f>SUM(CK498:CK521)</f>
        <v>60935</v>
      </c>
      <c r="CL522" s="63">
        <f>SUM(CL498:CL521)</f>
        <v>0</v>
      </c>
      <c r="CM522" s="66" t="e">
        <f>CN522/CL522</f>
        <v>#DIV/0!</v>
      </c>
      <c r="CN522" s="67">
        <f>SUM(CN498:CN521)</f>
        <v>0</v>
      </c>
      <c r="CO522" s="63">
        <f>SUM(CO498:CO521)</f>
        <v>0</v>
      </c>
      <c r="CP522" s="66" t="e">
        <f>CQ522/CO522</f>
        <v>#DIV/0!</v>
      </c>
      <c r="CQ522" s="67">
        <f>SUM(CQ498:CQ521)</f>
        <v>0</v>
      </c>
      <c r="CR522" s="63">
        <f>SUM(CR498:CR521)</f>
        <v>0</v>
      </c>
      <c r="CS522" s="66" t="e">
        <f>CT522/CR522</f>
        <v>#DIV/0!</v>
      </c>
      <c r="CT522" s="67">
        <f>SUM(CT498:CT521)</f>
        <v>0</v>
      </c>
      <c r="CU522" s="63">
        <f>SUM(CU498:CU521)</f>
        <v>1741</v>
      </c>
      <c r="CV522" s="66">
        <f>CW522/CU522</f>
        <v>35</v>
      </c>
      <c r="CW522" s="67">
        <f>SUM(CW498:CW521)</f>
        <v>60935</v>
      </c>
    </row>
    <row r="523" spans="1:103" ht="15.75" thickBot="1" x14ac:dyDescent="0.3">
      <c r="L523" s="88">
        <f>L522+O522+R522+V522</f>
        <v>8286.17</v>
      </c>
      <c r="M523" s="89">
        <f>N523/L523</f>
        <v>48.973791063905281</v>
      </c>
      <c r="N523" s="90">
        <f>N522+Q522+T522+X522</f>
        <v>405805.15830000001</v>
      </c>
      <c r="O523" s="99">
        <f>SUM(O498:O521)</f>
        <v>840</v>
      </c>
      <c r="P523" s="100">
        <f>Q523/O523</f>
        <v>70.7</v>
      </c>
      <c r="Q523" s="101">
        <f>SUM(Q498:Q521)</f>
        <v>59388</v>
      </c>
      <c r="CF523" s="91">
        <f>CF522-CW522</f>
        <v>5223</v>
      </c>
    </row>
    <row r="524" spans="1:103" ht="15.75" thickBot="1" x14ac:dyDescent="0.3">
      <c r="AE524" s="104">
        <f>AE495+1</f>
        <v>44700</v>
      </c>
      <c r="AF524" s="105">
        <f>AE524</f>
        <v>44700</v>
      </c>
      <c r="BR524" s="102">
        <f>AE524</f>
        <v>44700</v>
      </c>
    </row>
    <row r="525" spans="1:103" s="1" customFormat="1" ht="14.25" thickBot="1" x14ac:dyDescent="0.3">
      <c r="A525" s="2">
        <f>B525</f>
        <v>44700</v>
      </c>
      <c r="B525" s="3">
        <f>B496+1</f>
        <v>44700</v>
      </c>
      <c r="C525" s="249" t="s">
        <v>0</v>
      </c>
      <c r="D525" s="250"/>
      <c r="E525" s="251"/>
      <c r="F525" s="4" t="s">
        <v>1</v>
      </c>
      <c r="G525" s="5" t="s">
        <v>2</v>
      </c>
      <c r="H525" s="201" t="s">
        <v>86</v>
      </c>
      <c r="I525" s="189" t="s">
        <v>88</v>
      </c>
      <c r="J525" s="204" t="s">
        <v>90</v>
      </c>
      <c r="K525" s="206" t="s">
        <v>84</v>
      </c>
      <c r="L525" s="252" t="s">
        <v>3</v>
      </c>
      <c r="M525" s="253"/>
      <c r="N525" s="253"/>
      <c r="O525" s="253"/>
      <c r="P525" s="253"/>
      <c r="Q525" s="253"/>
      <c r="R525" s="253"/>
      <c r="S525" s="253"/>
      <c r="T525" s="254"/>
      <c r="U525" s="6"/>
      <c r="V525" s="255" t="s">
        <v>4</v>
      </c>
      <c r="W525" s="256"/>
      <c r="X525" s="257"/>
      <c r="Y525" s="258" t="s">
        <v>5</v>
      </c>
      <c r="Z525" s="259"/>
      <c r="AA525" s="260"/>
      <c r="AB525" s="255" t="s">
        <v>6</v>
      </c>
      <c r="AC525" s="256"/>
      <c r="AD525" s="257"/>
      <c r="AE525" s="261" t="s">
        <v>7</v>
      </c>
      <c r="AF525" s="262"/>
      <c r="AG525" s="262"/>
      <c r="AH525" s="262"/>
      <c r="AI525" s="262"/>
      <c r="AJ525" s="262"/>
      <c r="AK525" s="262"/>
      <c r="AL525" s="262"/>
      <c r="AM525" s="262"/>
      <c r="AN525" s="262"/>
      <c r="AO525" s="262"/>
      <c r="AP525" s="262"/>
      <c r="AQ525" s="262"/>
      <c r="AR525" s="262"/>
      <c r="AS525" s="262"/>
      <c r="AT525" s="262"/>
      <c r="AU525" s="262"/>
      <c r="AV525" s="262"/>
      <c r="AW525" s="262"/>
      <c r="AX525" s="262"/>
      <c r="AY525" s="262"/>
      <c r="AZ525" s="262"/>
      <c r="BA525" s="262"/>
      <c r="BB525" s="262"/>
      <c r="BC525" s="262"/>
      <c r="BD525" s="262"/>
      <c r="BE525" s="262"/>
      <c r="BF525" s="262"/>
      <c r="BG525" s="262"/>
      <c r="BH525" s="262"/>
      <c r="BI525" s="262"/>
      <c r="BJ525" s="262"/>
      <c r="BK525" s="262"/>
      <c r="BL525" s="262"/>
      <c r="BM525" s="262"/>
      <c r="BN525" s="263"/>
      <c r="BO525" s="98"/>
      <c r="BP525" s="98"/>
      <c r="BQ525" s="98"/>
      <c r="BR525" s="246" t="s">
        <v>8</v>
      </c>
      <c r="BS525" s="247"/>
      <c r="BT525" s="248"/>
      <c r="BU525" s="243" t="s">
        <v>9</v>
      </c>
      <c r="BV525" s="244"/>
      <c r="BW525" s="245"/>
      <c r="BX525" s="243" t="s">
        <v>10</v>
      </c>
      <c r="BY525" s="244"/>
      <c r="BZ525" s="245"/>
      <c r="CA525" s="243" t="s">
        <v>11</v>
      </c>
      <c r="CB525" s="244"/>
      <c r="CC525" s="245"/>
      <c r="CD525" s="243" t="s">
        <v>69</v>
      </c>
      <c r="CE525" s="244"/>
      <c r="CF525" s="245"/>
      <c r="CG525" s="8"/>
      <c r="CH525" s="8">
        <f>CH496+1</f>
        <v>44700</v>
      </c>
      <c r="CI525" s="246" t="s">
        <v>12</v>
      </c>
      <c r="CJ525" s="247"/>
      <c r="CK525" s="248"/>
      <c r="CL525" s="240" t="s">
        <v>13</v>
      </c>
      <c r="CM525" s="241"/>
      <c r="CN525" s="242"/>
      <c r="CO525" s="240" t="s">
        <v>14</v>
      </c>
      <c r="CP525" s="241"/>
      <c r="CQ525" s="242"/>
      <c r="CR525" s="240" t="s">
        <v>15</v>
      </c>
      <c r="CS525" s="241"/>
      <c r="CT525" s="242"/>
      <c r="CU525" s="240" t="s">
        <v>71</v>
      </c>
      <c r="CV525" s="241"/>
      <c r="CW525" s="242"/>
      <c r="CX525" s="9">
        <f>CY525</f>
        <v>44700</v>
      </c>
      <c r="CY525" s="8">
        <f>CY496+1</f>
        <v>44700</v>
      </c>
    </row>
    <row r="526" spans="1:103" s="1" customFormat="1" ht="14.25" thickBot="1" x14ac:dyDescent="0.3">
      <c r="A526" s="10" t="s">
        <v>17</v>
      </c>
      <c r="B526" s="10" t="s">
        <v>16</v>
      </c>
      <c r="C526" s="11" t="s">
        <v>18</v>
      </c>
      <c r="D526" s="12" t="s">
        <v>19</v>
      </c>
      <c r="E526" s="174" t="s">
        <v>1</v>
      </c>
      <c r="F526" s="14" t="s">
        <v>20</v>
      </c>
      <c r="G526" s="15" t="s">
        <v>20</v>
      </c>
      <c r="H526" s="202" t="s">
        <v>87</v>
      </c>
      <c r="I526" s="203" t="s">
        <v>89</v>
      </c>
      <c r="J526" s="205" t="s">
        <v>91</v>
      </c>
      <c r="K526" s="207" t="s">
        <v>85</v>
      </c>
      <c r="L526" s="16" t="s">
        <v>21</v>
      </c>
      <c r="M526" s="17" t="s">
        <v>22</v>
      </c>
      <c r="N526" s="18" t="s">
        <v>23</v>
      </c>
      <c r="O526" s="19" t="s">
        <v>24</v>
      </c>
      <c r="P526" s="17" t="s">
        <v>22</v>
      </c>
      <c r="Q526" s="18" t="s">
        <v>23</v>
      </c>
      <c r="R526" s="19" t="s">
        <v>25</v>
      </c>
      <c r="S526" s="17" t="s">
        <v>22</v>
      </c>
      <c r="T526" s="18" t="s">
        <v>23</v>
      </c>
      <c r="U526" s="20" t="s">
        <v>16</v>
      </c>
      <c r="V526" s="21" t="s">
        <v>26</v>
      </c>
      <c r="W526" s="22" t="s">
        <v>22</v>
      </c>
      <c r="X526" s="22" t="s">
        <v>23</v>
      </c>
      <c r="Y526" s="23" t="s">
        <v>27</v>
      </c>
      <c r="Z526" s="23" t="s">
        <v>22</v>
      </c>
      <c r="AA526" s="23" t="s">
        <v>23</v>
      </c>
      <c r="AB526" s="22" t="s">
        <v>27</v>
      </c>
      <c r="AC526" s="22" t="s">
        <v>22</v>
      </c>
      <c r="AD526" s="22" t="s">
        <v>23</v>
      </c>
      <c r="AE526" s="187" t="s">
        <v>92</v>
      </c>
      <c r="AF526" s="188" t="s">
        <v>22</v>
      </c>
      <c r="AG526" s="26" t="s">
        <v>23</v>
      </c>
      <c r="AH526" s="187" t="s">
        <v>93</v>
      </c>
      <c r="AI526" s="188" t="s">
        <v>22</v>
      </c>
      <c r="AJ526" s="26" t="s">
        <v>23</v>
      </c>
      <c r="AK526" s="187"/>
      <c r="AL526" s="188" t="s">
        <v>22</v>
      </c>
      <c r="AM526" s="26" t="s">
        <v>23</v>
      </c>
      <c r="AN526" s="187"/>
      <c r="AO526" s="188" t="s">
        <v>22</v>
      </c>
      <c r="AP526" s="26" t="s">
        <v>23</v>
      </c>
      <c r="AQ526" s="187"/>
      <c r="AR526" s="188" t="s">
        <v>22</v>
      </c>
      <c r="AS526" s="26" t="s">
        <v>23</v>
      </c>
      <c r="AT526" s="187"/>
      <c r="AU526" s="188" t="s">
        <v>22</v>
      </c>
      <c r="AV526" s="26" t="s">
        <v>23</v>
      </c>
      <c r="AW526" s="120"/>
      <c r="AX526" s="25" t="s">
        <v>22</v>
      </c>
      <c r="AY526" s="26" t="s">
        <v>23</v>
      </c>
      <c r="AZ526" s="24"/>
      <c r="BA526" s="25" t="s">
        <v>22</v>
      </c>
      <c r="BB526" s="26" t="s">
        <v>23</v>
      </c>
      <c r="BC526" s="24"/>
      <c r="BD526" s="25" t="s">
        <v>22</v>
      </c>
      <c r="BE526" s="26" t="s">
        <v>23</v>
      </c>
      <c r="BF526" s="24"/>
      <c r="BG526" s="25" t="s">
        <v>22</v>
      </c>
      <c r="BH526" s="26" t="s">
        <v>23</v>
      </c>
      <c r="BI526" s="24"/>
      <c r="BJ526" s="25" t="s">
        <v>22</v>
      </c>
      <c r="BK526" s="26" t="s">
        <v>23</v>
      </c>
      <c r="BL526" s="24"/>
      <c r="BM526" s="25" t="s">
        <v>22</v>
      </c>
      <c r="BN526" s="26" t="s">
        <v>23</v>
      </c>
      <c r="BO526" s="24"/>
      <c r="BP526" s="25" t="s">
        <v>22</v>
      </c>
      <c r="BQ526" s="26" t="s">
        <v>23</v>
      </c>
      <c r="BR526" s="27" t="s">
        <v>27</v>
      </c>
      <c r="BS526" s="28" t="s">
        <v>22</v>
      </c>
      <c r="BT526" s="29" t="s">
        <v>23</v>
      </c>
      <c r="BU526" s="30" t="s">
        <v>28</v>
      </c>
      <c r="BV526" s="31" t="s">
        <v>22</v>
      </c>
      <c r="BW526" s="32" t="s">
        <v>23</v>
      </c>
      <c r="BX526" s="30" t="s">
        <v>29</v>
      </c>
      <c r="BY526" s="31" t="s">
        <v>22</v>
      </c>
      <c r="BZ526" s="32" t="s">
        <v>23</v>
      </c>
      <c r="CA526" s="30" t="s">
        <v>30</v>
      </c>
      <c r="CB526" s="31" t="s">
        <v>22</v>
      </c>
      <c r="CC526" s="32" t="s">
        <v>23</v>
      </c>
      <c r="CD526" s="30" t="s">
        <v>70</v>
      </c>
      <c r="CE526" s="31" t="s">
        <v>22</v>
      </c>
      <c r="CF526" s="32" t="s">
        <v>23</v>
      </c>
      <c r="CG526" s="33" t="s">
        <v>17</v>
      </c>
      <c r="CH526" s="33" t="s">
        <v>16</v>
      </c>
      <c r="CI526" s="157" t="s">
        <v>27</v>
      </c>
      <c r="CJ526" s="158" t="s">
        <v>22</v>
      </c>
      <c r="CK526" s="159" t="s">
        <v>23</v>
      </c>
      <c r="CL526" s="34" t="s">
        <v>28</v>
      </c>
      <c r="CM526" s="35" t="s">
        <v>22</v>
      </c>
      <c r="CN526" s="36" t="s">
        <v>23</v>
      </c>
      <c r="CO526" s="34" t="s">
        <v>29</v>
      </c>
      <c r="CP526" s="35" t="s">
        <v>22</v>
      </c>
      <c r="CQ526" s="36" t="s">
        <v>23</v>
      </c>
      <c r="CR526" s="34" t="s">
        <v>30</v>
      </c>
      <c r="CS526" s="35" t="s">
        <v>22</v>
      </c>
      <c r="CT526" s="36" t="s">
        <v>23</v>
      </c>
      <c r="CU526" s="34" t="s">
        <v>70</v>
      </c>
      <c r="CV526" s="35" t="s">
        <v>22</v>
      </c>
      <c r="CW526" s="36" t="s">
        <v>23</v>
      </c>
      <c r="CX526" s="33" t="s">
        <v>76</v>
      </c>
      <c r="CY526" s="33" t="s">
        <v>16</v>
      </c>
    </row>
    <row r="527" spans="1:103" s="1" customFormat="1" ht="14.25" thickBot="1" x14ac:dyDescent="0.3">
      <c r="A527" s="47" t="s">
        <v>32</v>
      </c>
      <c r="B527" s="47" t="s">
        <v>32</v>
      </c>
      <c r="C527" s="37">
        <v>244</v>
      </c>
      <c r="D527" s="94">
        <f>E527-C527</f>
        <v>135</v>
      </c>
      <c r="E527" s="92">
        <v>379</v>
      </c>
      <c r="F527" s="38">
        <f>SUM(O527,R527,V527)-H527-I527-J527-K527+L527</f>
        <v>382</v>
      </c>
      <c r="G527" s="38">
        <f>F527-E527-L527</f>
        <v>3</v>
      </c>
      <c r="H527" s="182"/>
      <c r="I527" s="182"/>
      <c r="J527" s="182"/>
      <c r="K527" s="182"/>
      <c r="L527" s="211"/>
      <c r="M527" s="39">
        <v>24.99</v>
      </c>
      <c r="N527" s="179">
        <f>M527*L527</f>
        <v>0</v>
      </c>
      <c r="O527" s="225">
        <v>0</v>
      </c>
      <c r="P527" s="226">
        <v>63.85</v>
      </c>
      <c r="Q527" s="227">
        <f>P527*O527</f>
        <v>0</v>
      </c>
      <c r="R527" s="222">
        <v>7</v>
      </c>
      <c r="S527" s="39">
        <v>37.840000000000003</v>
      </c>
      <c r="T527" s="40">
        <f>S527*R527</f>
        <v>264.88</v>
      </c>
      <c r="U527" s="41" t="s">
        <v>32</v>
      </c>
      <c r="V527" s="37">
        <f t="shared" ref="V527:V550" si="763">Y527-CI527</f>
        <v>375</v>
      </c>
      <c r="W527" s="39">
        <f>X527/V527</f>
        <v>52.448666666666668</v>
      </c>
      <c r="X527" s="40">
        <f t="shared" ref="X527:X550" si="764">AA527-CK527</f>
        <v>19668.25</v>
      </c>
      <c r="Y527" s="37">
        <f t="shared" ref="Y527:Y550" si="765">AB527+BR527</f>
        <v>375</v>
      </c>
      <c r="Z527" s="39">
        <f>AA527/Y527</f>
        <v>52.448666666666668</v>
      </c>
      <c r="AA527" s="40">
        <f t="shared" ref="AA527:AA550" si="766">AD527+BT527</f>
        <v>19668.25</v>
      </c>
      <c r="AB527" s="37">
        <f>SUM(AE527,AH527,AK527,AN527,AQ527,AT527,AW527,AZ527,BC527,BF527,BI527,BL527,BO527)</f>
        <v>100</v>
      </c>
      <c r="AC527" s="39">
        <f>AD527/AB527</f>
        <v>21.61</v>
      </c>
      <c r="AD527" s="40">
        <f>SUM(AG527,AJ527,AM527,AP527,AS527,AV527,AY527,BB527,BE527,BH527,BK527,BN527,BQ527)</f>
        <v>2161</v>
      </c>
      <c r="AE527" s="185">
        <v>100</v>
      </c>
      <c r="AF527" s="186">
        <v>21.61</v>
      </c>
      <c r="AG527" s="53">
        <f>AE527*AF527</f>
        <v>2161</v>
      </c>
      <c r="AH527" s="185"/>
      <c r="AI527" s="186"/>
      <c r="AJ527" s="53">
        <f>AH527*AI527</f>
        <v>0</v>
      </c>
      <c r="AK527" s="185"/>
      <c r="AL527" s="186"/>
      <c r="AM527" s="53"/>
      <c r="AN527" s="185"/>
      <c r="AO527" s="186"/>
      <c r="AP527" s="53"/>
      <c r="AQ527" s="185"/>
      <c r="AR527" s="186"/>
      <c r="AS527" s="53"/>
      <c r="AT527" s="185"/>
      <c r="AU527" s="186"/>
      <c r="AV527" s="53"/>
      <c r="AW527" s="43"/>
      <c r="AX527" s="42"/>
      <c r="AY527" s="53">
        <f t="shared" ref="AY527:AY550" si="767">AX527*AW527</f>
        <v>0</v>
      </c>
      <c r="AZ527" s="43"/>
      <c r="BA527" s="42"/>
      <c r="BB527" s="53">
        <f t="shared" ref="BB527:BB550" si="768">BA527*AZ527</f>
        <v>0</v>
      </c>
      <c r="BC527" s="43"/>
      <c r="BD527" s="42"/>
      <c r="BE527" s="53">
        <f t="shared" ref="BE527:BE550" si="769">BD527*BC527</f>
        <v>0</v>
      </c>
      <c r="BF527" s="43"/>
      <c r="BG527" s="42"/>
      <c r="BH527" s="53">
        <f t="shared" ref="BH527:BH550" si="770">BG527*BF527</f>
        <v>0</v>
      </c>
      <c r="BI527" s="43"/>
      <c r="BJ527" s="42"/>
      <c r="BK527" s="53">
        <f t="shared" ref="BK527:BK550" si="771">BJ527*BI527</f>
        <v>0</v>
      </c>
      <c r="BL527" s="43"/>
      <c r="BM527" s="42"/>
      <c r="BN527" s="53">
        <f t="shared" ref="BN527:BN550" si="772">BM527*BL527</f>
        <v>0</v>
      </c>
      <c r="BO527" s="43"/>
      <c r="BP527" s="42"/>
      <c r="BQ527" s="53">
        <f t="shared" ref="BQ527:BQ550" si="773">BP527*BO527</f>
        <v>0</v>
      </c>
      <c r="BR527" s="44">
        <f>SUM(BU527,BX527,CA527,CD527)</f>
        <v>275</v>
      </c>
      <c r="BS527" s="45">
        <f>BT527/BR527</f>
        <v>63.662727272727274</v>
      </c>
      <c r="BT527" s="46">
        <f>SUM(BW527,BZ527,CC527,CF527)</f>
        <v>17507.25</v>
      </c>
      <c r="BU527" s="37">
        <v>275</v>
      </c>
      <c r="BV527" s="39">
        <f>BW527/BU527</f>
        <v>63.662727272727274</v>
      </c>
      <c r="BW527" s="40">
        <v>17507.25</v>
      </c>
      <c r="BX527" s="37"/>
      <c r="BY527" s="39" t="e">
        <f>BZ527/BX527</f>
        <v>#DIV/0!</v>
      </c>
      <c r="BZ527" s="40"/>
      <c r="CA527" s="37"/>
      <c r="CB527" s="39" t="e">
        <f>CC527/CA527</f>
        <v>#DIV/0!</v>
      </c>
      <c r="CC527" s="40"/>
      <c r="CD527" s="37"/>
      <c r="CE527" s="39" t="e">
        <f>CF527/CD527</f>
        <v>#DIV/0!</v>
      </c>
      <c r="CF527" s="40"/>
      <c r="CG527" s="47" t="s">
        <v>32</v>
      </c>
      <c r="CH527" s="47" t="s">
        <v>32</v>
      </c>
      <c r="CI527" s="44">
        <f>SUM(CL527,CO527,CR527,CU527)</f>
        <v>0</v>
      </c>
      <c r="CJ527" s="45" t="e">
        <f>CK527/CI527</f>
        <v>#DIV/0!</v>
      </c>
      <c r="CK527" s="46">
        <f>SUM(CN527,CQ527,CT527,CW527)</f>
        <v>0</v>
      </c>
      <c r="CL527" s="37"/>
      <c r="CM527" s="39" t="e">
        <f>CN527/CL527</f>
        <v>#DIV/0!</v>
      </c>
      <c r="CN527" s="40"/>
      <c r="CO527" s="37"/>
      <c r="CP527" s="39" t="e">
        <f>CQ527/CO527</f>
        <v>#DIV/0!</v>
      </c>
      <c r="CQ527" s="40"/>
      <c r="CR527" s="37"/>
      <c r="CS527" s="39" t="e">
        <f>CT527/CR527</f>
        <v>#DIV/0!</v>
      </c>
      <c r="CT527" s="40"/>
      <c r="CU527" s="37"/>
      <c r="CV527" s="39" t="e">
        <f>CW527/CU527</f>
        <v>#DIV/0!</v>
      </c>
      <c r="CW527" s="40"/>
      <c r="CX527" s="47" t="s">
        <v>32</v>
      </c>
      <c r="CY527" s="47" t="s">
        <v>32</v>
      </c>
    </row>
    <row r="528" spans="1:103" s="1" customFormat="1" ht="14.25" thickBot="1" x14ac:dyDescent="0.3">
      <c r="A528" s="47" t="s">
        <v>31</v>
      </c>
      <c r="B528" s="47" t="s">
        <v>31</v>
      </c>
      <c r="C528" s="48">
        <v>244</v>
      </c>
      <c r="D528" s="95">
        <f t="shared" ref="D528:D550" si="774">E528-C528</f>
        <v>135</v>
      </c>
      <c r="E528" s="93">
        <v>379</v>
      </c>
      <c r="F528" s="38">
        <f t="shared" ref="F528:F550" si="775">SUM(O528,R528,V528)-H528-I528-J528-K528+L528</f>
        <v>382</v>
      </c>
      <c r="G528" s="49">
        <f t="shared" ref="G528:G550" si="776">F528-E528-L528</f>
        <v>3</v>
      </c>
      <c r="H528" s="183"/>
      <c r="I528" s="183"/>
      <c r="J528" s="183"/>
      <c r="K528" s="183"/>
      <c r="L528" s="212"/>
      <c r="M528" s="50">
        <v>24.99</v>
      </c>
      <c r="N528" s="53">
        <f t="shared" ref="N528:N550" si="777">M528*L528</f>
        <v>0</v>
      </c>
      <c r="O528" s="228">
        <v>0</v>
      </c>
      <c r="P528" s="229">
        <v>63.85</v>
      </c>
      <c r="Q528" s="230">
        <f t="shared" ref="Q528:Q550" si="778">P528*O528</f>
        <v>0</v>
      </c>
      <c r="R528" s="223">
        <v>7</v>
      </c>
      <c r="S528" s="50">
        <v>37.840000000000003</v>
      </c>
      <c r="T528" s="51">
        <f t="shared" ref="T528:T550" si="779">S528*R528</f>
        <v>264.88</v>
      </c>
      <c r="U528" s="52" t="s">
        <v>31</v>
      </c>
      <c r="V528" s="48">
        <f t="shared" si="763"/>
        <v>375</v>
      </c>
      <c r="W528" s="50">
        <f t="shared" ref="W528:W550" si="780">X528/V528</f>
        <v>52.448666666666668</v>
      </c>
      <c r="X528" s="51">
        <f t="shared" si="764"/>
        <v>19668.25</v>
      </c>
      <c r="Y528" s="48">
        <f t="shared" si="765"/>
        <v>375</v>
      </c>
      <c r="Z528" s="50">
        <f t="shared" ref="Z528:Z532" si="781">AA528/Y528</f>
        <v>52.448666666666668</v>
      </c>
      <c r="AA528" s="51">
        <f t="shared" si="766"/>
        <v>19668.25</v>
      </c>
      <c r="AB528" s="48">
        <f t="shared" ref="AB528:AB550" si="782">SUM(AE528,AH528,AK528,AN528,AQ528,AT528,AW528,AZ528,BC528,BF528,BI528,BL528,BO528)</f>
        <v>100</v>
      </c>
      <c r="AC528" s="50">
        <f t="shared" ref="AC528:AC532" si="783">AD528/AB528</f>
        <v>21.61</v>
      </c>
      <c r="AD528" s="51">
        <f t="shared" ref="AD528:AD550" si="784">SUM(AG528,AJ528,AM528,AP528,AS528,AV528,AY528,BB528,BE528,BH528,BK528,BN528,BQ528)</f>
        <v>2161</v>
      </c>
      <c r="AE528" s="43">
        <v>100</v>
      </c>
      <c r="AF528" s="42">
        <v>21.61</v>
      </c>
      <c r="AG528" s="53">
        <f>AE528*AF528</f>
        <v>2161</v>
      </c>
      <c r="AH528" s="43"/>
      <c r="AI528" s="42"/>
      <c r="AJ528" s="53">
        <f>AH528*AI528</f>
        <v>0</v>
      </c>
      <c r="AK528" s="43"/>
      <c r="AL528" s="42"/>
      <c r="AM528" s="53"/>
      <c r="AN528" s="43"/>
      <c r="AO528" s="42"/>
      <c r="AP528" s="53"/>
      <c r="AQ528" s="43"/>
      <c r="AR528" s="42"/>
      <c r="AS528" s="53"/>
      <c r="AT528" s="43"/>
      <c r="AU528" s="42"/>
      <c r="AV528" s="53"/>
      <c r="AW528" s="43"/>
      <c r="AX528" s="42"/>
      <c r="AY528" s="53">
        <f t="shared" si="767"/>
        <v>0</v>
      </c>
      <c r="AZ528" s="43"/>
      <c r="BA528" s="42"/>
      <c r="BB528" s="53">
        <f t="shared" si="768"/>
        <v>0</v>
      </c>
      <c r="BC528" s="43"/>
      <c r="BD528" s="42"/>
      <c r="BE528" s="53">
        <f t="shared" si="769"/>
        <v>0</v>
      </c>
      <c r="BF528" s="43"/>
      <c r="BG528" s="42"/>
      <c r="BH528" s="53">
        <f t="shared" si="770"/>
        <v>0</v>
      </c>
      <c r="BI528" s="43"/>
      <c r="BJ528" s="42"/>
      <c r="BK528" s="53">
        <f t="shared" si="771"/>
        <v>0</v>
      </c>
      <c r="BL528" s="43"/>
      <c r="BM528" s="42"/>
      <c r="BN528" s="53">
        <f t="shared" si="772"/>
        <v>0</v>
      </c>
      <c r="BO528" s="43"/>
      <c r="BP528" s="42"/>
      <c r="BQ528" s="53">
        <f t="shared" si="773"/>
        <v>0</v>
      </c>
      <c r="BR528" s="54">
        <f t="shared" ref="BR528:BR550" si="785">SUM(BU528,BX528,CA528,CD528)</f>
        <v>275</v>
      </c>
      <c r="BS528" s="55">
        <f t="shared" ref="BS528:BS550" si="786">BT528/BR528</f>
        <v>63.662727272727274</v>
      </c>
      <c r="BT528" s="56">
        <f t="shared" ref="BT528:BT550" si="787">SUM(BW528,BZ528,CC528,CF528)</f>
        <v>17507.25</v>
      </c>
      <c r="BU528" s="48">
        <v>275</v>
      </c>
      <c r="BV528" s="50">
        <f t="shared" ref="BV528:BV550" si="788">BW528/BU528</f>
        <v>63.662727272727274</v>
      </c>
      <c r="BW528" s="51">
        <v>17507.25</v>
      </c>
      <c r="BX528" s="48"/>
      <c r="BY528" s="50" t="e">
        <f t="shared" ref="BY528:BY550" si="789">BZ528/BX528</f>
        <v>#DIV/0!</v>
      </c>
      <c r="BZ528" s="51"/>
      <c r="CA528" s="48"/>
      <c r="CB528" s="50" t="e">
        <f t="shared" ref="CB528:CB550" si="790">CC528/CA528</f>
        <v>#DIV/0!</v>
      </c>
      <c r="CC528" s="51"/>
      <c r="CD528" s="48"/>
      <c r="CE528" s="50" t="e">
        <f t="shared" ref="CE528:CE550" si="791">CF528/CD528</f>
        <v>#DIV/0!</v>
      </c>
      <c r="CF528" s="51"/>
      <c r="CG528" s="47" t="s">
        <v>31</v>
      </c>
      <c r="CH528" s="47" t="s">
        <v>31</v>
      </c>
      <c r="CI528" s="54">
        <f t="shared" ref="CI528:CI550" si="792">SUM(CL528,CO528,CR528,CU528)</f>
        <v>0</v>
      </c>
      <c r="CJ528" s="55" t="e">
        <f t="shared" ref="CJ528:CJ550" si="793">CK528/CI528</f>
        <v>#DIV/0!</v>
      </c>
      <c r="CK528" s="56">
        <f t="shared" ref="CK528:CK550" si="794">SUM(CN528,CQ528,CT528,CW528)</f>
        <v>0</v>
      </c>
      <c r="CL528" s="48"/>
      <c r="CM528" s="50" t="e">
        <f t="shared" ref="CM528:CM550" si="795">CN528/CL528</f>
        <v>#DIV/0!</v>
      </c>
      <c r="CN528" s="51"/>
      <c r="CO528" s="48"/>
      <c r="CP528" s="50" t="e">
        <f t="shared" ref="CP528:CP550" si="796">CQ528/CO528</f>
        <v>#DIV/0!</v>
      </c>
      <c r="CQ528" s="51"/>
      <c r="CR528" s="48"/>
      <c r="CS528" s="50" t="e">
        <f t="shared" ref="CS528:CS550" si="797">CT528/CR528</f>
        <v>#DIV/0!</v>
      </c>
      <c r="CT528" s="51"/>
      <c r="CU528" s="48"/>
      <c r="CV528" s="50" t="e">
        <f t="shared" ref="CV528:CV550" si="798">CW528/CU528</f>
        <v>#DIV/0!</v>
      </c>
      <c r="CW528" s="51"/>
      <c r="CX528" s="47" t="s">
        <v>31</v>
      </c>
      <c r="CY528" s="47" t="s">
        <v>31</v>
      </c>
    </row>
    <row r="529" spans="1:103" s="1" customFormat="1" ht="14.25" thickBot="1" x14ac:dyDescent="0.3">
      <c r="A529" s="47" t="s">
        <v>33</v>
      </c>
      <c r="B529" s="47" t="s">
        <v>33</v>
      </c>
      <c r="C529" s="48">
        <v>244</v>
      </c>
      <c r="D529" s="95">
        <f t="shared" si="774"/>
        <v>133</v>
      </c>
      <c r="E529" s="93">
        <v>377</v>
      </c>
      <c r="F529" s="38">
        <f t="shared" si="775"/>
        <v>381</v>
      </c>
      <c r="G529" s="49">
        <f t="shared" si="776"/>
        <v>4</v>
      </c>
      <c r="H529" s="183"/>
      <c r="I529" s="183"/>
      <c r="J529" s="183"/>
      <c r="K529" s="183"/>
      <c r="L529" s="212"/>
      <c r="M529" s="50">
        <v>24.99</v>
      </c>
      <c r="N529" s="53">
        <f t="shared" si="777"/>
        <v>0</v>
      </c>
      <c r="O529" s="228">
        <v>0</v>
      </c>
      <c r="P529" s="229">
        <v>63.85</v>
      </c>
      <c r="Q529" s="230">
        <f t="shared" si="778"/>
        <v>0</v>
      </c>
      <c r="R529" s="223">
        <v>6</v>
      </c>
      <c r="S529" s="50">
        <v>37.840000000000003</v>
      </c>
      <c r="T529" s="51">
        <f t="shared" si="779"/>
        <v>227.04000000000002</v>
      </c>
      <c r="U529" s="52" t="s">
        <v>33</v>
      </c>
      <c r="V529" s="48">
        <f t="shared" si="763"/>
        <v>375</v>
      </c>
      <c r="W529" s="50">
        <f t="shared" si="780"/>
        <v>52.448666666666668</v>
      </c>
      <c r="X529" s="51">
        <f t="shared" si="764"/>
        <v>19668.25</v>
      </c>
      <c r="Y529" s="48">
        <f t="shared" si="765"/>
        <v>375</v>
      </c>
      <c r="Z529" s="50">
        <f t="shared" si="781"/>
        <v>52.448666666666668</v>
      </c>
      <c r="AA529" s="51">
        <f t="shared" si="766"/>
        <v>19668.25</v>
      </c>
      <c r="AB529" s="48">
        <f t="shared" si="782"/>
        <v>100</v>
      </c>
      <c r="AC529" s="50">
        <f t="shared" si="783"/>
        <v>21.61</v>
      </c>
      <c r="AD529" s="51">
        <f t="shared" si="784"/>
        <v>2161</v>
      </c>
      <c r="AE529" s="43">
        <v>100</v>
      </c>
      <c r="AF529" s="42">
        <v>21.61</v>
      </c>
      <c r="AG529" s="53">
        <f t="shared" ref="AG529:AG549" si="799">AE529*AF529</f>
        <v>2161</v>
      </c>
      <c r="AH529" s="43"/>
      <c r="AI529" s="42"/>
      <c r="AJ529" s="53">
        <f t="shared" ref="AJ529:AJ549" si="800">AH529*AI529</f>
        <v>0</v>
      </c>
      <c r="AK529" s="43"/>
      <c r="AL529" s="42"/>
      <c r="AM529" s="53"/>
      <c r="AN529" s="43"/>
      <c r="AO529" s="42"/>
      <c r="AP529" s="53"/>
      <c r="AQ529" s="43"/>
      <c r="AR529" s="42"/>
      <c r="AS529" s="53"/>
      <c r="AT529" s="43"/>
      <c r="AU529" s="42"/>
      <c r="AV529" s="53"/>
      <c r="AW529" s="43"/>
      <c r="AX529" s="42"/>
      <c r="AY529" s="53">
        <f t="shared" si="767"/>
        <v>0</v>
      </c>
      <c r="AZ529" s="43"/>
      <c r="BA529" s="42"/>
      <c r="BB529" s="53">
        <f t="shared" si="768"/>
        <v>0</v>
      </c>
      <c r="BC529" s="43"/>
      <c r="BD529" s="42"/>
      <c r="BE529" s="53">
        <f t="shared" si="769"/>
        <v>0</v>
      </c>
      <c r="BF529" s="43"/>
      <c r="BG529" s="42"/>
      <c r="BH529" s="53">
        <f t="shared" si="770"/>
        <v>0</v>
      </c>
      <c r="BI529" s="43"/>
      <c r="BJ529" s="42"/>
      <c r="BK529" s="53">
        <f t="shared" si="771"/>
        <v>0</v>
      </c>
      <c r="BL529" s="43"/>
      <c r="BM529" s="42"/>
      <c r="BN529" s="53">
        <f t="shared" si="772"/>
        <v>0</v>
      </c>
      <c r="BO529" s="43"/>
      <c r="BP529" s="42"/>
      <c r="BQ529" s="53">
        <f t="shared" si="773"/>
        <v>0</v>
      </c>
      <c r="BR529" s="54">
        <f t="shared" si="785"/>
        <v>275</v>
      </c>
      <c r="BS529" s="55">
        <f t="shared" si="786"/>
        <v>63.662727272727274</v>
      </c>
      <c r="BT529" s="56">
        <f t="shared" si="787"/>
        <v>17507.25</v>
      </c>
      <c r="BU529" s="48">
        <v>275</v>
      </c>
      <c r="BV529" s="50">
        <f t="shared" si="788"/>
        <v>63.662727272727274</v>
      </c>
      <c r="BW529" s="51">
        <v>17507.25</v>
      </c>
      <c r="BX529" s="48"/>
      <c r="BY529" s="50" t="e">
        <f t="shared" si="789"/>
        <v>#DIV/0!</v>
      </c>
      <c r="BZ529" s="51"/>
      <c r="CA529" s="48"/>
      <c r="CB529" s="50" t="e">
        <f t="shared" si="790"/>
        <v>#DIV/0!</v>
      </c>
      <c r="CC529" s="51"/>
      <c r="CD529" s="48"/>
      <c r="CE529" s="50" t="e">
        <f t="shared" si="791"/>
        <v>#DIV/0!</v>
      </c>
      <c r="CF529" s="51"/>
      <c r="CG529" s="47" t="s">
        <v>33</v>
      </c>
      <c r="CH529" s="47" t="s">
        <v>33</v>
      </c>
      <c r="CI529" s="54">
        <f t="shared" si="792"/>
        <v>0</v>
      </c>
      <c r="CJ529" s="55" t="e">
        <f t="shared" si="793"/>
        <v>#DIV/0!</v>
      </c>
      <c r="CK529" s="56">
        <f t="shared" si="794"/>
        <v>0</v>
      </c>
      <c r="CL529" s="48"/>
      <c r="CM529" s="50" t="e">
        <f t="shared" si="795"/>
        <v>#DIV/0!</v>
      </c>
      <c r="CN529" s="51"/>
      <c r="CO529" s="48"/>
      <c r="CP529" s="50" t="e">
        <f t="shared" si="796"/>
        <v>#DIV/0!</v>
      </c>
      <c r="CQ529" s="51"/>
      <c r="CR529" s="48"/>
      <c r="CS529" s="50" t="e">
        <f t="shared" si="797"/>
        <v>#DIV/0!</v>
      </c>
      <c r="CT529" s="51"/>
      <c r="CU529" s="48"/>
      <c r="CV529" s="50" t="e">
        <f t="shared" si="798"/>
        <v>#DIV/0!</v>
      </c>
      <c r="CW529" s="51"/>
      <c r="CX529" s="47" t="s">
        <v>33</v>
      </c>
      <c r="CY529" s="47" t="s">
        <v>33</v>
      </c>
    </row>
    <row r="530" spans="1:103" s="1" customFormat="1" ht="14.25" thickBot="1" x14ac:dyDescent="0.3">
      <c r="A530" s="47" t="s">
        <v>34</v>
      </c>
      <c r="B530" s="47" t="s">
        <v>34</v>
      </c>
      <c r="C530" s="48">
        <v>244</v>
      </c>
      <c r="D530" s="95">
        <f t="shared" si="774"/>
        <v>133</v>
      </c>
      <c r="E530" s="93">
        <v>377</v>
      </c>
      <c r="F530" s="38">
        <f t="shared" si="775"/>
        <v>381</v>
      </c>
      <c r="G530" s="49">
        <f t="shared" si="776"/>
        <v>4</v>
      </c>
      <c r="H530" s="183"/>
      <c r="I530" s="183"/>
      <c r="J530" s="183"/>
      <c r="K530" s="183"/>
      <c r="L530" s="212"/>
      <c r="M530" s="50">
        <v>24.99</v>
      </c>
      <c r="N530" s="53">
        <f t="shared" si="777"/>
        <v>0</v>
      </c>
      <c r="O530" s="228">
        <v>0</v>
      </c>
      <c r="P530" s="229">
        <v>63.85</v>
      </c>
      <c r="Q530" s="230">
        <f t="shared" si="778"/>
        <v>0</v>
      </c>
      <c r="R530" s="223">
        <v>6</v>
      </c>
      <c r="S530" s="50">
        <v>37.840000000000003</v>
      </c>
      <c r="T530" s="51">
        <f t="shared" si="779"/>
        <v>227.04000000000002</v>
      </c>
      <c r="U530" s="52" t="s">
        <v>34</v>
      </c>
      <c r="V530" s="48">
        <f t="shared" si="763"/>
        <v>375</v>
      </c>
      <c r="W530" s="50">
        <f t="shared" si="780"/>
        <v>52.448666666666668</v>
      </c>
      <c r="X530" s="51">
        <f t="shared" si="764"/>
        <v>19668.25</v>
      </c>
      <c r="Y530" s="48">
        <f t="shared" si="765"/>
        <v>375</v>
      </c>
      <c r="Z530" s="50">
        <f t="shared" si="781"/>
        <v>52.448666666666668</v>
      </c>
      <c r="AA530" s="51">
        <f t="shared" si="766"/>
        <v>19668.25</v>
      </c>
      <c r="AB530" s="48">
        <f t="shared" si="782"/>
        <v>100</v>
      </c>
      <c r="AC530" s="50">
        <f t="shared" si="783"/>
        <v>21.61</v>
      </c>
      <c r="AD530" s="51">
        <f t="shared" si="784"/>
        <v>2161</v>
      </c>
      <c r="AE530" s="43">
        <v>100</v>
      </c>
      <c r="AF530" s="42">
        <v>21.61</v>
      </c>
      <c r="AG530" s="53">
        <f t="shared" si="799"/>
        <v>2161</v>
      </c>
      <c r="AH530" s="43"/>
      <c r="AI530" s="42"/>
      <c r="AJ530" s="53">
        <f t="shared" si="800"/>
        <v>0</v>
      </c>
      <c r="AK530" s="43"/>
      <c r="AL530" s="42"/>
      <c r="AM530" s="53"/>
      <c r="AN530" s="43"/>
      <c r="AO530" s="42"/>
      <c r="AP530" s="53"/>
      <c r="AQ530" s="43"/>
      <c r="AR530" s="42"/>
      <c r="AS530" s="53"/>
      <c r="AT530" s="43"/>
      <c r="AU530" s="42"/>
      <c r="AV530" s="53"/>
      <c r="AW530" s="43"/>
      <c r="AX530" s="42"/>
      <c r="AY530" s="53">
        <f t="shared" si="767"/>
        <v>0</v>
      </c>
      <c r="AZ530" s="43"/>
      <c r="BA530" s="42"/>
      <c r="BB530" s="53">
        <f t="shared" si="768"/>
        <v>0</v>
      </c>
      <c r="BC530" s="43"/>
      <c r="BD530" s="42"/>
      <c r="BE530" s="53">
        <f t="shared" si="769"/>
        <v>0</v>
      </c>
      <c r="BF530" s="43"/>
      <c r="BG530" s="42"/>
      <c r="BH530" s="53">
        <f t="shared" si="770"/>
        <v>0</v>
      </c>
      <c r="BI530" s="43"/>
      <c r="BJ530" s="42"/>
      <c r="BK530" s="53">
        <f t="shared" si="771"/>
        <v>0</v>
      </c>
      <c r="BL530" s="43"/>
      <c r="BM530" s="42"/>
      <c r="BN530" s="53">
        <f t="shared" si="772"/>
        <v>0</v>
      </c>
      <c r="BO530" s="43"/>
      <c r="BP530" s="42"/>
      <c r="BQ530" s="53">
        <f t="shared" si="773"/>
        <v>0</v>
      </c>
      <c r="BR530" s="54">
        <f t="shared" si="785"/>
        <v>275</v>
      </c>
      <c r="BS530" s="55">
        <f t="shared" si="786"/>
        <v>63.662727272727274</v>
      </c>
      <c r="BT530" s="56">
        <f t="shared" si="787"/>
        <v>17507.25</v>
      </c>
      <c r="BU530" s="48">
        <v>275</v>
      </c>
      <c r="BV530" s="50">
        <f t="shared" si="788"/>
        <v>63.662727272727274</v>
      </c>
      <c r="BW530" s="51">
        <v>17507.25</v>
      </c>
      <c r="BX530" s="48"/>
      <c r="BY530" s="50" t="e">
        <f t="shared" si="789"/>
        <v>#DIV/0!</v>
      </c>
      <c r="BZ530" s="51"/>
      <c r="CA530" s="48"/>
      <c r="CB530" s="50" t="e">
        <f t="shared" si="790"/>
        <v>#DIV/0!</v>
      </c>
      <c r="CC530" s="51"/>
      <c r="CD530" s="48"/>
      <c r="CE530" s="50" t="e">
        <f t="shared" si="791"/>
        <v>#DIV/0!</v>
      </c>
      <c r="CF530" s="51"/>
      <c r="CG530" s="47" t="s">
        <v>34</v>
      </c>
      <c r="CH530" s="47" t="s">
        <v>34</v>
      </c>
      <c r="CI530" s="54">
        <f t="shared" si="792"/>
        <v>0</v>
      </c>
      <c r="CJ530" s="55" t="e">
        <f t="shared" si="793"/>
        <v>#DIV/0!</v>
      </c>
      <c r="CK530" s="56">
        <f t="shared" si="794"/>
        <v>0</v>
      </c>
      <c r="CL530" s="48"/>
      <c r="CM530" s="50" t="e">
        <f t="shared" si="795"/>
        <v>#DIV/0!</v>
      </c>
      <c r="CN530" s="51"/>
      <c r="CO530" s="48"/>
      <c r="CP530" s="50" t="e">
        <f t="shared" si="796"/>
        <v>#DIV/0!</v>
      </c>
      <c r="CQ530" s="51"/>
      <c r="CR530" s="48"/>
      <c r="CS530" s="50" t="e">
        <f t="shared" si="797"/>
        <v>#DIV/0!</v>
      </c>
      <c r="CT530" s="51"/>
      <c r="CU530" s="48"/>
      <c r="CV530" s="50" t="e">
        <f t="shared" si="798"/>
        <v>#DIV/0!</v>
      </c>
      <c r="CW530" s="51"/>
      <c r="CX530" s="47" t="s">
        <v>34</v>
      </c>
      <c r="CY530" s="47" t="s">
        <v>34</v>
      </c>
    </row>
    <row r="531" spans="1:103" s="1" customFormat="1" ht="14.25" thickBot="1" x14ac:dyDescent="0.3">
      <c r="A531" s="47" t="s">
        <v>35</v>
      </c>
      <c r="B531" s="47" t="s">
        <v>35</v>
      </c>
      <c r="C531" s="48">
        <v>244</v>
      </c>
      <c r="D531" s="95">
        <f t="shared" si="774"/>
        <v>131</v>
      </c>
      <c r="E531" s="93">
        <v>375</v>
      </c>
      <c r="F531" s="38">
        <f t="shared" si="775"/>
        <v>379</v>
      </c>
      <c r="G531" s="49">
        <f t="shared" si="776"/>
        <v>4</v>
      </c>
      <c r="H531" s="183"/>
      <c r="I531" s="183"/>
      <c r="J531" s="183"/>
      <c r="K531" s="183"/>
      <c r="L531" s="212"/>
      <c r="M531" s="50">
        <v>24.99</v>
      </c>
      <c r="N531" s="53">
        <f t="shared" si="777"/>
        <v>0</v>
      </c>
      <c r="O531" s="228">
        <v>0</v>
      </c>
      <c r="P531" s="229">
        <v>63.85</v>
      </c>
      <c r="Q531" s="230">
        <f t="shared" si="778"/>
        <v>0</v>
      </c>
      <c r="R531" s="223">
        <v>4</v>
      </c>
      <c r="S531" s="50">
        <v>37.840000000000003</v>
      </c>
      <c r="T531" s="51">
        <f t="shared" si="779"/>
        <v>151.36000000000001</v>
      </c>
      <c r="U531" s="52" t="s">
        <v>35</v>
      </c>
      <c r="V531" s="48">
        <f t="shared" si="763"/>
        <v>375</v>
      </c>
      <c r="W531" s="50">
        <f t="shared" si="780"/>
        <v>52.448666666666668</v>
      </c>
      <c r="X531" s="51">
        <f t="shared" si="764"/>
        <v>19668.25</v>
      </c>
      <c r="Y531" s="48">
        <f t="shared" si="765"/>
        <v>375</v>
      </c>
      <c r="Z531" s="50">
        <f t="shared" si="781"/>
        <v>52.448666666666668</v>
      </c>
      <c r="AA531" s="51">
        <f t="shared" si="766"/>
        <v>19668.25</v>
      </c>
      <c r="AB531" s="48">
        <f t="shared" si="782"/>
        <v>100</v>
      </c>
      <c r="AC531" s="50">
        <f t="shared" si="783"/>
        <v>21.61</v>
      </c>
      <c r="AD531" s="51">
        <f t="shared" si="784"/>
        <v>2161</v>
      </c>
      <c r="AE531" s="43">
        <v>100</v>
      </c>
      <c r="AF531" s="42">
        <v>21.61</v>
      </c>
      <c r="AG531" s="53">
        <f t="shared" si="799"/>
        <v>2161</v>
      </c>
      <c r="AH531" s="43"/>
      <c r="AI531" s="42"/>
      <c r="AJ531" s="53">
        <f t="shared" si="800"/>
        <v>0</v>
      </c>
      <c r="AK531" s="43"/>
      <c r="AL531" s="42"/>
      <c r="AM531" s="53"/>
      <c r="AN531" s="43"/>
      <c r="AO531" s="42"/>
      <c r="AP531" s="53"/>
      <c r="AQ531" s="43"/>
      <c r="AR531" s="42"/>
      <c r="AS531" s="53"/>
      <c r="AT531" s="43"/>
      <c r="AU531" s="42"/>
      <c r="AV531" s="53"/>
      <c r="AW531" s="43"/>
      <c r="AX531" s="42"/>
      <c r="AY531" s="53">
        <f t="shared" si="767"/>
        <v>0</v>
      </c>
      <c r="AZ531" s="43"/>
      <c r="BA531" s="42"/>
      <c r="BB531" s="53">
        <f t="shared" si="768"/>
        <v>0</v>
      </c>
      <c r="BC531" s="43"/>
      <c r="BD531" s="42"/>
      <c r="BE531" s="53">
        <f t="shared" si="769"/>
        <v>0</v>
      </c>
      <c r="BF531" s="43"/>
      <c r="BG531" s="42"/>
      <c r="BH531" s="53">
        <f t="shared" si="770"/>
        <v>0</v>
      </c>
      <c r="BI531" s="43"/>
      <c r="BJ531" s="42"/>
      <c r="BK531" s="53">
        <f t="shared" si="771"/>
        <v>0</v>
      </c>
      <c r="BL531" s="43"/>
      <c r="BM531" s="42"/>
      <c r="BN531" s="53">
        <f t="shared" si="772"/>
        <v>0</v>
      </c>
      <c r="BO531" s="43"/>
      <c r="BP531" s="42"/>
      <c r="BQ531" s="53">
        <f t="shared" si="773"/>
        <v>0</v>
      </c>
      <c r="BR531" s="54">
        <f t="shared" si="785"/>
        <v>275</v>
      </c>
      <c r="BS531" s="55">
        <f t="shared" si="786"/>
        <v>63.662727272727274</v>
      </c>
      <c r="BT531" s="56">
        <f t="shared" si="787"/>
        <v>17507.25</v>
      </c>
      <c r="BU531" s="48">
        <v>275</v>
      </c>
      <c r="BV531" s="50">
        <f t="shared" si="788"/>
        <v>63.662727272727274</v>
      </c>
      <c r="BW531" s="51">
        <v>17507.25</v>
      </c>
      <c r="BX531" s="48"/>
      <c r="BY531" s="50" t="e">
        <f t="shared" si="789"/>
        <v>#DIV/0!</v>
      </c>
      <c r="BZ531" s="51"/>
      <c r="CA531" s="48"/>
      <c r="CB531" s="50" t="e">
        <f t="shared" si="790"/>
        <v>#DIV/0!</v>
      </c>
      <c r="CC531" s="51"/>
      <c r="CD531" s="48"/>
      <c r="CE531" s="50" t="e">
        <f t="shared" si="791"/>
        <v>#DIV/0!</v>
      </c>
      <c r="CF531" s="51"/>
      <c r="CG531" s="47" t="s">
        <v>35</v>
      </c>
      <c r="CH531" s="47" t="s">
        <v>35</v>
      </c>
      <c r="CI531" s="54">
        <f t="shared" si="792"/>
        <v>0</v>
      </c>
      <c r="CJ531" s="55" t="e">
        <f t="shared" si="793"/>
        <v>#DIV/0!</v>
      </c>
      <c r="CK531" s="56">
        <f t="shared" si="794"/>
        <v>0</v>
      </c>
      <c r="CL531" s="48"/>
      <c r="CM531" s="50" t="e">
        <f t="shared" si="795"/>
        <v>#DIV/0!</v>
      </c>
      <c r="CN531" s="51"/>
      <c r="CO531" s="48"/>
      <c r="CP531" s="50" t="e">
        <f t="shared" si="796"/>
        <v>#DIV/0!</v>
      </c>
      <c r="CQ531" s="51"/>
      <c r="CR531" s="48"/>
      <c r="CS531" s="50" t="e">
        <f t="shared" si="797"/>
        <v>#DIV/0!</v>
      </c>
      <c r="CT531" s="51"/>
      <c r="CU531" s="48"/>
      <c r="CV531" s="50" t="e">
        <f t="shared" si="798"/>
        <v>#DIV/0!</v>
      </c>
      <c r="CW531" s="51"/>
      <c r="CX531" s="47" t="s">
        <v>35</v>
      </c>
      <c r="CY531" s="47" t="s">
        <v>35</v>
      </c>
    </row>
    <row r="532" spans="1:103" s="1" customFormat="1" ht="14.25" thickBot="1" x14ac:dyDescent="0.3">
      <c r="A532" s="47" t="s">
        <v>36</v>
      </c>
      <c r="B532" s="47" t="s">
        <v>36</v>
      </c>
      <c r="C532" s="48">
        <v>244</v>
      </c>
      <c r="D532" s="95">
        <f t="shared" si="774"/>
        <v>120</v>
      </c>
      <c r="E532" s="93">
        <v>364</v>
      </c>
      <c r="F532" s="38">
        <f t="shared" si="775"/>
        <v>375.55</v>
      </c>
      <c r="G532" s="49">
        <f t="shared" si="776"/>
        <v>11.000000000000011</v>
      </c>
      <c r="H532" s="183"/>
      <c r="I532" s="183"/>
      <c r="J532" s="183"/>
      <c r="K532" s="183"/>
      <c r="L532" s="224">
        <v>0.55000000000000004</v>
      </c>
      <c r="M532" s="50">
        <v>24.99</v>
      </c>
      <c r="N532" s="53">
        <f t="shared" si="777"/>
        <v>13.7445</v>
      </c>
      <c r="O532" s="228">
        <v>0</v>
      </c>
      <c r="P532" s="229">
        <v>63.85</v>
      </c>
      <c r="Q532" s="230">
        <f t="shared" si="778"/>
        <v>0</v>
      </c>
      <c r="R532" s="223">
        <v>0</v>
      </c>
      <c r="S532" s="50">
        <v>37.840000000000003</v>
      </c>
      <c r="T532" s="51">
        <f t="shared" si="779"/>
        <v>0</v>
      </c>
      <c r="U532" s="52" t="s">
        <v>36</v>
      </c>
      <c r="V532" s="48">
        <f t="shared" si="763"/>
        <v>375</v>
      </c>
      <c r="W532" s="50">
        <f t="shared" si="780"/>
        <v>52.448666666666668</v>
      </c>
      <c r="X532" s="51">
        <f t="shared" si="764"/>
        <v>19668.25</v>
      </c>
      <c r="Y532" s="48">
        <f t="shared" si="765"/>
        <v>375</v>
      </c>
      <c r="Z532" s="50">
        <f t="shared" si="781"/>
        <v>52.448666666666668</v>
      </c>
      <c r="AA532" s="51">
        <f t="shared" si="766"/>
        <v>19668.25</v>
      </c>
      <c r="AB532" s="48">
        <f t="shared" si="782"/>
        <v>100</v>
      </c>
      <c r="AC532" s="50">
        <f t="shared" si="783"/>
        <v>21.61</v>
      </c>
      <c r="AD532" s="51">
        <f t="shared" si="784"/>
        <v>2161</v>
      </c>
      <c r="AE532" s="43">
        <v>100</v>
      </c>
      <c r="AF532" s="42">
        <v>21.61</v>
      </c>
      <c r="AG532" s="53">
        <f t="shared" si="799"/>
        <v>2161</v>
      </c>
      <c r="AH532" s="43"/>
      <c r="AI532" s="42"/>
      <c r="AJ532" s="53">
        <f t="shared" si="800"/>
        <v>0</v>
      </c>
      <c r="AK532" s="43"/>
      <c r="AL532" s="42"/>
      <c r="AM532" s="53"/>
      <c r="AN532" s="43"/>
      <c r="AO532" s="42"/>
      <c r="AP532" s="53"/>
      <c r="AQ532" s="43"/>
      <c r="AR532" s="42"/>
      <c r="AS532" s="53"/>
      <c r="AT532" s="43"/>
      <c r="AU532" s="42"/>
      <c r="AV532" s="53"/>
      <c r="AW532" s="43"/>
      <c r="AX532" s="42"/>
      <c r="AY532" s="53">
        <f t="shared" si="767"/>
        <v>0</v>
      </c>
      <c r="AZ532" s="43"/>
      <c r="BA532" s="42"/>
      <c r="BB532" s="53">
        <f t="shared" si="768"/>
        <v>0</v>
      </c>
      <c r="BC532" s="43"/>
      <c r="BD532" s="42"/>
      <c r="BE532" s="53">
        <f t="shared" si="769"/>
        <v>0</v>
      </c>
      <c r="BF532" s="43"/>
      <c r="BG532" s="42"/>
      <c r="BH532" s="53">
        <f t="shared" si="770"/>
        <v>0</v>
      </c>
      <c r="BI532" s="43"/>
      <c r="BJ532" s="42"/>
      <c r="BK532" s="53">
        <f t="shared" si="771"/>
        <v>0</v>
      </c>
      <c r="BL532" s="43"/>
      <c r="BM532" s="42"/>
      <c r="BN532" s="53">
        <f t="shared" si="772"/>
        <v>0</v>
      </c>
      <c r="BO532" s="43"/>
      <c r="BP532" s="42"/>
      <c r="BQ532" s="53">
        <f t="shared" si="773"/>
        <v>0</v>
      </c>
      <c r="BR532" s="54">
        <f t="shared" si="785"/>
        <v>275</v>
      </c>
      <c r="BS532" s="55">
        <f t="shared" si="786"/>
        <v>63.662727272727274</v>
      </c>
      <c r="BT532" s="56">
        <f t="shared" si="787"/>
        <v>17507.25</v>
      </c>
      <c r="BU532" s="48">
        <v>275</v>
      </c>
      <c r="BV532" s="50">
        <f t="shared" si="788"/>
        <v>63.662727272727274</v>
      </c>
      <c r="BW532" s="51">
        <v>17507.25</v>
      </c>
      <c r="BX532" s="48"/>
      <c r="BY532" s="50" t="e">
        <f t="shared" si="789"/>
        <v>#DIV/0!</v>
      </c>
      <c r="BZ532" s="51"/>
      <c r="CA532" s="48"/>
      <c r="CB532" s="50" t="e">
        <f t="shared" si="790"/>
        <v>#DIV/0!</v>
      </c>
      <c r="CC532" s="51"/>
      <c r="CD532" s="48"/>
      <c r="CE532" s="50" t="e">
        <f t="shared" si="791"/>
        <v>#DIV/0!</v>
      </c>
      <c r="CF532" s="51"/>
      <c r="CG532" s="47" t="s">
        <v>36</v>
      </c>
      <c r="CH532" s="47" t="s">
        <v>36</v>
      </c>
      <c r="CI532" s="54">
        <f t="shared" si="792"/>
        <v>0</v>
      </c>
      <c r="CJ532" s="55" t="e">
        <f t="shared" si="793"/>
        <v>#DIV/0!</v>
      </c>
      <c r="CK532" s="56">
        <f t="shared" si="794"/>
        <v>0</v>
      </c>
      <c r="CL532" s="48"/>
      <c r="CM532" s="50" t="e">
        <f t="shared" si="795"/>
        <v>#DIV/0!</v>
      </c>
      <c r="CN532" s="51"/>
      <c r="CO532" s="48"/>
      <c r="CP532" s="50" t="e">
        <f t="shared" si="796"/>
        <v>#DIV/0!</v>
      </c>
      <c r="CQ532" s="51"/>
      <c r="CR532" s="48"/>
      <c r="CS532" s="50" t="e">
        <f t="shared" si="797"/>
        <v>#DIV/0!</v>
      </c>
      <c r="CT532" s="51"/>
      <c r="CU532" s="48"/>
      <c r="CV532" s="50" t="e">
        <f t="shared" si="798"/>
        <v>#DIV/0!</v>
      </c>
      <c r="CW532" s="51"/>
      <c r="CX532" s="47" t="s">
        <v>36</v>
      </c>
      <c r="CY532" s="47" t="s">
        <v>36</v>
      </c>
    </row>
    <row r="533" spans="1:103" s="1" customFormat="1" ht="14.25" thickBot="1" x14ac:dyDescent="0.3">
      <c r="A533" s="47" t="s">
        <v>37</v>
      </c>
      <c r="B533" s="47" t="s">
        <v>37</v>
      </c>
      <c r="C533" s="48">
        <v>0</v>
      </c>
      <c r="D533" s="95">
        <f t="shared" si="774"/>
        <v>129</v>
      </c>
      <c r="E533" s="93">
        <v>129</v>
      </c>
      <c r="F533" s="38">
        <f t="shared" si="775"/>
        <v>132.52000000000001</v>
      </c>
      <c r="G533" s="49">
        <f t="shared" si="776"/>
        <v>-8.9999999999999893</v>
      </c>
      <c r="H533" s="183"/>
      <c r="I533" s="183"/>
      <c r="J533" s="183"/>
      <c r="K533" s="183">
        <v>6</v>
      </c>
      <c r="L533" s="224">
        <v>12.52</v>
      </c>
      <c r="M533" s="50">
        <v>24.99</v>
      </c>
      <c r="N533" s="53">
        <f t="shared" si="777"/>
        <v>312.87479999999999</v>
      </c>
      <c r="O533" s="228">
        <v>0</v>
      </c>
      <c r="P533" s="229">
        <v>63.85</v>
      </c>
      <c r="Q533" s="230">
        <f t="shared" si="778"/>
        <v>0</v>
      </c>
      <c r="R533" s="223">
        <v>26</v>
      </c>
      <c r="S533" s="50">
        <v>37.840000000000003</v>
      </c>
      <c r="T533" s="51">
        <f t="shared" si="779"/>
        <v>983.84000000000015</v>
      </c>
      <c r="U533" s="52" t="s">
        <v>37</v>
      </c>
      <c r="V533" s="48">
        <f t="shared" si="763"/>
        <v>100</v>
      </c>
      <c r="W533" s="50">
        <f t="shared" si="780"/>
        <v>30.112500000000001</v>
      </c>
      <c r="X533" s="51">
        <f t="shared" si="764"/>
        <v>3011.25</v>
      </c>
      <c r="Y533" s="48">
        <f t="shared" si="765"/>
        <v>100</v>
      </c>
      <c r="Z533" s="50">
        <f>AA533/Y533</f>
        <v>30.112500000000001</v>
      </c>
      <c r="AA533" s="51">
        <f t="shared" si="766"/>
        <v>3011.25</v>
      </c>
      <c r="AB533" s="48">
        <f t="shared" si="782"/>
        <v>75</v>
      </c>
      <c r="AC533" s="50">
        <f>AD533/AB533</f>
        <v>25.15</v>
      </c>
      <c r="AD533" s="51">
        <f t="shared" si="784"/>
        <v>1886.25</v>
      </c>
      <c r="AE533" s="43"/>
      <c r="AF533" s="42"/>
      <c r="AG533" s="53">
        <f t="shared" si="799"/>
        <v>0</v>
      </c>
      <c r="AH533" s="43">
        <v>75</v>
      </c>
      <c r="AI533" s="42">
        <v>25.15</v>
      </c>
      <c r="AJ533" s="53">
        <f t="shared" si="800"/>
        <v>1886.25</v>
      </c>
      <c r="AK533" s="43"/>
      <c r="AL533" s="42"/>
      <c r="AM533" s="53"/>
      <c r="AN533" s="43"/>
      <c r="AO533" s="42"/>
      <c r="AP533" s="53"/>
      <c r="AQ533" s="43"/>
      <c r="AR533" s="42"/>
      <c r="AS533" s="53"/>
      <c r="AT533" s="43"/>
      <c r="AU533" s="42"/>
      <c r="AV533" s="53"/>
      <c r="AW533" s="43"/>
      <c r="AX533" s="42"/>
      <c r="AY533" s="53">
        <f t="shared" si="767"/>
        <v>0</v>
      </c>
      <c r="AZ533" s="43"/>
      <c r="BA533" s="42"/>
      <c r="BB533" s="53">
        <f t="shared" si="768"/>
        <v>0</v>
      </c>
      <c r="BC533" s="43"/>
      <c r="BD533" s="42"/>
      <c r="BE533" s="53">
        <f t="shared" si="769"/>
        <v>0</v>
      </c>
      <c r="BF533" s="43"/>
      <c r="BG533" s="42"/>
      <c r="BH533" s="53">
        <f t="shared" si="770"/>
        <v>0</v>
      </c>
      <c r="BI533" s="43"/>
      <c r="BJ533" s="42"/>
      <c r="BK533" s="53">
        <f t="shared" si="771"/>
        <v>0</v>
      </c>
      <c r="BL533" s="43"/>
      <c r="BM533" s="42"/>
      <c r="BN533" s="53">
        <f t="shared" si="772"/>
        <v>0</v>
      </c>
      <c r="BO533" s="43"/>
      <c r="BP533" s="42"/>
      <c r="BQ533" s="53">
        <f t="shared" si="773"/>
        <v>0</v>
      </c>
      <c r="BR533" s="54">
        <f t="shared" si="785"/>
        <v>25</v>
      </c>
      <c r="BS533" s="55">
        <f t="shared" si="786"/>
        <v>45</v>
      </c>
      <c r="BT533" s="56">
        <f t="shared" si="787"/>
        <v>1125</v>
      </c>
      <c r="BU533" s="48">
        <v>25</v>
      </c>
      <c r="BV533" s="50">
        <f t="shared" si="788"/>
        <v>45</v>
      </c>
      <c r="BW533" s="51">
        <v>1125</v>
      </c>
      <c r="BX533" s="48"/>
      <c r="BY533" s="50" t="e">
        <f t="shared" si="789"/>
        <v>#DIV/0!</v>
      </c>
      <c r="BZ533" s="51"/>
      <c r="CA533" s="48"/>
      <c r="CB533" s="50" t="e">
        <f t="shared" si="790"/>
        <v>#DIV/0!</v>
      </c>
      <c r="CC533" s="51"/>
      <c r="CD533" s="48"/>
      <c r="CE533" s="50" t="e">
        <f t="shared" si="791"/>
        <v>#DIV/0!</v>
      </c>
      <c r="CF533" s="51"/>
      <c r="CG533" s="47" t="s">
        <v>37</v>
      </c>
      <c r="CH533" s="47" t="s">
        <v>37</v>
      </c>
      <c r="CI533" s="54">
        <f t="shared" si="792"/>
        <v>0</v>
      </c>
      <c r="CJ533" s="55" t="e">
        <f t="shared" si="793"/>
        <v>#DIV/0!</v>
      </c>
      <c r="CK533" s="56">
        <f t="shared" si="794"/>
        <v>0</v>
      </c>
      <c r="CL533" s="48"/>
      <c r="CM533" s="50" t="e">
        <f t="shared" si="795"/>
        <v>#DIV/0!</v>
      </c>
      <c r="CN533" s="51"/>
      <c r="CO533" s="48"/>
      <c r="CP533" s="50" t="e">
        <f t="shared" si="796"/>
        <v>#DIV/0!</v>
      </c>
      <c r="CQ533" s="51"/>
      <c r="CR533" s="48"/>
      <c r="CS533" s="50" t="e">
        <f t="shared" si="797"/>
        <v>#DIV/0!</v>
      </c>
      <c r="CT533" s="51"/>
      <c r="CU533" s="48"/>
      <c r="CV533" s="50" t="e">
        <f t="shared" si="798"/>
        <v>#DIV/0!</v>
      </c>
      <c r="CW533" s="51"/>
      <c r="CX533" s="47" t="s">
        <v>37</v>
      </c>
      <c r="CY533" s="47" t="s">
        <v>37</v>
      </c>
    </row>
    <row r="534" spans="1:103" s="1" customFormat="1" ht="14.25" thickBot="1" x14ac:dyDescent="0.3">
      <c r="A534" s="47" t="s">
        <v>38</v>
      </c>
      <c r="B534" s="47" t="s">
        <v>38</v>
      </c>
      <c r="C534" s="48">
        <v>0</v>
      </c>
      <c r="D534" s="95">
        <f t="shared" si="774"/>
        <v>117</v>
      </c>
      <c r="E534" s="93">
        <v>117</v>
      </c>
      <c r="F534" s="38">
        <f t="shared" si="775"/>
        <v>127.67</v>
      </c>
      <c r="G534" s="49">
        <f t="shared" si="776"/>
        <v>-13</v>
      </c>
      <c r="H534" s="183"/>
      <c r="I534" s="183"/>
      <c r="J534" s="183"/>
      <c r="K534" s="183">
        <v>6</v>
      </c>
      <c r="L534" s="224">
        <v>23.67</v>
      </c>
      <c r="M534" s="50">
        <v>24.99</v>
      </c>
      <c r="N534" s="53">
        <f t="shared" si="777"/>
        <v>591.51329999999996</v>
      </c>
      <c r="O534" s="228">
        <v>0</v>
      </c>
      <c r="P534" s="229">
        <v>63.85</v>
      </c>
      <c r="Q534" s="230">
        <f t="shared" si="778"/>
        <v>0</v>
      </c>
      <c r="R534" s="223">
        <v>10</v>
      </c>
      <c r="S534" s="50">
        <v>37.840000000000003</v>
      </c>
      <c r="T534" s="51">
        <f t="shared" si="779"/>
        <v>378.40000000000003</v>
      </c>
      <c r="U534" s="52" t="s">
        <v>38</v>
      </c>
      <c r="V534" s="48">
        <f t="shared" si="763"/>
        <v>100</v>
      </c>
      <c r="W534" s="50">
        <f t="shared" si="780"/>
        <v>30.112500000000001</v>
      </c>
      <c r="X534" s="51">
        <f t="shared" si="764"/>
        <v>3011.25</v>
      </c>
      <c r="Y534" s="48">
        <f t="shared" si="765"/>
        <v>100</v>
      </c>
      <c r="Z534" s="50">
        <f t="shared" ref="Z534:Z550" si="801">AA534/Y534</f>
        <v>30.112500000000001</v>
      </c>
      <c r="AA534" s="51">
        <f t="shared" si="766"/>
        <v>3011.25</v>
      </c>
      <c r="AB534" s="48">
        <f t="shared" si="782"/>
        <v>75</v>
      </c>
      <c r="AC534" s="50">
        <f t="shared" ref="AC534:AC550" si="802">AD534/AB534</f>
        <v>25.15</v>
      </c>
      <c r="AD534" s="51">
        <f t="shared" si="784"/>
        <v>1886.25</v>
      </c>
      <c r="AE534" s="43"/>
      <c r="AF534" s="42"/>
      <c r="AG534" s="53">
        <f t="shared" si="799"/>
        <v>0</v>
      </c>
      <c r="AH534" s="43">
        <v>75</v>
      </c>
      <c r="AI534" s="42">
        <v>25.15</v>
      </c>
      <c r="AJ534" s="53">
        <f t="shared" si="800"/>
        <v>1886.25</v>
      </c>
      <c r="AK534" s="43"/>
      <c r="AL534" s="42"/>
      <c r="AM534" s="53"/>
      <c r="AN534" s="43"/>
      <c r="AO534" s="42"/>
      <c r="AP534" s="53"/>
      <c r="AQ534" s="43"/>
      <c r="AR534" s="42"/>
      <c r="AS534" s="53"/>
      <c r="AT534" s="43"/>
      <c r="AU534" s="42"/>
      <c r="AV534" s="53"/>
      <c r="AW534" s="43"/>
      <c r="AX534" s="42"/>
      <c r="AY534" s="53">
        <f t="shared" si="767"/>
        <v>0</v>
      </c>
      <c r="AZ534" s="43"/>
      <c r="BA534" s="42"/>
      <c r="BB534" s="53">
        <f t="shared" si="768"/>
        <v>0</v>
      </c>
      <c r="BC534" s="43"/>
      <c r="BD534" s="42"/>
      <c r="BE534" s="53">
        <f t="shared" si="769"/>
        <v>0</v>
      </c>
      <c r="BF534" s="43"/>
      <c r="BG534" s="42"/>
      <c r="BH534" s="53">
        <f t="shared" si="770"/>
        <v>0</v>
      </c>
      <c r="BI534" s="43"/>
      <c r="BJ534" s="42"/>
      <c r="BK534" s="53">
        <f t="shared" si="771"/>
        <v>0</v>
      </c>
      <c r="BL534" s="43"/>
      <c r="BM534" s="42"/>
      <c r="BN534" s="53">
        <f t="shared" si="772"/>
        <v>0</v>
      </c>
      <c r="BO534" s="43"/>
      <c r="BP534" s="42"/>
      <c r="BQ534" s="53">
        <f t="shared" si="773"/>
        <v>0</v>
      </c>
      <c r="BR534" s="54">
        <f t="shared" si="785"/>
        <v>25</v>
      </c>
      <c r="BS534" s="55">
        <f t="shared" si="786"/>
        <v>45</v>
      </c>
      <c r="BT534" s="56">
        <f t="shared" si="787"/>
        <v>1125</v>
      </c>
      <c r="BU534" s="48">
        <v>25</v>
      </c>
      <c r="BV534" s="50">
        <f t="shared" si="788"/>
        <v>45</v>
      </c>
      <c r="BW534" s="51">
        <v>1125</v>
      </c>
      <c r="BX534" s="48"/>
      <c r="BY534" s="50" t="e">
        <f t="shared" si="789"/>
        <v>#DIV/0!</v>
      </c>
      <c r="BZ534" s="51"/>
      <c r="CA534" s="48"/>
      <c r="CB534" s="50" t="e">
        <f t="shared" si="790"/>
        <v>#DIV/0!</v>
      </c>
      <c r="CC534" s="51"/>
      <c r="CD534" s="48"/>
      <c r="CE534" s="50" t="e">
        <f t="shared" si="791"/>
        <v>#DIV/0!</v>
      </c>
      <c r="CF534" s="51"/>
      <c r="CG534" s="47" t="s">
        <v>38</v>
      </c>
      <c r="CH534" s="47" t="s">
        <v>38</v>
      </c>
      <c r="CI534" s="54">
        <f t="shared" si="792"/>
        <v>0</v>
      </c>
      <c r="CJ534" s="55" t="e">
        <f t="shared" si="793"/>
        <v>#DIV/0!</v>
      </c>
      <c r="CK534" s="56">
        <f t="shared" si="794"/>
        <v>0</v>
      </c>
      <c r="CL534" s="48"/>
      <c r="CM534" s="50" t="e">
        <f t="shared" si="795"/>
        <v>#DIV/0!</v>
      </c>
      <c r="CN534" s="51"/>
      <c r="CO534" s="48"/>
      <c r="CP534" s="50" t="e">
        <f t="shared" si="796"/>
        <v>#DIV/0!</v>
      </c>
      <c r="CQ534" s="51"/>
      <c r="CR534" s="48"/>
      <c r="CS534" s="50" t="e">
        <f t="shared" si="797"/>
        <v>#DIV/0!</v>
      </c>
      <c r="CT534" s="51"/>
      <c r="CU534" s="48"/>
      <c r="CV534" s="50" t="e">
        <f t="shared" si="798"/>
        <v>#DIV/0!</v>
      </c>
      <c r="CW534" s="51"/>
      <c r="CX534" s="47" t="s">
        <v>38</v>
      </c>
      <c r="CY534" s="47" t="s">
        <v>38</v>
      </c>
    </row>
    <row r="535" spans="1:103" s="1" customFormat="1" ht="14.25" thickBot="1" x14ac:dyDescent="0.3">
      <c r="A535" s="47" t="s">
        <v>39</v>
      </c>
      <c r="B535" s="47" t="s">
        <v>39</v>
      </c>
      <c r="C535" s="48">
        <v>145</v>
      </c>
      <c r="D535" s="95">
        <f t="shared" si="774"/>
        <v>98</v>
      </c>
      <c r="E535" s="93">
        <v>243</v>
      </c>
      <c r="F535" s="38">
        <f t="shared" si="775"/>
        <v>274.20999999999998</v>
      </c>
      <c r="G535" s="49">
        <f t="shared" si="776"/>
        <v>1.9999999999999787</v>
      </c>
      <c r="H535" s="183"/>
      <c r="I535" s="183"/>
      <c r="J535" s="183"/>
      <c r="K535" s="183">
        <v>6</v>
      </c>
      <c r="L535" s="224">
        <v>29.21</v>
      </c>
      <c r="M535" s="50">
        <v>24.99</v>
      </c>
      <c r="N535" s="53">
        <f t="shared" si="777"/>
        <v>729.9579</v>
      </c>
      <c r="O535" s="228">
        <v>0</v>
      </c>
      <c r="P535" s="229">
        <v>63.85</v>
      </c>
      <c r="Q535" s="230">
        <f t="shared" si="778"/>
        <v>0</v>
      </c>
      <c r="R535" s="223">
        <v>21</v>
      </c>
      <c r="S535" s="50">
        <v>37.840000000000003</v>
      </c>
      <c r="T535" s="51">
        <f t="shared" si="779"/>
        <v>794.6400000000001</v>
      </c>
      <c r="U535" s="52" t="s">
        <v>39</v>
      </c>
      <c r="V535" s="48">
        <f t="shared" si="763"/>
        <v>230</v>
      </c>
      <c r="W535" s="50">
        <f t="shared" si="780"/>
        <v>32.448913043478264</v>
      </c>
      <c r="X535" s="51">
        <f t="shared" si="764"/>
        <v>7463.25</v>
      </c>
      <c r="Y535" s="48">
        <f t="shared" si="765"/>
        <v>284</v>
      </c>
      <c r="Z535" s="50">
        <f t="shared" si="801"/>
        <v>32.363556338028168</v>
      </c>
      <c r="AA535" s="51">
        <f t="shared" si="766"/>
        <v>9191.25</v>
      </c>
      <c r="AB535" s="48">
        <f t="shared" si="782"/>
        <v>75</v>
      </c>
      <c r="AC535" s="50">
        <f t="shared" si="802"/>
        <v>25.15</v>
      </c>
      <c r="AD535" s="51">
        <f t="shared" si="784"/>
        <v>1886.25</v>
      </c>
      <c r="AE535" s="43"/>
      <c r="AF535" s="42"/>
      <c r="AG535" s="53">
        <f t="shared" si="799"/>
        <v>0</v>
      </c>
      <c r="AH535" s="43">
        <v>75</v>
      </c>
      <c r="AI535" s="42">
        <v>25.15</v>
      </c>
      <c r="AJ535" s="53">
        <f t="shared" si="800"/>
        <v>1886.25</v>
      </c>
      <c r="AK535" s="43"/>
      <c r="AL535" s="42"/>
      <c r="AM535" s="53"/>
      <c r="AN535" s="43"/>
      <c r="AO535" s="42"/>
      <c r="AP535" s="53"/>
      <c r="AQ535" s="43"/>
      <c r="AR535" s="42"/>
      <c r="AS535" s="53"/>
      <c r="AT535" s="43"/>
      <c r="AU535" s="42"/>
      <c r="AV535" s="53"/>
      <c r="AW535" s="43"/>
      <c r="AX535" s="42"/>
      <c r="AY535" s="53">
        <f t="shared" si="767"/>
        <v>0</v>
      </c>
      <c r="AZ535" s="43"/>
      <c r="BA535" s="42"/>
      <c r="BB535" s="53">
        <f t="shared" si="768"/>
        <v>0</v>
      </c>
      <c r="BC535" s="43"/>
      <c r="BD535" s="42"/>
      <c r="BE535" s="53">
        <f t="shared" si="769"/>
        <v>0</v>
      </c>
      <c r="BF535" s="43"/>
      <c r="BG535" s="42"/>
      <c r="BH535" s="53">
        <f t="shared" si="770"/>
        <v>0</v>
      </c>
      <c r="BI535" s="43"/>
      <c r="BJ535" s="42"/>
      <c r="BK535" s="53">
        <f t="shared" si="771"/>
        <v>0</v>
      </c>
      <c r="BL535" s="43"/>
      <c r="BM535" s="42"/>
      <c r="BN535" s="53">
        <f t="shared" si="772"/>
        <v>0</v>
      </c>
      <c r="BO535" s="43"/>
      <c r="BP535" s="42"/>
      <c r="BQ535" s="53">
        <f t="shared" si="773"/>
        <v>0</v>
      </c>
      <c r="BR535" s="54">
        <f t="shared" si="785"/>
        <v>209</v>
      </c>
      <c r="BS535" s="55">
        <f t="shared" si="786"/>
        <v>34.952153110047846</v>
      </c>
      <c r="BT535" s="56">
        <f t="shared" si="787"/>
        <v>7305</v>
      </c>
      <c r="BU535" s="48">
        <v>155</v>
      </c>
      <c r="BV535" s="50">
        <f t="shared" si="788"/>
        <v>34.935483870967744</v>
      </c>
      <c r="BW535" s="51">
        <v>5415</v>
      </c>
      <c r="BX535" s="48"/>
      <c r="BY535" s="50" t="e">
        <f t="shared" si="789"/>
        <v>#DIV/0!</v>
      </c>
      <c r="BZ535" s="51"/>
      <c r="CA535" s="48"/>
      <c r="CB535" s="50" t="e">
        <f t="shared" si="790"/>
        <v>#DIV/0!</v>
      </c>
      <c r="CC535" s="51"/>
      <c r="CD535" s="48">
        <v>54</v>
      </c>
      <c r="CE535" s="50">
        <f t="shared" si="791"/>
        <v>35</v>
      </c>
      <c r="CF535" s="51">
        <v>1890</v>
      </c>
      <c r="CG535" s="47" t="s">
        <v>39</v>
      </c>
      <c r="CH535" s="47" t="s">
        <v>39</v>
      </c>
      <c r="CI535" s="54">
        <f t="shared" si="792"/>
        <v>54</v>
      </c>
      <c r="CJ535" s="55">
        <f t="shared" si="793"/>
        <v>32</v>
      </c>
      <c r="CK535" s="56">
        <f t="shared" si="794"/>
        <v>1728</v>
      </c>
      <c r="CL535" s="48"/>
      <c r="CM535" s="50" t="e">
        <f t="shared" si="795"/>
        <v>#DIV/0!</v>
      </c>
      <c r="CN535" s="51"/>
      <c r="CO535" s="48"/>
      <c r="CP535" s="50" t="e">
        <f t="shared" si="796"/>
        <v>#DIV/0!</v>
      </c>
      <c r="CQ535" s="51"/>
      <c r="CR535" s="48"/>
      <c r="CS535" s="50" t="e">
        <f t="shared" si="797"/>
        <v>#DIV/0!</v>
      </c>
      <c r="CT535" s="51"/>
      <c r="CU535" s="48">
        <v>54</v>
      </c>
      <c r="CV535" s="50">
        <f t="shared" si="798"/>
        <v>32</v>
      </c>
      <c r="CW535" s="51">
        <v>1728</v>
      </c>
      <c r="CX535" s="47" t="s">
        <v>39</v>
      </c>
      <c r="CY535" s="47" t="s">
        <v>39</v>
      </c>
    </row>
    <row r="536" spans="1:103" s="1" customFormat="1" ht="14.25" thickBot="1" x14ac:dyDescent="0.3">
      <c r="A536" s="47" t="s">
        <v>40</v>
      </c>
      <c r="B536" s="47" t="s">
        <v>40</v>
      </c>
      <c r="C536" s="48">
        <v>145</v>
      </c>
      <c r="D536" s="95">
        <f t="shared" si="774"/>
        <v>107</v>
      </c>
      <c r="E536" s="93">
        <v>252</v>
      </c>
      <c r="F536" s="38">
        <f t="shared" si="775"/>
        <v>279.41000000000003</v>
      </c>
      <c r="G536" s="49">
        <f t="shared" si="776"/>
        <v>-2.9999999999999751</v>
      </c>
      <c r="H536" s="183"/>
      <c r="I536" s="183"/>
      <c r="J536" s="183"/>
      <c r="K536" s="183">
        <v>6</v>
      </c>
      <c r="L536" s="224">
        <v>30.41</v>
      </c>
      <c r="M536" s="50">
        <v>24.99</v>
      </c>
      <c r="N536" s="53">
        <f t="shared" si="777"/>
        <v>759.94589999999994</v>
      </c>
      <c r="O536" s="228">
        <v>0</v>
      </c>
      <c r="P536" s="229">
        <v>63.85</v>
      </c>
      <c r="Q536" s="230">
        <f t="shared" si="778"/>
        <v>0</v>
      </c>
      <c r="R536" s="223">
        <v>25</v>
      </c>
      <c r="S536" s="50">
        <v>37.840000000000003</v>
      </c>
      <c r="T536" s="51">
        <f t="shared" si="779"/>
        <v>946.00000000000011</v>
      </c>
      <c r="U536" s="52" t="s">
        <v>40</v>
      </c>
      <c r="V536" s="48">
        <f t="shared" si="763"/>
        <v>230</v>
      </c>
      <c r="W536" s="50">
        <f t="shared" si="780"/>
        <v>32.448913043478264</v>
      </c>
      <c r="X536" s="51">
        <f t="shared" si="764"/>
        <v>7463.25</v>
      </c>
      <c r="Y536" s="48">
        <f t="shared" si="765"/>
        <v>284</v>
      </c>
      <c r="Z536" s="50">
        <f t="shared" si="801"/>
        <v>32.363556338028168</v>
      </c>
      <c r="AA536" s="51">
        <f t="shared" si="766"/>
        <v>9191.25</v>
      </c>
      <c r="AB536" s="48">
        <f t="shared" si="782"/>
        <v>75</v>
      </c>
      <c r="AC536" s="50">
        <f t="shared" si="802"/>
        <v>25.15</v>
      </c>
      <c r="AD536" s="51">
        <f t="shared" si="784"/>
        <v>1886.25</v>
      </c>
      <c r="AE536" s="43"/>
      <c r="AF536" s="42"/>
      <c r="AG536" s="53">
        <f t="shared" si="799"/>
        <v>0</v>
      </c>
      <c r="AH536" s="43">
        <v>75</v>
      </c>
      <c r="AI536" s="42">
        <v>25.15</v>
      </c>
      <c r="AJ536" s="53">
        <f t="shared" si="800"/>
        <v>1886.25</v>
      </c>
      <c r="AK536" s="43"/>
      <c r="AL536" s="42"/>
      <c r="AM536" s="53"/>
      <c r="AN536" s="43"/>
      <c r="AO536" s="42"/>
      <c r="AP536" s="53"/>
      <c r="AQ536" s="43"/>
      <c r="AR536" s="42"/>
      <c r="AS536" s="53"/>
      <c r="AT536" s="43"/>
      <c r="AU536" s="42"/>
      <c r="AV536" s="53"/>
      <c r="AW536" s="43"/>
      <c r="AX536" s="42"/>
      <c r="AY536" s="53">
        <f t="shared" si="767"/>
        <v>0</v>
      </c>
      <c r="AZ536" s="43"/>
      <c r="BA536" s="42"/>
      <c r="BB536" s="53">
        <f t="shared" si="768"/>
        <v>0</v>
      </c>
      <c r="BC536" s="43"/>
      <c r="BD536" s="42"/>
      <c r="BE536" s="53">
        <f t="shared" si="769"/>
        <v>0</v>
      </c>
      <c r="BF536" s="43"/>
      <c r="BG536" s="42"/>
      <c r="BH536" s="53">
        <f t="shared" si="770"/>
        <v>0</v>
      </c>
      <c r="BI536" s="43"/>
      <c r="BJ536" s="42"/>
      <c r="BK536" s="53">
        <f t="shared" si="771"/>
        <v>0</v>
      </c>
      <c r="BL536" s="43"/>
      <c r="BM536" s="42"/>
      <c r="BN536" s="53">
        <f t="shared" si="772"/>
        <v>0</v>
      </c>
      <c r="BO536" s="43"/>
      <c r="BP536" s="42"/>
      <c r="BQ536" s="53">
        <f t="shared" si="773"/>
        <v>0</v>
      </c>
      <c r="BR536" s="54">
        <f t="shared" si="785"/>
        <v>209</v>
      </c>
      <c r="BS536" s="55">
        <f t="shared" si="786"/>
        <v>34.952153110047846</v>
      </c>
      <c r="BT536" s="56">
        <f t="shared" si="787"/>
        <v>7305</v>
      </c>
      <c r="BU536" s="48">
        <v>155</v>
      </c>
      <c r="BV536" s="50">
        <f t="shared" si="788"/>
        <v>34.935483870967744</v>
      </c>
      <c r="BW536" s="51">
        <v>5415</v>
      </c>
      <c r="BX536" s="48"/>
      <c r="BY536" s="50" t="e">
        <f t="shared" si="789"/>
        <v>#DIV/0!</v>
      </c>
      <c r="BZ536" s="51"/>
      <c r="CA536" s="48"/>
      <c r="CB536" s="50" t="e">
        <f t="shared" si="790"/>
        <v>#DIV/0!</v>
      </c>
      <c r="CC536" s="51"/>
      <c r="CD536" s="48">
        <v>54</v>
      </c>
      <c r="CE536" s="50">
        <f t="shared" si="791"/>
        <v>35</v>
      </c>
      <c r="CF536" s="51">
        <v>1890</v>
      </c>
      <c r="CG536" s="47" t="s">
        <v>40</v>
      </c>
      <c r="CH536" s="47" t="s">
        <v>40</v>
      </c>
      <c r="CI536" s="54">
        <f t="shared" si="792"/>
        <v>54</v>
      </c>
      <c r="CJ536" s="55">
        <f t="shared" si="793"/>
        <v>32</v>
      </c>
      <c r="CK536" s="56">
        <f t="shared" si="794"/>
        <v>1728</v>
      </c>
      <c r="CL536" s="48"/>
      <c r="CM536" s="50" t="e">
        <f t="shared" si="795"/>
        <v>#DIV/0!</v>
      </c>
      <c r="CN536" s="51"/>
      <c r="CO536" s="48"/>
      <c r="CP536" s="50" t="e">
        <f t="shared" si="796"/>
        <v>#DIV/0!</v>
      </c>
      <c r="CQ536" s="51"/>
      <c r="CR536" s="48"/>
      <c r="CS536" s="50" t="e">
        <f t="shared" si="797"/>
        <v>#DIV/0!</v>
      </c>
      <c r="CT536" s="51"/>
      <c r="CU536" s="48">
        <v>54</v>
      </c>
      <c r="CV536" s="50">
        <f t="shared" si="798"/>
        <v>32</v>
      </c>
      <c r="CW536" s="51">
        <v>1728</v>
      </c>
      <c r="CX536" s="47" t="s">
        <v>40</v>
      </c>
      <c r="CY536" s="47" t="s">
        <v>40</v>
      </c>
    </row>
    <row r="537" spans="1:103" s="1" customFormat="1" ht="14.25" thickBot="1" x14ac:dyDescent="0.3">
      <c r="A537" s="47" t="s">
        <v>41</v>
      </c>
      <c r="B537" s="47" t="s">
        <v>41</v>
      </c>
      <c r="C537" s="48">
        <v>145</v>
      </c>
      <c r="D537" s="95">
        <f t="shared" si="774"/>
        <v>107</v>
      </c>
      <c r="E537" s="93">
        <v>252</v>
      </c>
      <c r="F537" s="38">
        <f t="shared" si="775"/>
        <v>279.64999999999998</v>
      </c>
      <c r="G537" s="49">
        <f t="shared" si="776"/>
        <v>-3.0000000000000213</v>
      </c>
      <c r="H537" s="183"/>
      <c r="I537" s="183"/>
      <c r="J537" s="183"/>
      <c r="K537" s="183">
        <v>6</v>
      </c>
      <c r="L537" s="224">
        <v>30.65</v>
      </c>
      <c r="M537" s="50">
        <v>24.99</v>
      </c>
      <c r="N537" s="53">
        <f t="shared" si="777"/>
        <v>765.94349999999997</v>
      </c>
      <c r="O537" s="228">
        <v>0</v>
      </c>
      <c r="P537" s="229">
        <v>63.85</v>
      </c>
      <c r="Q537" s="230">
        <f t="shared" si="778"/>
        <v>0</v>
      </c>
      <c r="R537" s="223">
        <v>25</v>
      </c>
      <c r="S537" s="50">
        <v>37.840000000000003</v>
      </c>
      <c r="T537" s="51">
        <f t="shared" si="779"/>
        <v>946.00000000000011</v>
      </c>
      <c r="U537" s="52" t="s">
        <v>41</v>
      </c>
      <c r="V537" s="48">
        <f t="shared" si="763"/>
        <v>230</v>
      </c>
      <c r="W537" s="50">
        <f t="shared" si="780"/>
        <v>32.448913043478264</v>
      </c>
      <c r="X537" s="51">
        <f t="shared" si="764"/>
        <v>7463.25</v>
      </c>
      <c r="Y537" s="48">
        <f t="shared" si="765"/>
        <v>284</v>
      </c>
      <c r="Z537" s="50">
        <f t="shared" si="801"/>
        <v>32.363556338028168</v>
      </c>
      <c r="AA537" s="51">
        <f t="shared" si="766"/>
        <v>9191.25</v>
      </c>
      <c r="AB537" s="48">
        <f t="shared" si="782"/>
        <v>75</v>
      </c>
      <c r="AC537" s="50">
        <f t="shared" si="802"/>
        <v>25.15</v>
      </c>
      <c r="AD537" s="51">
        <f t="shared" si="784"/>
        <v>1886.25</v>
      </c>
      <c r="AE537" s="43"/>
      <c r="AF537" s="42"/>
      <c r="AG537" s="53">
        <f t="shared" si="799"/>
        <v>0</v>
      </c>
      <c r="AH537" s="43">
        <v>75</v>
      </c>
      <c r="AI537" s="42">
        <v>25.15</v>
      </c>
      <c r="AJ537" s="53">
        <f t="shared" si="800"/>
        <v>1886.25</v>
      </c>
      <c r="AK537" s="43"/>
      <c r="AL537" s="42"/>
      <c r="AM537" s="53"/>
      <c r="AN537" s="43"/>
      <c r="AO537" s="42"/>
      <c r="AP537" s="53"/>
      <c r="AQ537" s="43"/>
      <c r="AR537" s="42"/>
      <c r="AS537" s="53"/>
      <c r="AT537" s="43"/>
      <c r="AU537" s="42"/>
      <c r="AV537" s="53"/>
      <c r="AW537" s="43"/>
      <c r="AX537" s="42"/>
      <c r="AY537" s="53">
        <f t="shared" si="767"/>
        <v>0</v>
      </c>
      <c r="AZ537" s="43"/>
      <c r="BA537" s="42"/>
      <c r="BB537" s="53">
        <f t="shared" si="768"/>
        <v>0</v>
      </c>
      <c r="BC537" s="43"/>
      <c r="BD537" s="42"/>
      <c r="BE537" s="53">
        <f t="shared" si="769"/>
        <v>0</v>
      </c>
      <c r="BF537" s="43"/>
      <c r="BG537" s="42"/>
      <c r="BH537" s="53">
        <f t="shared" si="770"/>
        <v>0</v>
      </c>
      <c r="BI537" s="43"/>
      <c r="BJ537" s="42"/>
      <c r="BK537" s="53">
        <f t="shared" si="771"/>
        <v>0</v>
      </c>
      <c r="BL537" s="43"/>
      <c r="BM537" s="42"/>
      <c r="BN537" s="53">
        <f t="shared" si="772"/>
        <v>0</v>
      </c>
      <c r="BO537" s="43"/>
      <c r="BP537" s="42"/>
      <c r="BQ537" s="53">
        <f t="shared" si="773"/>
        <v>0</v>
      </c>
      <c r="BR537" s="54">
        <f t="shared" si="785"/>
        <v>209</v>
      </c>
      <c r="BS537" s="55">
        <f t="shared" si="786"/>
        <v>34.952153110047846</v>
      </c>
      <c r="BT537" s="56">
        <f t="shared" si="787"/>
        <v>7305</v>
      </c>
      <c r="BU537" s="48">
        <v>155</v>
      </c>
      <c r="BV537" s="50">
        <f t="shared" si="788"/>
        <v>34.935483870967744</v>
      </c>
      <c r="BW537" s="51">
        <v>5415</v>
      </c>
      <c r="BX537" s="48"/>
      <c r="BY537" s="50" t="e">
        <f t="shared" si="789"/>
        <v>#DIV/0!</v>
      </c>
      <c r="BZ537" s="51"/>
      <c r="CA537" s="48"/>
      <c r="CB537" s="50" t="e">
        <f t="shared" si="790"/>
        <v>#DIV/0!</v>
      </c>
      <c r="CC537" s="51"/>
      <c r="CD537" s="48">
        <v>54</v>
      </c>
      <c r="CE537" s="50">
        <f t="shared" si="791"/>
        <v>35</v>
      </c>
      <c r="CF537" s="51">
        <v>1890</v>
      </c>
      <c r="CG537" s="47" t="s">
        <v>41</v>
      </c>
      <c r="CH537" s="47" t="s">
        <v>41</v>
      </c>
      <c r="CI537" s="54">
        <f t="shared" si="792"/>
        <v>54</v>
      </c>
      <c r="CJ537" s="55">
        <f t="shared" si="793"/>
        <v>32</v>
      </c>
      <c r="CK537" s="56">
        <f t="shared" si="794"/>
        <v>1728</v>
      </c>
      <c r="CL537" s="48"/>
      <c r="CM537" s="50" t="e">
        <f t="shared" si="795"/>
        <v>#DIV/0!</v>
      </c>
      <c r="CN537" s="51"/>
      <c r="CO537" s="48"/>
      <c r="CP537" s="50" t="e">
        <f t="shared" si="796"/>
        <v>#DIV/0!</v>
      </c>
      <c r="CQ537" s="51"/>
      <c r="CR537" s="48"/>
      <c r="CS537" s="50" t="e">
        <f t="shared" si="797"/>
        <v>#DIV/0!</v>
      </c>
      <c r="CT537" s="51"/>
      <c r="CU537" s="48">
        <v>54</v>
      </c>
      <c r="CV537" s="50">
        <f t="shared" si="798"/>
        <v>32</v>
      </c>
      <c r="CW537" s="51">
        <v>1728</v>
      </c>
      <c r="CX537" s="47" t="s">
        <v>41</v>
      </c>
      <c r="CY537" s="47" t="s">
        <v>41</v>
      </c>
    </row>
    <row r="538" spans="1:103" s="1" customFormat="1" ht="14.25" thickBot="1" x14ac:dyDescent="0.3">
      <c r="A538" s="47" t="s">
        <v>42</v>
      </c>
      <c r="B538" s="47" t="s">
        <v>42</v>
      </c>
      <c r="C538" s="48">
        <v>145</v>
      </c>
      <c r="D538" s="95">
        <f t="shared" si="774"/>
        <v>107</v>
      </c>
      <c r="E538" s="93">
        <v>252</v>
      </c>
      <c r="F538" s="38">
        <f t="shared" si="775"/>
        <v>280.70999999999998</v>
      </c>
      <c r="G538" s="49">
        <f t="shared" si="776"/>
        <v>-2.0000000000000213</v>
      </c>
      <c r="H538" s="183"/>
      <c r="I538" s="183"/>
      <c r="J538" s="183"/>
      <c r="K538" s="183">
        <v>6</v>
      </c>
      <c r="L538" s="224">
        <v>30.71</v>
      </c>
      <c r="M538" s="50">
        <v>24.99</v>
      </c>
      <c r="N538" s="53">
        <f t="shared" si="777"/>
        <v>767.44290000000001</v>
      </c>
      <c r="O538" s="228">
        <v>0</v>
      </c>
      <c r="P538" s="229">
        <v>63.85</v>
      </c>
      <c r="Q538" s="230">
        <f t="shared" si="778"/>
        <v>0</v>
      </c>
      <c r="R538" s="223">
        <v>26</v>
      </c>
      <c r="S538" s="50">
        <v>37.840000000000003</v>
      </c>
      <c r="T538" s="51">
        <f t="shared" si="779"/>
        <v>983.84000000000015</v>
      </c>
      <c r="U538" s="52" t="s">
        <v>42</v>
      </c>
      <c r="V538" s="48">
        <f t="shared" si="763"/>
        <v>230</v>
      </c>
      <c r="W538" s="50">
        <f t="shared" si="780"/>
        <v>32.448913043478264</v>
      </c>
      <c r="X538" s="51">
        <f t="shared" si="764"/>
        <v>7463.25</v>
      </c>
      <c r="Y538" s="48">
        <f t="shared" si="765"/>
        <v>284</v>
      </c>
      <c r="Z538" s="50">
        <f t="shared" si="801"/>
        <v>32.363556338028168</v>
      </c>
      <c r="AA538" s="51">
        <f t="shared" si="766"/>
        <v>9191.25</v>
      </c>
      <c r="AB538" s="48">
        <f t="shared" si="782"/>
        <v>75</v>
      </c>
      <c r="AC538" s="50">
        <f t="shared" si="802"/>
        <v>25.15</v>
      </c>
      <c r="AD538" s="51">
        <f t="shared" si="784"/>
        <v>1886.25</v>
      </c>
      <c r="AE538" s="43"/>
      <c r="AF538" s="42"/>
      <c r="AG538" s="53">
        <f t="shared" si="799"/>
        <v>0</v>
      </c>
      <c r="AH538" s="43">
        <v>75</v>
      </c>
      <c r="AI538" s="42">
        <v>25.15</v>
      </c>
      <c r="AJ538" s="53">
        <f t="shared" si="800"/>
        <v>1886.25</v>
      </c>
      <c r="AK538" s="43"/>
      <c r="AL538" s="42"/>
      <c r="AM538" s="53"/>
      <c r="AN538" s="43"/>
      <c r="AO538" s="42"/>
      <c r="AP538" s="53"/>
      <c r="AQ538" s="43"/>
      <c r="AR538" s="42"/>
      <c r="AS538" s="53"/>
      <c r="AT538" s="43"/>
      <c r="AU538" s="42"/>
      <c r="AV538" s="53"/>
      <c r="AW538" s="43"/>
      <c r="AX538" s="42"/>
      <c r="AY538" s="53">
        <f t="shared" si="767"/>
        <v>0</v>
      </c>
      <c r="AZ538" s="43"/>
      <c r="BA538" s="42"/>
      <c r="BB538" s="53">
        <f t="shared" si="768"/>
        <v>0</v>
      </c>
      <c r="BC538" s="43"/>
      <c r="BD538" s="42"/>
      <c r="BE538" s="53">
        <f t="shared" si="769"/>
        <v>0</v>
      </c>
      <c r="BF538" s="43"/>
      <c r="BG538" s="42"/>
      <c r="BH538" s="53">
        <f t="shared" si="770"/>
        <v>0</v>
      </c>
      <c r="BI538" s="43"/>
      <c r="BJ538" s="42"/>
      <c r="BK538" s="53">
        <f t="shared" si="771"/>
        <v>0</v>
      </c>
      <c r="BL538" s="43"/>
      <c r="BM538" s="42"/>
      <c r="BN538" s="53">
        <f t="shared" si="772"/>
        <v>0</v>
      </c>
      <c r="BO538" s="43"/>
      <c r="BP538" s="42"/>
      <c r="BQ538" s="53">
        <f t="shared" si="773"/>
        <v>0</v>
      </c>
      <c r="BR538" s="54">
        <f t="shared" si="785"/>
        <v>209</v>
      </c>
      <c r="BS538" s="55">
        <f t="shared" si="786"/>
        <v>34.952153110047846</v>
      </c>
      <c r="BT538" s="56">
        <f t="shared" si="787"/>
        <v>7305</v>
      </c>
      <c r="BU538" s="48">
        <v>155</v>
      </c>
      <c r="BV538" s="50">
        <f t="shared" si="788"/>
        <v>34.935483870967744</v>
      </c>
      <c r="BW538" s="51">
        <v>5415</v>
      </c>
      <c r="BX538" s="48"/>
      <c r="BY538" s="50" t="e">
        <f t="shared" si="789"/>
        <v>#DIV/0!</v>
      </c>
      <c r="BZ538" s="51"/>
      <c r="CA538" s="48"/>
      <c r="CB538" s="50" t="e">
        <f t="shared" si="790"/>
        <v>#DIV/0!</v>
      </c>
      <c r="CC538" s="51"/>
      <c r="CD538" s="48">
        <v>54</v>
      </c>
      <c r="CE538" s="50">
        <f t="shared" si="791"/>
        <v>35</v>
      </c>
      <c r="CF538" s="51">
        <v>1890</v>
      </c>
      <c r="CG538" s="47" t="s">
        <v>42</v>
      </c>
      <c r="CH538" s="47" t="s">
        <v>42</v>
      </c>
      <c r="CI538" s="54">
        <f t="shared" si="792"/>
        <v>54</v>
      </c>
      <c r="CJ538" s="55">
        <f t="shared" si="793"/>
        <v>32</v>
      </c>
      <c r="CK538" s="56">
        <f t="shared" si="794"/>
        <v>1728</v>
      </c>
      <c r="CL538" s="48"/>
      <c r="CM538" s="50" t="e">
        <f t="shared" si="795"/>
        <v>#DIV/0!</v>
      </c>
      <c r="CN538" s="51"/>
      <c r="CO538" s="48"/>
      <c r="CP538" s="50" t="e">
        <f t="shared" si="796"/>
        <v>#DIV/0!</v>
      </c>
      <c r="CQ538" s="51"/>
      <c r="CR538" s="48"/>
      <c r="CS538" s="50" t="e">
        <f t="shared" si="797"/>
        <v>#DIV/0!</v>
      </c>
      <c r="CT538" s="51"/>
      <c r="CU538" s="48">
        <v>54</v>
      </c>
      <c r="CV538" s="50">
        <f t="shared" si="798"/>
        <v>32</v>
      </c>
      <c r="CW538" s="51">
        <v>1728</v>
      </c>
      <c r="CX538" s="47" t="s">
        <v>42</v>
      </c>
      <c r="CY538" s="47" t="s">
        <v>42</v>
      </c>
    </row>
    <row r="539" spans="1:103" s="1" customFormat="1" ht="14.25" thickBot="1" x14ac:dyDescent="0.3">
      <c r="A539" s="47" t="s">
        <v>43</v>
      </c>
      <c r="B539" s="47" t="s">
        <v>43</v>
      </c>
      <c r="C539" s="48">
        <v>145</v>
      </c>
      <c r="D539" s="95">
        <f t="shared" si="774"/>
        <v>104</v>
      </c>
      <c r="E539" s="93">
        <v>249</v>
      </c>
      <c r="F539" s="38">
        <f t="shared" si="775"/>
        <v>273.75</v>
      </c>
      <c r="G539" s="49">
        <f t="shared" si="776"/>
        <v>-6</v>
      </c>
      <c r="H539" s="183"/>
      <c r="I539" s="183"/>
      <c r="J539" s="183"/>
      <c r="K539" s="183">
        <v>6</v>
      </c>
      <c r="L539" s="224">
        <v>30.75</v>
      </c>
      <c r="M539" s="50">
        <v>24.99</v>
      </c>
      <c r="N539" s="53">
        <f t="shared" si="777"/>
        <v>768.4425</v>
      </c>
      <c r="O539" s="228">
        <v>0</v>
      </c>
      <c r="P539" s="229">
        <v>63.85</v>
      </c>
      <c r="Q539" s="230">
        <f t="shared" si="778"/>
        <v>0</v>
      </c>
      <c r="R539" s="223">
        <v>16</v>
      </c>
      <c r="S539" s="50">
        <v>37.840000000000003</v>
      </c>
      <c r="T539" s="51">
        <f t="shared" si="779"/>
        <v>605.44000000000005</v>
      </c>
      <c r="U539" s="52" t="s">
        <v>43</v>
      </c>
      <c r="V539" s="48">
        <f t="shared" si="763"/>
        <v>233</v>
      </c>
      <c r="W539" s="50">
        <f t="shared" si="780"/>
        <v>32.134120171673821</v>
      </c>
      <c r="X539" s="51">
        <f t="shared" si="764"/>
        <v>7487.25</v>
      </c>
      <c r="Y539" s="48">
        <f t="shared" si="765"/>
        <v>287</v>
      </c>
      <c r="Z539" s="50">
        <f t="shared" si="801"/>
        <v>32.108885017421606</v>
      </c>
      <c r="AA539" s="51">
        <f t="shared" si="766"/>
        <v>9215.25</v>
      </c>
      <c r="AB539" s="48">
        <f t="shared" si="782"/>
        <v>75</v>
      </c>
      <c r="AC539" s="50">
        <f t="shared" si="802"/>
        <v>25.15</v>
      </c>
      <c r="AD539" s="51">
        <f t="shared" si="784"/>
        <v>1886.25</v>
      </c>
      <c r="AE539" s="43"/>
      <c r="AF539" s="42"/>
      <c r="AG539" s="53">
        <f t="shared" si="799"/>
        <v>0</v>
      </c>
      <c r="AH539" s="43">
        <v>75</v>
      </c>
      <c r="AI539" s="42">
        <v>25.15</v>
      </c>
      <c r="AJ539" s="53">
        <f t="shared" si="800"/>
        <v>1886.25</v>
      </c>
      <c r="AK539" s="43"/>
      <c r="AL539" s="42"/>
      <c r="AM539" s="53"/>
      <c r="AN539" s="43"/>
      <c r="AO539" s="42"/>
      <c r="AP539" s="53"/>
      <c r="AQ539" s="43"/>
      <c r="AR539" s="42"/>
      <c r="AS539" s="53"/>
      <c r="AT539" s="43"/>
      <c r="AU539" s="42"/>
      <c r="AV539" s="53"/>
      <c r="AW539" s="43"/>
      <c r="AX539" s="42"/>
      <c r="AY539" s="53">
        <f t="shared" si="767"/>
        <v>0</v>
      </c>
      <c r="AZ539" s="43"/>
      <c r="BA539" s="42"/>
      <c r="BB539" s="53">
        <f t="shared" si="768"/>
        <v>0</v>
      </c>
      <c r="BC539" s="43"/>
      <c r="BD539" s="42"/>
      <c r="BE539" s="53">
        <f t="shared" si="769"/>
        <v>0</v>
      </c>
      <c r="BF539" s="43"/>
      <c r="BG539" s="42"/>
      <c r="BH539" s="53">
        <f t="shared" si="770"/>
        <v>0</v>
      </c>
      <c r="BI539" s="43"/>
      <c r="BJ539" s="42"/>
      <c r="BK539" s="53">
        <f t="shared" si="771"/>
        <v>0</v>
      </c>
      <c r="BL539" s="43"/>
      <c r="BM539" s="42"/>
      <c r="BN539" s="53">
        <f t="shared" si="772"/>
        <v>0</v>
      </c>
      <c r="BO539" s="43"/>
      <c r="BP539" s="42"/>
      <c r="BQ539" s="53">
        <f t="shared" si="773"/>
        <v>0</v>
      </c>
      <c r="BR539" s="54">
        <f t="shared" si="785"/>
        <v>212</v>
      </c>
      <c r="BS539" s="55">
        <f t="shared" si="786"/>
        <v>34.570754716981135</v>
      </c>
      <c r="BT539" s="56">
        <f t="shared" si="787"/>
        <v>7329</v>
      </c>
      <c r="BU539" s="48">
        <v>155</v>
      </c>
      <c r="BV539" s="50">
        <f t="shared" si="788"/>
        <v>34.935483870967744</v>
      </c>
      <c r="BW539" s="51">
        <v>5415</v>
      </c>
      <c r="BX539" s="48"/>
      <c r="BY539" s="50" t="e">
        <f t="shared" si="789"/>
        <v>#DIV/0!</v>
      </c>
      <c r="BZ539" s="51"/>
      <c r="CA539" s="48">
        <v>3</v>
      </c>
      <c r="CB539" s="50">
        <f t="shared" si="790"/>
        <v>8</v>
      </c>
      <c r="CC539" s="51">
        <v>24</v>
      </c>
      <c r="CD539" s="48">
        <v>54</v>
      </c>
      <c r="CE539" s="50">
        <f t="shared" si="791"/>
        <v>35</v>
      </c>
      <c r="CF539" s="51">
        <v>1890</v>
      </c>
      <c r="CG539" s="47" t="s">
        <v>43</v>
      </c>
      <c r="CH539" s="47" t="s">
        <v>43</v>
      </c>
      <c r="CI539" s="54">
        <f t="shared" si="792"/>
        <v>54</v>
      </c>
      <c r="CJ539" s="55">
        <f t="shared" si="793"/>
        <v>32</v>
      </c>
      <c r="CK539" s="56">
        <f t="shared" si="794"/>
        <v>1728</v>
      </c>
      <c r="CL539" s="48"/>
      <c r="CM539" s="50" t="e">
        <f t="shared" si="795"/>
        <v>#DIV/0!</v>
      </c>
      <c r="CN539" s="51"/>
      <c r="CO539" s="48"/>
      <c r="CP539" s="50" t="e">
        <f t="shared" si="796"/>
        <v>#DIV/0!</v>
      </c>
      <c r="CQ539" s="51"/>
      <c r="CR539" s="48"/>
      <c r="CS539" s="50" t="e">
        <f t="shared" si="797"/>
        <v>#DIV/0!</v>
      </c>
      <c r="CT539" s="51"/>
      <c r="CU539" s="48">
        <v>54</v>
      </c>
      <c r="CV539" s="50">
        <f t="shared" si="798"/>
        <v>32</v>
      </c>
      <c r="CW539" s="51">
        <v>1728</v>
      </c>
      <c r="CX539" s="47" t="s">
        <v>43</v>
      </c>
      <c r="CY539" s="47" t="s">
        <v>43</v>
      </c>
    </row>
    <row r="540" spans="1:103" s="1" customFormat="1" ht="14.25" thickBot="1" x14ac:dyDescent="0.3">
      <c r="A540" s="47" t="s">
        <v>44</v>
      </c>
      <c r="B540" s="47" t="s">
        <v>44</v>
      </c>
      <c r="C540" s="48">
        <v>292</v>
      </c>
      <c r="D540" s="95">
        <f t="shared" si="774"/>
        <v>93</v>
      </c>
      <c r="E540" s="93">
        <v>385</v>
      </c>
      <c r="F540" s="38">
        <f t="shared" si="775"/>
        <v>422.8</v>
      </c>
      <c r="G540" s="49">
        <f t="shared" si="776"/>
        <v>7.0000000000000107</v>
      </c>
      <c r="H540" s="183"/>
      <c r="I540" s="183"/>
      <c r="J540" s="183"/>
      <c r="K540" s="183">
        <v>6</v>
      </c>
      <c r="L540" s="224">
        <v>30.8</v>
      </c>
      <c r="M540" s="50">
        <v>24.99</v>
      </c>
      <c r="N540" s="53">
        <f t="shared" si="777"/>
        <v>769.69200000000001</v>
      </c>
      <c r="O540" s="228">
        <v>0</v>
      </c>
      <c r="P540" s="229">
        <v>63.85</v>
      </c>
      <c r="Q540" s="230">
        <f t="shared" si="778"/>
        <v>0</v>
      </c>
      <c r="R540" s="223">
        <v>38</v>
      </c>
      <c r="S540" s="50">
        <v>37.840000000000003</v>
      </c>
      <c r="T540" s="51">
        <f t="shared" si="779"/>
        <v>1437.92</v>
      </c>
      <c r="U540" s="52" t="s">
        <v>44</v>
      </c>
      <c r="V540" s="48">
        <f t="shared" si="763"/>
        <v>360</v>
      </c>
      <c r="W540" s="50">
        <f t="shared" si="780"/>
        <v>37.314583333333331</v>
      </c>
      <c r="X540" s="51">
        <f t="shared" si="764"/>
        <v>13433.25</v>
      </c>
      <c r="Y540" s="48">
        <f t="shared" si="765"/>
        <v>484</v>
      </c>
      <c r="Z540" s="50">
        <f t="shared" si="801"/>
        <v>35.952995867768593</v>
      </c>
      <c r="AA540" s="51">
        <f t="shared" si="766"/>
        <v>17401.25</v>
      </c>
      <c r="AB540" s="48">
        <f t="shared" si="782"/>
        <v>75</v>
      </c>
      <c r="AC540" s="50">
        <f t="shared" si="802"/>
        <v>25.15</v>
      </c>
      <c r="AD540" s="51">
        <f t="shared" si="784"/>
        <v>1886.25</v>
      </c>
      <c r="AE540" s="43"/>
      <c r="AF540" s="42"/>
      <c r="AG540" s="53">
        <f t="shared" si="799"/>
        <v>0</v>
      </c>
      <c r="AH540" s="43">
        <v>75</v>
      </c>
      <c r="AI540" s="42">
        <v>25.15</v>
      </c>
      <c r="AJ540" s="53">
        <f t="shared" si="800"/>
        <v>1886.25</v>
      </c>
      <c r="AK540" s="43"/>
      <c r="AL540" s="42"/>
      <c r="AM540" s="53"/>
      <c r="AN540" s="43"/>
      <c r="AO540" s="42"/>
      <c r="AP540" s="53"/>
      <c r="AQ540" s="43"/>
      <c r="AR540" s="42"/>
      <c r="AS540" s="53"/>
      <c r="AT540" s="43"/>
      <c r="AU540" s="42"/>
      <c r="AV540" s="53"/>
      <c r="AW540" s="43"/>
      <c r="AX540" s="42"/>
      <c r="AY540" s="53">
        <f t="shared" si="767"/>
        <v>0</v>
      </c>
      <c r="AZ540" s="43"/>
      <c r="BA540" s="42"/>
      <c r="BB540" s="53">
        <f t="shared" si="768"/>
        <v>0</v>
      </c>
      <c r="BC540" s="43"/>
      <c r="BD540" s="42"/>
      <c r="BE540" s="53">
        <f t="shared" si="769"/>
        <v>0</v>
      </c>
      <c r="BF540" s="43"/>
      <c r="BG540" s="42"/>
      <c r="BH540" s="53">
        <f t="shared" si="770"/>
        <v>0</v>
      </c>
      <c r="BI540" s="43"/>
      <c r="BJ540" s="42"/>
      <c r="BK540" s="53">
        <f t="shared" si="771"/>
        <v>0</v>
      </c>
      <c r="BL540" s="43"/>
      <c r="BM540" s="42"/>
      <c r="BN540" s="53">
        <f t="shared" si="772"/>
        <v>0</v>
      </c>
      <c r="BO540" s="43"/>
      <c r="BP540" s="42"/>
      <c r="BQ540" s="53">
        <f t="shared" si="773"/>
        <v>0</v>
      </c>
      <c r="BR540" s="54">
        <f t="shared" si="785"/>
        <v>409</v>
      </c>
      <c r="BS540" s="55">
        <f t="shared" si="786"/>
        <v>37.933985330073348</v>
      </c>
      <c r="BT540" s="56">
        <f t="shared" si="787"/>
        <v>15515</v>
      </c>
      <c r="BU540" s="48">
        <v>225</v>
      </c>
      <c r="BV540" s="50">
        <f t="shared" si="788"/>
        <v>33.666666666666664</v>
      </c>
      <c r="BW540" s="51">
        <v>7575</v>
      </c>
      <c r="BX540" s="48">
        <v>60</v>
      </c>
      <c r="BY540" s="50">
        <f t="shared" si="789"/>
        <v>60</v>
      </c>
      <c r="BZ540" s="51">
        <v>3600</v>
      </c>
      <c r="CA540" s="48"/>
      <c r="CB540" s="50" t="e">
        <f t="shared" si="790"/>
        <v>#DIV/0!</v>
      </c>
      <c r="CC540" s="51"/>
      <c r="CD540" s="48">
        <v>124</v>
      </c>
      <c r="CE540" s="50">
        <f t="shared" si="791"/>
        <v>35</v>
      </c>
      <c r="CF540" s="51">
        <v>4340</v>
      </c>
      <c r="CG540" s="47" t="s">
        <v>44</v>
      </c>
      <c r="CH540" s="47" t="s">
        <v>44</v>
      </c>
      <c r="CI540" s="54">
        <f t="shared" si="792"/>
        <v>124</v>
      </c>
      <c r="CJ540" s="55">
        <f t="shared" si="793"/>
        <v>32</v>
      </c>
      <c r="CK540" s="56">
        <f t="shared" si="794"/>
        <v>3968</v>
      </c>
      <c r="CL540" s="48"/>
      <c r="CM540" s="50" t="e">
        <f t="shared" si="795"/>
        <v>#DIV/0!</v>
      </c>
      <c r="CN540" s="51"/>
      <c r="CO540" s="48"/>
      <c r="CP540" s="50" t="e">
        <f t="shared" si="796"/>
        <v>#DIV/0!</v>
      </c>
      <c r="CQ540" s="51"/>
      <c r="CR540" s="48"/>
      <c r="CS540" s="50" t="e">
        <f t="shared" si="797"/>
        <v>#DIV/0!</v>
      </c>
      <c r="CT540" s="51"/>
      <c r="CU540" s="48">
        <v>124</v>
      </c>
      <c r="CV540" s="50">
        <f t="shared" si="798"/>
        <v>32</v>
      </c>
      <c r="CW540" s="51">
        <v>3968</v>
      </c>
      <c r="CX540" s="47" t="s">
        <v>44</v>
      </c>
      <c r="CY540" s="47" t="s">
        <v>44</v>
      </c>
    </row>
    <row r="541" spans="1:103" s="1" customFormat="1" ht="14.25" thickBot="1" x14ac:dyDescent="0.3">
      <c r="A541" s="47" t="s">
        <v>45</v>
      </c>
      <c r="B541" s="47" t="s">
        <v>45</v>
      </c>
      <c r="C541" s="48">
        <v>292</v>
      </c>
      <c r="D541" s="95">
        <f t="shared" si="774"/>
        <v>98</v>
      </c>
      <c r="E541" s="93">
        <v>390</v>
      </c>
      <c r="F541" s="38">
        <f t="shared" si="775"/>
        <v>422.67</v>
      </c>
      <c r="G541" s="49">
        <f t="shared" si="776"/>
        <v>2.0000000000000142</v>
      </c>
      <c r="H541" s="183"/>
      <c r="I541" s="183"/>
      <c r="J541" s="183"/>
      <c r="K541" s="183">
        <v>6</v>
      </c>
      <c r="L541" s="224">
        <v>30.67</v>
      </c>
      <c r="M541" s="50">
        <v>24.99</v>
      </c>
      <c r="N541" s="53">
        <f t="shared" si="777"/>
        <v>766.44330000000002</v>
      </c>
      <c r="O541" s="228">
        <v>0</v>
      </c>
      <c r="P541" s="229">
        <v>63.85</v>
      </c>
      <c r="Q541" s="230">
        <f t="shared" si="778"/>
        <v>0</v>
      </c>
      <c r="R541" s="223">
        <v>38</v>
      </c>
      <c r="S541" s="50">
        <v>37.840000000000003</v>
      </c>
      <c r="T541" s="51">
        <f t="shared" si="779"/>
        <v>1437.92</v>
      </c>
      <c r="U541" s="52" t="s">
        <v>45</v>
      </c>
      <c r="V541" s="48">
        <f t="shared" si="763"/>
        <v>360</v>
      </c>
      <c r="W541" s="50">
        <f t="shared" si="780"/>
        <v>37.314583333333331</v>
      </c>
      <c r="X541" s="51">
        <f t="shared" si="764"/>
        <v>13433.25</v>
      </c>
      <c r="Y541" s="48">
        <f t="shared" si="765"/>
        <v>484</v>
      </c>
      <c r="Z541" s="50">
        <f t="shared" si="801"/>
        <v>35.952995867768593</v>
      </c>
      <c r="AA541" s="51">
        <f t="shared" si="766"/>
        <v>17401.25</v>
      </c>
      <c r="AB541" s="48">
        <f t="shared" si="782"/>
        <v>75</v>
      </c>
      <c r="AC541" s="50">
        <f t="shared" si="802"/>
        <v>25.15</v>
      </c>
      <c r="AD541" s="51">
        <f t="shared" si="784"/>
        <v>1886.25</v>
      </c>
      <c r="AE541" s="43"/>
      <c r="AF541" s="42"/>
      <c r="AG541" s="53">
        <f t="shared" si="799"/>
        <v>0</v>
      </c>
      <c r="AH541" s="43">
        <v>75</v>
      </c>
      <c r="AI541" s="42">
        <v>25.15</v>
      </c>
      <c r="AJ541" s="53">
        <f t="shared" si="800"/>
        <v>1886.25</v>
      </c>
      <c r="AK541" s="43"/>
      <c r="AL541" s="42"/>
      <c r="AM541" s="53"/>
      <c r="AN541" s="43"/>
      <c r="AO541" s="42"/>
      <c r="AP541" s="53"/>
      <c r="AQ541" s="43"/>
      <c r="AR541" s="42"/>
      <c r="AS541" s="53"/>
      <c r="AT541" s="43"/>
      <c r="AU541" s="42"/>
      <c r="AV541" s="53"/>
      <c r="AW541" s="43"/>
      <c r="AX541" s="42"/>
      <c r="AY541" s="53">
        <f t="shared" si="767"/>
        <v>0</v>
      </c>
      <c r="AZ541" s="43"/>
      <c r="BA541" s="42"/>
      <c r="BB541" s="53">
        <f t="shared" si="768"/>
        <v>0</v>
      </c>
      <c r="BC541" s="43"/>
      <c r="BD541" s="42"/>
      <c r="BE541" s="53">
        <f t="shared" si="769"/>
        <v>0</v>
      </c>
      <c r="BF541" s="43"/>
      <c r="BG541" s="42"/>
      <c r="BH541" s="53">
        <f t="shared" si="770"/>
        <v>0</v>
      </c>
      <c r="BI541" s="43"/>
      <c r="BJ541" s="42"/>
      <c r="BK541" s="53">
        <f t="shared" si="771"/>
        <v>0</v>
      </c>
      <c r="BL541" s="43"/>
      <c r="BM541" s="42"/>
      <c r="BN541" s="53">
        <f t="shared" si="772"/>
        <v>0</v>
      </c>
      <c r="BO541" s="43"/>
      <c r="BP541" s="42"/>
      <c r="BQ541" s="53">
        <f t="shared" si="773"/>
        <v>0</v>
      </c>
      <c r="BR541" s="54">
        <f t="shared" si="785"/>
        <v>409</v>
      </c>
      <c r="BS541" s="55">
        <f t="shared" si="786"/>
        <v>37.933985330073348</v>
      </c>
      <c r="BT541" s="56">
        <f t="shared" si="787"/>
        <v>15515</v>
      </c>
      <c r="BU541" s="48">
        <v>225</v>
      </c>
      <c r="BV541" s="50">
        <f t="shared" si="788"/>
        <v>33.666666666666664</v>
      </c>
      <c r="BW541" s="51">
        <v>7575</v>
      </c>
      <c r="BX541" s="48">
        <v>60</v>
      </c>
      <c r="BY541" s="50">
        <f t="shared" si="789"/>
        <v>60</v>
      </c>
      <c r="BZ541" s="51">
        <v>3600</v>
      </c>
      <c r="CA541" s="48"/>
      <c r="CB541" s="50" t="e">
        <f t="shared" si="790"/>
        <v>#DIV/0!</v>
      </c>
      <c r="CC541" s="51"/>
      <c r="CD541" s="48">
        <v>124</v>
      </c>
      <c r="CE541" s="50">
        <f t="shared" si="791"/>
        <v>35</v>
      </c>
      <c r="CF541" s="51">
        <v>4340</v>
      </c>
      <c r="CG541" s="47" t="s">
        <v>45</v>
      </c>
      <c r="CH541" s="47" t="s">
        <v>45</v>
      </c>
      <c r="CI541" s="54">
        <f t="shared" si="792"/>
        <v>124</v>
      </c>
      <c r="CJ541" s="55">
        <f t="shared" si="793"/>
        <v>32</v>
      </c>
      <c r="CK541" s="56">
        <f t="shared" si="794"/>
        <v>3968</v>
      </c>
      <c r="CL541" s="48"/>
      <c r="CM541" s="50" t="e">
        <f t="shared" si="795"/>
        <v>#DIV/0!</v>
      </c>
      <c r="CN541" s="51"/>
      <c r="CO541" s="48"/>
      <c r="CP541" s="50" t="e">
        <f t="shared" si="796"/>
        <v>#DIV/0!</v>
      </c>
      <c r="CQ541" s="51"/>
      <c r="CR541" s="48"/>
      <c r="CS541" s="50" t="e">
        <f t="shared" si="797"/>
        <v>#DIV/0!</v>
      </c>
      <c r="CT541" s="51"/>
      <c r="CU541" s="48">
        <v>124</v>
      </c>
      <c r="CV541" s="50">
        <f t="shared" si="798"/>
        <v>32</v>
      </c>
      <c r="CW541" s="51">
        <v>3968</v>
      </c>
      <c r="CX541" s="47" t="s">
        <v>45</v>
      </c>
      <c r="CY541" s="47" t="s">
        <v>45</v>
      </c>
    </row>
    <row r="542" spans="1:103" s="1" customFormat="1" ht="14.25" thickBot="1" x14ac:dyDescent="0.3">
      <c r="A542" s="47" t="s">
        <v>46</v>
      </c>
      <c r="B542" s="47" t="s">
        <v>46</v>
      </c>
      <c r="C542" s="48">
        <v>292</v>
      </c>
      <c r="D542" s="95">
        <f t="shared" si="774"/>
        <v>98</v>
      </c>
      <c r="E542" s="93">
        <v>390</v>
      </c>
      <c r="F542" s="38">
        <f t="shared" si="775"/>
        <v>422.29</v>
      </c>
      <c r="G542" s="49">
        <f t="shared" si="776"/>
        <v>2.0000000000000213</v>
      </c>
      <c r="H542" s="183"/>
      <c r="I542" s="183"/>
      <c r="J542" s="183"/>
      <c r="K542" s="183">
        <v>6</v>
      </c>
      <c r="L542" s="224">
        <v>30.29</v>
      </c>
      <c r="M542" s="50">
        <v>24.99</v>
      </c>
      <c r="N542" s="53">
        <f t="shared" si="777"/>
        <v>756.94709999999998</v>
      </c>
      <c r="O542" s="228">
        <v>0</v>
      </c>
      <c r="P542" s="229">
        <v>63.85</v>
      </c>
      <c r="Q542" s="230">
        <f t="shared" si="778"/>
        <v>0</v>
      </c>
      <c r="R542" s="223">
        <v>38</v>
      </c>
      <c r="S542" s="50">
        <v>37.840000000000003</v>
      </c>
      <c r="T542" s="51">
        <f t="shared" si="779"/>
        <v>1437.92</v>
      </c>
      <c r="U542" s="52" t="s">
        <v>46</v>
      </c>
      <c r="V542" s="48">
        <f t="shared" si="763"/>
        <v>360</v>
      </c>
      <c r="W542" s="50">
        <f t="shared" si="780"/>
        <v>37.314583333333331</v>
      </c>
      <c r="X542" s="51">
        <f t="shared" si="764"/>
        <v>13433.25</v>
      </c>
      <c r="Y542" s="48">
        <f t="shared" si="765"/>
        <v>484</v>
      </c>
      <c r="Z542" s="50">
        <f t="shared" si="801"/>
        <v>35.952995867768593</v>
      </c>
      <c r="AA542" s="51">
        <f t="shared" si="766"/>
        <v>17401.25</v>
      </c>
      <c r="AB542" s="48">
        <f t="shared" si="782"/>
        <v>75</v>
      </c>
      <c r="AC542" s="50">
        <f t="shared" si="802"/>
        <v>25.15</v>
      </c>
      <c r="AD542" s="51">
        <f t="shared" si="784"/>
        <v>1886.25</v>
      </c>
      <c r="AE542" s="43"/>
      <c r="AF542" s="42"/>
      <c r="AG542" s="53">
        <f t="shared" si="799"/>
        <v>0</v>
      </c>
      <c r="AH542" s="43">
        <v>75</v>
      </c>
      <c r="AI542" s="42">
        <v>25.15</v>
      </c>
      <c r="AJ542" s="53">
        <f t="shared" si="800"/>
        <v>1886.25</v>
      </c>
      <c r="AK542" s="43"/>
      <c r="AL542" s="42"/>
      <c r="AM542" s="53"/>
      <c r="AN542" s="43"/>
      <c r="AO542" s="42"/>
      <c r="AP542" s="53"/>
      <c r="AQ542" s="43"/>
      <c r="AR542" s="42"/>
      <c r="AS542" s="53"/>
      <c r="AT542" s="43"/>
      <c r="AU542" s="42"/>
      <c r="AV542" s="53"/>
      <c r="AW542" s="43"/>
      <c r="AX542" s="42"/>
      <c r="AY542" s="53">
        <f t="shared" si="767"/>
        <v>0</v>
      </c>
      <c r="AZ542" s="43"/>
      <c r="BA542" s="42"/>
      <c r="BB542" s="53">
        <f t="shared" si="768"/>
        <v>0</v>
      </c>
      <c r="BC542" s="43"/>
      <c r="BD542" s="42"/>
      <c r="BE542" s="53">
        <f t="shared" si="769"/>
        <v>0</v>
      </c>
      <c r="BF542" s="43"/>
      <c r="BG542" s="42"/>
      <c r="BH542" s="53">
        <f t="shared" si="770"/>
        <v>0</v>
      </c>
      <c r="BI542" s="43"/>
      <c r="BJ542" s="42"/>
      <c r="BK542" s="53">
        <f t="shared" si="771"/>
        <v>0</v>
      </c>
      <c r="BL542" s="43"/>
      <c r="BM542" s="42"/>
      <c r="BN542" s="53">
        <f t="shared" si="772"/>
        <v>0</v>
      </c>
      <c r="BO542" s="43"/>
      <c r="BP542" s="42"/>
      <c r="BQ542" s="53">
        <f t="shared" si="773"/>
        <v>0</v>
      </c>
      <c r="BR542" s="54">
        <f t="shared" si="785"/>
        <v>409</v>
      </c>
      <c r="BS542" s="55">
        <f t="shared" si="786"/>
        <v>37.933985330073348</v>
      </c>
      <c r="BT542" s="56">
        <f t="shared" si="787"/>
        <v>15515</v>
      </c>
      <c r="BU542" s="48">
        <v>225</v>
      </c>
      <c r="BV542" s="50">
        <f t="shared" si="788"/>
        <v>33.666666666666664</v>
      </c>
      <c r="BW542" s="51">
        <v>7575</v>
      </c>
      <c r="BX542" s="48">
        <v>60</v>
      </c>
      <c r="BY542" s="50">
        <f t="shared" si="789"/>
        <v>60</v>
      </c>
      <c r="BZ542" s="51">
        <v>3600</v>
      </c>
      <c r="CA542" s="48"/>
      <c r="CB542" s="50" t="e">
        <f t="shared" si="790"/>
        <v>#DIV/0!</v>
      </c>
      <c r="CC542" s="51"/>
      <c r="CD542" s="48">
        <v>124</v>
      </c>
      <c r="CE542" s="50">
        <f t="shared" si="791"/>
        <v>35</v>
      </c>
      <c r="CF542" s="51">
        <v>4340</v>
      </c>
      <c r="CG542" s="47" t="s">
        <v>46</v>
      </c>
      <c r="CH542" s="47" t="s">
        <v>46</v>
      </c>
      <c r="CI542" s="54">
        <f t="shared" si="792"/>
        <v>124</v>
      </c>
      <c r="CJ542" s="55">
        <f t="shared" si="793"/>
        <v>32</v>
      </c>
      <c r="CK542" s="56">
        <f t="shared" si="794"/>
        <v>3968</v>
      </c>
      <c r="CL542" s="48"/>
      <c r="CM542" s="50" t="e">
        <f t="shared" si="795"/>
        <v>#DIV/0!</v>
      </c>
      <c r="CN542" s="51"/>
      <c r="CO542" s="48"/>
      <c r="CP542" s="50" t="e">
        <f t="shared" si="796"/>
        <v>#DIV/0!</v>
      </c>
      <c r="CQ542" s="51"/>
      <c r="CR542" s="48"/>
      <c r="CS542" s="50" t="e">
        <f t="shared" si="797"/>
        <v>#DIV/0!</v>
      </c>
      <c r="CT542" s="51"/>
      <c r="CU542" s="48">
        <v>124</v>
      </c>
      <c r="CV542" s="50">
        <f t="shared" si="798"/>
        <v>32</v>
      </c>
      <c r="CW542" s="51">
        <v>3968</v>
      </c>
      <c r="CX542" s="47" t="s">
        <v>46</v>
      </c>
      <c r="CY542" s="47" t="s">
        <v>46</v>
      </c>
    </row>
    <row r="543" spans="1:103" s="1" customFormat="1" ht="14.25" thickBot="1" x14ac:dyDescent="0.3">
      <c r="A543" s="47" t="s">
        <v>47</v>
      </c>
      <c r="B543" s="47" t="s">
        <v>47</v>
      </c>
      <c r="C543" s="48">
        <v>292</v>
      </c>
      <c r="D543" s="95">
        <f t="shared" si="774"/>
        <v>92</v>
      </c>
      <c r="E543" s="93">
        <v>384</v>
      </c>
      <c r="F543" s="38">
        <f t="shared" si="775"/>
        <v>418.83</v>
      </c>
      <c r="G543" s="49">
        <f t="shared" si="776"/>
        <v>7.9999999999999858</v>
      </c>
      <c r="H543" s="183"/>
      <c r="I543" s="183"/>
      <c r="J543" s="183"/>
      <c r="K543" s="183">
        <v>6</v>
      </c>
      <c r="L543" s="224">
        <v>26.83</v>
      </c>
      <c r="M543" s="50">
        <v>24.99</v>
      </c>
      <c r="N543" s="53">
        <f t="shared" si="777"/>
        <v>670.48169999999993</v>
      </c>
      <c r="O543" s="228">
        <v>0</v>
      </c>
      <c r="P543" s="229">
        <v>63.85</v>
      </c>
      <c r="Q543" s="230">
        <f t="shared" si="778"/>
        <v>0</v>
      </c>
      <c r="R543" s="223">
        <v>38</v>
      </c>
      <c r="S543" s="50">
        <v>37.840000000000003</v>
      </c>
      <c r="T543" s="51">
        <f t="shared" si="779"/>
        <v>1437.92</v>
      </c>
      <c r="U543" s="52" t="s">
        <v>47</v>
      </c>
      <c r="V543" s="48">
        <f t="shared" si="763"/>
        <v>360</v>
      </c>
      <c r="W543" s="50">
        <f t="shared" si="780"/>
        <v>37.314583333333331</v>
      </c>
      <c r="X543" s="51">
        <f t="shared" si="764"/>
        <v>13433.25</v>
      </c>
      <c r="Y543" s="48">
        <f t="shared" si="765"/>
        <v>484</v>
      </c>
      <c r="Z543" s="50">
        <f t="shared" si="801"/>
        <v>35.952995867768593</v>
      </c>
      <c r="AA543" s="51">
        <f t="shared" si="766"/>
        <v>17401.25</v>
      </c>
      <c r="AB543" s="48">
        <f t="shared" si="782"/>
        <v>75</v>
      </c>
      <c r="AC543" s="50">
        <f t="shared" si="802"/>
        <v>25.15</v>
      </c>
      <c r="AD543" s="51">
        <f t="shared" si="784"/>
        <v>1886.25</v>
      </c>
      <c r="AE543" s="43"/>
      <c r="AF543" s="42"/>
      <c r="AG543" s="53">
        <f t="shared" si="799"/>
        <v>0</v>
      </c>
      <c r="AH543" s="43">
        <v>75</v>
      </c>
      <c r="AI543" s="42">
        <v>25.15</v>
      </c>
      <c r="AJ543" s="53">
        <f t="shared" si="800"/>
        <v>1886.25</v>
      </c>
      <c r="AK543" s="43"/>
      <c r="AL543" s="42"/>
      <c r="AM543" s="53"/>
      <c r="AN543" s="43"/>
      <c r="AO543" s="42"/>
      <c r="AP543" s="53"/>
      <c r="AQ543" s="43"/>
      <c r="AR543" s="42"/>
      <c r="AS543" s="53"/>
      <c r="AT543" s="43"/>
      <c r="AU543" s="42"/>
      <c r="AV543" s="53"/>
      <c r="AW543" s="43"/>
      <c r="AX543" s="42"/>
      <c r="AY543" s="53">
        <f t="shared" si="767"/>
        <v>0</v>
      </c>
      <c r="AZ543" s="43"/>
      <c r="BA543" s="42"/>
      <c r="BB543" s="53">
        <f t="shared" si="768"/>
        <v>0</v>
      </c>
      <c r="BC543" s="43"/>
      <c r="BD543" s="42"/>
      <c r="BE543" s="53">
        <f t="shared" si="769"/>
        <v>0</v>
      </c>
      <c r="BF543" s="43"/>
      <c r="BG543" s="42"/>
      <c r="BH543" s="53">
        <f t="shared" si="770"/>
        <v>0</v>
      </c>
      <c r="BI543" s="43"/>
      <c r="BJ543" s="42"/>
      <c r="BK543" s="53">
        <f t="shared" si="771"/>
        <v>0</v>
      </c>
      <c r="BL543" s="43"/>
      <c r="BM543" s="42"/>
      <c r="BN543" s="53">
        <f t="shared" si="772"/>
        <v>0</v>
      </c>
      <c r="BO543" s="43"/>
      <c r="BP543" s="42"/>
      <c r="BQ543" s="53">
        <f t="shared" si="773"/>
        <v>0</v>
      </c>
      <c r="BR543" s="54">
        <f t="shared" si="785"/>
        <v>409</v>
      </c>
      <c r="BS543" s="55">
        <f t="shared" si="786"/>
        <v>37.933985330073348</v>
      </c>
      <c r="BT543" s="56">
        <f t="shared" si="787"/>
        <v>15515</v>
      </c>
      <c r="BU543" s="48">
        <v>225</v>
      </c>
      <c r="BV543" s="50">
        <f t="shared" si="788"/>
        <v>33.666666666666664</v>
      </c>
      <c r="BW543" s="51">
        <v>7575</v>
      </c>
      <c r="BX543" s="48">
        <v>60</v>
      </c>
      <c r="BY543" s="50">
        <f t="shared" si="789"/>
        <v>60</v>
      </c>
      <c r="BZ543" s="51">
        <v>3600</v>
      </c>
      <c r="CA543" s="48"/>
      <c r="CB543" s="50" t="e">
        <f t="shared" si="790"/>
        <v>#DIV/0!</v>
      </c>
      <c r="CC543" s="51"/>
      <c r="CD543" s="48">
        <v>124</v>
      </c>
      <c r="CE543" s="50">
        <f t="shared" si="791"/>
        <v>35</v>
      </c>
      <c r="CF543" s="51">
        <v>4340</v>
      </c>
      <c r="CG543" s="47" t="s">
        <v>47</v>
      </c>
      <c r="CH543" s="47" t="s">
        <v>47</v>
      </c>
      <c r="CI543" s="54">
        <f t="shared" si="792"/>
        <v>124</v>
      </c>
      <c r="CJ543" s="55">
        <f t="shared" si="793"/>
        <v>32</v>
      </c>
      <c r="CK543" s="56">
        <f t="shared" si="794"/>
        <v>3968</v>
      </c>
      <c r="CL543" s="48"/>
      <c r="CM543" s="50" t="e">
        <f t="shared" si="795"/>
        <v>#DIV/0!</v>
      </c>
      <c r="CN543" s="51"/>
      <c r="CO543" s="48"/>
      <c r="CP543" s="50" t="e">
        <f t="shared" si="796"/>
        <v>#DIV/0!</v>
      </c>
      <c r="CQ543" s="51"/>
      <c r="CR543" s="48"/>
      <c r="CS543" s="50" t="e">
        <f t="shared" si="797"/>
        <v>#DIV/0!</v>
      </c>
      <c r="CT543" s="51"/>
      <c r="CU543" s="48">
        <v>124</v>
      </c>
      <c r="CV543" s="50">
        <f t="shared" si="798"/>
        <v>32</v>
      </c>
      <c r="CW543" s="51">
        <v>3968</v>
      </c>
      <c r="CX543" s="47" t="s">
        <v>47</v>
      </c>
      <c r="CY543" s="47" t="s">
        <v>47</v>
      </c>
    </row>
    <row r="544" spans="1:103" s="1" customFormat="1" ht="14.25" thickBot="1" x14ac:dyDescent="0.3">
      <c r="A544" s="47" t="s">
        <v>48</v>
      </c>
      <c r="B544" s="47" t="s">
        <v>48</v>
      </c>
      <c r="C544" s="48">
        <v>0</v>
      </c>
      <c r="D544" s="95">
        <f t="shared" si="774"/>
        <v>113</v>
      </c>
      <c r="E544" s="93">
        <v>113</v>
      </c>
      <c r="F544" s="38">
        <f t="shared" si="775"/>
        <v>127.71000000000001</v>
      </c>
      <c r="G544" s="49">
        <f t="shared" si="776"/>
        <v>-9.9999999999999929</v>
      </c>
      <c r="H544" s="183"/>
      <c r="I544" s="183"/>
      <c r="J544" s="183"/>
      <c r="K544" s="183">
        <v>6</v>
      </c>
      <c r="L544" s="224">
        <v>24.71</v>
      </c>
      <c r="M544" s="50">
        <v>24.99</v>
      </c>
      <c r="N544" s="53">
        <f t="shared" si="777"/>
        <v>617.50289999999995</v>
      </c>
      <c r="O544" s="228">
        <v>0</v>
      </c>
      <c r="P544" s="229">
        <v>63.85</v>
      </c>
      <c r="Q544" s="230">
        <f t="shared" si="778"/>
        <v>0</v>
      </c>
      <c r="R544" s="223">
        <v>9</v>
      </c>
      <c r="S544" s="50">
        <v>37.840000000000003</v>
      </c>
      <c r="T544" s="51">
        <f t="shared" si="779"/>
        <v>340.56000000000006</v>
      </c>
      <c r="U544" s="52" t="s">
        <v>48</v>
      </c>
      <c r="V544" s="48">
        <f t="shared" si="763"/>
        <v>100</v>
      </c>
      <c r="W544" s="50">
        <f t="shared" si="780"/>
        <v>30.112500000000001</v>
      </c>
      <c r="X544" s="51">
        <f t="shared" si="764"/>
        <v>3011.25</v>
      </c>
      <c r="Y544" s="48">
        <f t="shared" si="765"/>
        <v>100</v>
      </c>
      <c r="Z544" s="50">
        <f t="shared" si="801"/>
        <v>30.112500000000001</v>
      </c>
      <c r="AA544" s="51">
        <f t="shared" si="766"/>
        <v>3011.25</v>
      </c>
      <c r="AB544" s="48">
        <f t="shared" si="782"/>
        <v>75</v>
      </c>
      <c r="AC544" s="50">
        <f t="shared" si="802"/>
        <v>25.15</v>
      </c>
      <c r="AD544" s="51">
        <f t="shared" si="784"/>
        <v>1886.25</v>
      </c>
      <c r="AE544" s="43"/>
      <c r="AF544" s="42"/>
      <c r="AG544" s="53">
        <f t="shared" si="799"/>
        <v>0</v>
      </c>
      <c r="AH544" s="43">
        <v>75</v>
      </c>
      <c r="AI544" s="42">
        <v>25.15</v>
      </c>
      <c r="AJ544" s="53">
        <f t="shared" si="800"/>
        <v>1886.25</v>
      </c>
      <c r="AK544" s="43"/>
      <c r="AL544" s="42"/>
      <c r="AM544" s="53"/>
      <c r="AN544" s="43"/>
      <c r="AO544" s="42"/>
      <c r="AP544" s="53"/>
      <c r="AQ544" s="43"/>
      <c r="AR544" s="42"/>
      <c r="AS544" s="53"/>
      <c r="AT544" s="43"/>
      <c r="AU544" s="42"/>
      <c r="AV544" s="53"/>
      <c r="AW544" s="43"/>
      <c r="AX544" s="42"/>
      <c r="AY544" s="53">
        <f t="shared" si="767"/>
        <v>0</v>
      </c>
      <c r="AZ544" s="43"/>
      <c r="BA544" s="42"/>
      <c r="BB544" s="53">
        <f t="shared" si="768"/>
        <v>0</v>
      </c>
      <c r="BC544" s="43"/>
      <c r="BD544" s="42"/>
      <c r="BE544" s="53">
        <f t="shared" si="769"/>
        <v>0</v>
      </c>
      <c r="BF544" s="43"/>
      <c r="BG544" s="42"/>
      <c r="BH544" s="53">
        <f t="shared" si="770"/>
        <v>0</v>
      </c>
      <c r="BI544" s="43"/>
      <c r="BJ544" s="42"/>
      <c r="BK544" s="53">
        <f t="shared" si="771"/>
        <v>0</v>
      </c>
      <c r="BL544" s="43"/>
      <c r="BM544" s="42"/>
      <c r="BN544" s="53">
        <f t="shared" si="772"/>
        <v>0</v>
      </c>
      <c r="BO544" s="43"/>
      <c r="BP544" s="42"/>
      <c r="BQ544" s="53">
        <f t="shared" si="773"/>
        <v>0</v>
      </c>
      <c r="BR544" s="54">
        <f>SUM(BU544,BX544,CA544,CD544)</f>
        <v>25</v>
      </c>
      <c r="BS544" s="55">
        <f t="shared" si="786"/>
        <v>45</v>
      </c>
      <c r="BT544" s="56">
        <f t="shared" si="787"/>
        <v>1125</v>
      </c>
      <c r="BU544" s="48">
        <v>25</v>
      </c>
      <c r="BV544" s="50">
        <f t="shared" si="788"/>
        <v>45</v>
      </c>
      <c r="BW544" s="51">
        <v>1125</v>
      </c>
      <c r="BX544" s="48"/>
      <c r="BY544" s="50" t="e">
        <f t="shared" si="789"/>
        <v>#DIV/0!</v>
      </c>
      <c r="BZ544" s="51"/>
      <c r="CA544" s="48"/>
      <c r="CB544" s="50" t="e">
        <f t="shared" si="790"/>
        <v>#DIV/0!</v>
      </c>
      <c r="CC544" s="51"/>
      <c r="CD544" s="48"/>
      <c r="CE544" s="50" t="e">
        <f t="shared" si="791"/>
        <v>#DIV/0!</v>
      </c>
      <c r="CF544" s="51"/>
      <c r="CG544" s="47" t="s">
        <v>48</v>
      </c>
      <c r="CH544" s="47" t="s">
        <v>48</v>
      </c>
      <c r="CI544" s="54">
        <f t="shared" si="792"/>
        <v>0</v>
      </c>
      <c r="CJ544" s="55" t="e">
        <f t="shared" si="793"/>
        <v>#DIV/0!</v>
      </c>
      <c r="CK544" s="56">
        <f t="shared" si="794"/>
        <v>0</v>
      </c>
      <c r="CL544" s="48"/>
      <c r="CM544" s="50" t="e">
        <f t="shared" si="795"/>
        <v>#DIV/0!</v>
      </c>
      <c r="CN544" s="51"/>
      <c r="CO544" s="48"/>
      <c r="CP544" s="50" t="e">
        <f t="shared" si="796"/>
        <v>#DIV/0!</v>
      </c>
      <c r="CQ544" s="51"/>
      <c r="CR544" s="48"/>
      <c r="CS544" s="50" t="e">
        <f t="shared" si="797"/>
        <v>#DIV/0!</v>
      </c>
      <c r="CT544" s="51"/>
      <c r="CU544" s="48"/>
      <c r="CV544" s="50" t="e">
        <f t="shared" si="798"/>
        <v>#DIV/0!</v>
      </c>
      <c r="CW544" s="51"/>
      <c r="CX544" s="47" t="s">
        <v>48</v>
      </c>
      <c r="CY544" s="47" t="s">
        <v>48</v>
      </c>
    </row>
    <row r="545" spans="1:103" s="1" customFormat="1" ht="14.25" thickBot="1" x14ac:dyDescent="0.3">
      <c r="A545" s="47" t="s">
        <v>49</v>
      </c>
      <c r="B545" s="47" t="s">
        <v>49</v>
      </c>
      <c r="C545" s="48">
        <v>0</v>
      </c>
      <c r="D545" s="95">
        <f t="shared" si="774"/>
        <v>121</v>
      </c>
      <c r="E545" s="93">
        <v>121</v>
      </c>
      <c r="F545" s="38">
        <f t="shared" si="775"/>
        <v>130.01</v>
      </c>
      <c r="G545" s="49">
        <f t="shared" si="776"/>
        <v>-3.0000000000000089</v>
      </c>
      <c r="H545" s="183"/>
      <c r="I545" s="183"/>
      <c r="J545" s="183"/>
      <c r="K545" s="183">
        <v>6</v>
      </c>
      <c r="L545" s="224">
        <v>12.01</v>
      </c>
      <c r="M545" s="50">
        <v>24.99</v>
      </c>
      <c r="N545" s="53">
        <f t="shared" si="777"/>
        <v>300.12989999999996</v>
      </c>
      <c r="O545" s="228">
        <v>0</v>
      </c>
      <c r="P545" s="229">
        <v>63.85</v>
      </c>
      <c r="Q545" s="230">
        <f t="shared" si="778"/>
        <v>0</v>
      </c>
      <c r="R545" s="223">
        <v>24</v>
      </c>
      <c r="S545" s="50">
        <v>37.840000000000003</v>
      </c>
      <c r="T545" s="51">
        <f t="shared" si="779"/>
        <v>908.16000000000008</v>
      </c>
      <c r="U545" s="52" t="s">
        <v>49</v>
      </c>
      <c r="V545" s="48">
        <f t="shared" si="763"/>
        <v>100</v>
      </c>
      <c r="W545" s="50">
        <f t="shared" si="780"/>
        <v>30.112500000000001</v>
      </c>
      <c r="X545" s="51">
        <f t="shared" si="764"/>
        <v>3011.25</v>
      </c>
      <c r="Y545" s="48">
        <f t="shared" si="765"/>
        <v>100</v>
      </c>
      <c r="Z545" s="50">
        <f t="shared" si="801"/>
        <v>30.112500000000001</v>
      </c>
      <c r="AA545" s="51">
        <f t="shared" si="766"/>
        <v>3011.25</v>
      </c>
      <c r="AB545" s="48">
        <f t="shared" si="782"/>
        <v>75</v>
      </c>
      <c r="AC545" s="50">
        <f t="shared" si="802"/>
        <v>25.15</v>
      </c>
      <c r="AD545" s="51">
        <f t="shared" si="784"/>
        <v>1886.25</v>
      </c>
      <c r="AE545" s="43"/>
      <c r="AF545" s="42"/>
      <c r="AG545" s="53">
        <f t="shared" si="799"/>
        <v>0</v>
      </c>
      <c r="AH545" s="43">
        <v>75</v>
      </c>
      <c r="AI545" s="42">
        <v>25.15</v>
      </c>
      <c r="AJ545" s="53">
        <f t="shared" si="800"/>
        <v>1886.25</v>
      </c>
      <c r="AK545" s="43"/>
      <c r="AL545" s="42"/>
      <c r="AM545" s="53"/>
      <c r="AN545" s="43"/>
      <c r="AO545" s="42"/>
      <c r="AP545" s="53"/>
      <c r="AQ545" s="43"/>
      <c r="AR545" s="42"/>
      <c r="AS545" s="53"/>
      <c r="AT545" s="43"/>
      <c r="AU545" s="42"/>
      <c r="AV545" s="53"/>
      <c r="AW545" s="43"/>
      <c r="AX545" s="42"/>
      <c r="AY545" s="53">
        <f t="shared" si="767"/>
        <v>0</v>
      </c>
      <c r="AZ545" s="43"/>
      <c r="BA545" s="42"/>
      <c r="BB545" s="53">
        <f t="shared" si="768"/>
        <v>0</v>
      </c>
      <c r="BC545" s="43"/>
      <c r="BD545" s="42"/>
      <c r="BE545" s="53">
        <f t="shared" si="769"/>
        <v>0</v>
      </c>
      <c r="BF545" s="43"/>
      <c r="BG545" s="42"/>
      <c r="BH545" s="53">
        <f t="shared" si="770"/>
        <v>0</v>
      </c>
      <c r="BI545" s="43"/>
      <c r="BJ545" s="42"/>
      <c r="BK545" s="53">
        <f t="shared" si="771"/>
        <v>0</v>
      </c>
      <c r="BL545" s="43"/>
      <c r="BM545" s="42"/>
      <c r="BN545" s="53">
        <f t="shared" si="772"/>
        <v>0</v>
      </c>
      <c r="BO545" s="43"/>
      <c r="BP545" s="42"/>
      <c r="BQ545" s="53">
        <f t="shared" si="773"/>
        <v>0</v>
      </c>
      <c r="BR545" s="54">
        <f t="shared" si="785"/>
        <v>25</v>
      </c>
      <c r="BS545" s="55">
        <f t="shared" si="786"/>
        <v>45</v>
      </c>
      <c r="BT545" s="56">
        <f t="shared" si="787"/>
        <v>1125</v>
      </c>
      <c r="BU545" s="48">
        <v>25</v>
      </c>
      <c r="BV545" s="50">
        <f t="shared" si="788"/>
        <v>45</v>
      </c>
      <c r="BW545" s="51">
        <v>1125</v>
      </c>
      <c r="BX545" s="48"/>
      <c r="BY545" s="50" t="e">
        <f t="shared" si="789"/>
        <v>#DIV/0!</v>
      </c>
      <c r="BZ545" s="51"/>
      <c r="CA545" s="48"/>
      <c r="CB545" s="50" t="e">
        <f t="shared" si="790"/>
        <v>#DIV/0!</v>
      </c>
      <c r="CC545" s="51"/>
      <c r="CD545" s="48"/>
      <c r="CE545" s="50" t="e">
        <f t="shared" si="791"/>
        <v>#DIV/0!</v>
      </c>
      <c r="CF545" s="51"/>
      <c r="CG545" s="47" t="s">
        <v>49</v>
      </c>
      <c r="CH545" s="47" t="s">
        <v>49</v>
      </c>
      <c r="CI545" s="54">
        <f t="shared" si="792"/>
        <v>0</v>
      </c>
      <c r="CJ545" s="55" t="e">
        <f t="shared" si="793"/>
        <v>#DIV/0!</v>
      </c>
      <c r="CK545" s="56">
        <f t="shared" si="794"/>
        <v>0</v>
      </c>
      <c r="CL545" s="48"/>
      <c r="CM545" s="50" t="e">
        <f t="shared" si="795"/>
        <v>#DIV/0!</v>
      </c>
      <c r="CN545" s="51"/>
      <c r="CO545" s="48"/>
      <c r="CP545" s="50" t="e">
        <f t="shared" si="796"/>
        <v>#DIV/0!</v>
      </c>
      <c r="CQ545" s="51"/>
      <c r="CR545" s="48"/>
      <c r="CS545" s="50" t="e">
        <f t="shared" si="797"/>
        <v>#DIV/0!</v>
      </c>
      <c r="CT545" s="51"/>
      <c r="CU545" s="48"/>
      <c r="CV545" s="50" t="e">
        <f t="shared" si="798"/>
        <v>#DIV/0!</v>
      </c>
      <c r="CW545" s="51"/>
      <c r="CX545" s="47" t="s">
        <v>49</v>
      </c>
      <c r="CY545" s="47" t="s">
        <v>49</v>
      </c>
    </row>
    <row r="546" spans="1:103" s="1" customFormat="1" ht="14.25" thickBot="1" x14ac:dyDescent="0.3">
      <c r="A546" s="47" t="s">
        <v>50</v>
      </c>
      <c r="B546" s="47" t="s">
        <v>50</v>
      </c>
      <c r="C546" s="48">
        <v>0</v>
      </c>
      <c r="D546" s="95">
        <f t="shared" si="774"/>
        <v>135</v>
      </c>
      <c r="E546" s="93">
        <v>135</v>
      </c>
      <c r="F546" s="38">
        <f t="shared" si="775"/>
        <v>130.47999999999999</v>
      </c>
      <c r="G546" s="49">
        <f t="shared" si="776"/>
        <v>-5.0000000000000107</v>
      </c>
      <c r="H546" s="183"/>
      <c r="I546" s="183"/>
      <c r="J546" s="183"/>
      <c r="K546" s="183">
        <v>6</v>
      </c>
      <c r="L546" s="224">
        <v>0.48</v>
      </c>
      <c r="M546" s="50">
        <v>24.99</v>
      </c>
      <c r="N546" s="53">
        <f t="shared" si="777"/>
        <v>11.995199999999999</v>
      </c>
      <c r="O546" s="228">
        <v>0</v>
      </c>
      <c r="P546" s="229">
        <v>63.85</v>
      </c>
      <c r="Q546" s="230">
        <f t="shared" si="778"/>
        <v>0</v>
      </c>
      <c r="R546" s="223">
        <v>36</v>
      </c>
      <c r="S546" s="50">
        <v>37.840000000000003</v>
      </c>
      <c r="T546" s="51">
        <f t="shared" si="779"/>
        <v>1362.2400000000002</v>
      </c>
      <c r="U546" s="52" t="s">
        <v>50</v>
      </c>
      <c r="V546" s="48">
        <f t="shared" si="763"/>
        <v>100</v>
      </c>
      <c r="W546" s="50">
        <f t="shared" si="780"/>
        <v>30.112500000000001</v>
      </c>
      <c r="X546" s="51">
        <f t="shared" si="764"/>
        <v>3011.25</v>
      </c>
      <c r="Y546" s="48">
        <f t="shared" si="765"/>
        <v>100</v>
      </c>
      <c r="Z546" s="50">
        <f t="shared" si="801"/>
        <v>30.112500000000001</v>
      </c>
      <c r="AA546" s="51">
        <f t="shared" si="766"/>
        <v>3011.25</v>
      </c>
      <c r="AB546" s="48">
        <f t="shared" si="782"/>
        <v>75</v>
      </c>
      <c r="AC546" s="50">
        <f t="shared" si="802"/>
        <v>25.15</v>
      </c>
      <c r="AD546" s="51">
        <f t="shared" si="784"/>
        <v>1886.25</v>
      </c>
      <c r="AE546" s="43"/>
      <c r="AF546" s="42"/>
      <c r="AG546" s="53">
        <f t="shared" si="799"/>
        <v>0</v>
      </c>
      <c r="AH546" s="43">
        <v>75</v>
      </c>
      <c r="AI546" s="42">
        <v>25.15</v>
      </c>
      <c r="AJ546" s="53">
        <f t="shared" si="800"/>
        <v>1886.25</v>
      </c>
      <c r="AK546" s="43"/>
      <c r="AL546" s="42"/>
      <c r="AM546" s="53"/>
      <c r="AN546" s="43"/>
      <c r="AO546" s="42"/>
      <c r="AP546" s="53"/>
      <c r="AQ546" s="43"/>
      <c r="AR546" s="42"/>
      <c r="AS546" s="53"/>
      <c r="AT546" s="43"/>
      <c r="AU546" s="42"/>
      <c r="AV546" s="53"/>
      <c r="AW546" s="43"/>
      <c r="AX546" s="42"/>
      <c r="AY546" s="53">
        <f t="shared" si="767"/>
        <v>0</v>
      </c>
      <c r="AZ546" s="43"/>
      <c r="BA546" s="42"/>
      <c r="BB546" s="53">
        <f t="shared" si="768"/>
        <v>0</v>
      </c>
      <c r="BC546" s="43"/>
      <c r="BD546" s="42"/>
      <c r="BE546" s="53">
        <f t="shared" si="769"/>
        <v>0</v>
      </c>
      <c r="BF546" s="43"/>
      <c r="BG546" s="42"/>
      <c r="BH546" s="53">
        <f t="shared" si="770"/>
        <v>0</v>
      </c>
      <c r="BI546" s="43"/>
      <c r="BJ546" s="42"/>
      <c r="BK546" s="53">
        <f t="shared" si="771"/>
        <v>0</v>
      </c>
      <c r="BL546" s="43"/>
      <c r="BM546" s="42"/>
      <c r="BN546" s="53">
        <f t="shared" si="772"/>
        <v>0</v>
      </c>
      <c r="BO546" s="43"/>
      <c r="BP546" s="42"/>
      <c r="BQ546" s="53">
        <f t="shared" si="773"/>
        <v>0</v>
      </c>
      <c r="BR546" s="54">
        <f t="shared" si="785"/>
        <v>25</v>
      </c>
      <c r="BS546" s="55">
        <f t="shared" si="786"/>
        <v>45</v>
      </c>
      <c r="BT546" s="56">
        <f t="shared" si="787"/>
        <v>1125</v>
      </c>
      <c r="BU546" s="48">
        <v>25</v>
      </c>
      <c r="BV546" s="50">
        <f t="shared" si="788"/>
        <v>45</v>
      </c>
      <c r="BW546" s="51">
        <v>1125</v>
      </c>
      <c r="BX546" s="48"/>
      <c r="BY546" s="50" t="e">
        <f t="shared" si="789"/>
        <v>#DIV/0!</v>
      </c>
      <c r="BZ546" s="51"/>
      <c r="CA546" s="48"/>
      <c r="CB546" s="50" t="e">
        <f t="shared" si="790"/>
        <v>#DIV/0!</v>
      </c>
      <c r="CC546" s="51"/>
      <c r="CD546" s="48"/>
      <c r="CE546" s="50" t="e">
        <f t="shared" si="791"/>
        <v>#DIV/0!</v>
      </c>
      <c r="CF546" s="51"/>
      <c r="CG546" s="47" t="s">
        <v>50</v>
      </c>
      <c r="CH546" s="47" t="s">
        <v>50</v>
      </c>
      <c r="CI546" s="54">
        <f t="shared" si="792"/>
        <v>0</v>
      </c>
      <c r="CJ546" s="55" t="e">
        <f t="shared" si="793"/>
        <v>#DIV/0!</v>
      </c>
      <c r="CK546" s="56">
        <f t="shared" si="794"/>
        <v>0</v>
      </c>
      <c r="CL546" s="48"/>
      <c r="CM546" s="50" t="e">
        <f t="shared" si="795"/>
        <v>#DIV/0!</v>
      </c>
      <c r="CN546" s="51"/>
      <c r="CO546" s="48"/>
      <c r="CP546" s="50" t="e">
        <f t="shared" si="796"/>
        <v>#DIV/0!</v>
      </c>
      <c r="CQ546" s="51"/>
      <c r="CR546" s="48"/>
      <c r="CS546" s="50" t="e">
        <f t="shared" si="797"/>
        <v>#DIV/0!</v>
      </c>
      <c r="CT546" s="51"/>
      <c r="CU546" s="48"/>
      <c r="CV546" s="50" t="e">
        <f t="shared" si="798"/>
        <v>#DIV/0!</v>
      </c>
      <c r="CW546" s="51"/>
      <c r="CX546" s="47" t="s">
        <v>50</v>
      </c>
      <c r="CY546" s="47" t="s">
        <v>50</v>
      </c>
    </row>
    <row r="547" spans="1:103" s="1" customFormat="1" ht="14.25" thickBot="1" x14ac:dyDescent="0.3">
      <c r="A547" s="47" t="s">
        <v>51</v>
      </c>
      <c r="B547" s="47" t="s">
        <v>51</v>
      </c>
      <c r="C547" s="48">
        <v>0</v>
      </c>
      <c r="D547" s="95">
        <f t="shared" si="774"/>
        <v>136</v>
      </c>
      <c r="E547" s="93">
        <v>136</v>
      </c>
      <c r="F547" s="38">
        <f t="shared" si="775"/>
        <v>132</v>
      </c>
      <c r="G547" s="49">
        <f t="shared" si="776"/>
        <v>-4</v>
      </c>
      <c r="H547" s="183"/>
      <c r="I547" s="183"/>
      <c r="J547" s="183"/>
      <c r="K547" s="183">
        <v>6</v>
      </c>
      <c r="L547" s="212"/>
      <c r="M547" s="50">
        <v>24.99</v>
      </c>
      <c r="N547" s="53">
        <f t="shared" si="777"/>
        <v>0</v>
      </c>
      <c r="O547" s="228">
        <v>0</v>
      </c>
      <c r="P547" s="229">
        <v>63.85</v>
      </c>
      <c r="Q547" s="230">
        <f t="shared" si="778"/>
        <v>0</v>
      </c>
      <c r="R547" s="223">
        <v>38</v>
      </c>
      <c r="S547" s="50">
        <v>37.840000000000003</v>
      </c>
      <c r="T547" s="51">
        <f t="shared" si="779"/>
        <v>1437.92</v>
      </c>
      <c r="U547" s="52" t="s">
        <v>51</v>
      </c>
      <c r="V547" s="48">
        <f t="shared" si="763"/>
        <v>100</v>
      </c>
      <c r="W547" s="50">
        <f t="shared" si="780"/>
        <v>30.112500000000001</v>
      </c>
      <c r="X547" s="51">
        <f t="shared" si="764"/>
        <v>3011.25</v>
      </c>
      <c r="Y547" s="48">
        <f t="shared" si="765"/>
        <v>100</v>
      </c>
      <c r="Z547" s="50">
        <f t="shared" si="801"/>
        <v>30.112500000000001</v>
      </c>
      <c r="AA547" s="51">
        <f t="shared" si="766"/>
        <v>3011.25</v>
      </c>
      <c r="AB547" s="48">
        <f t="shared" si="782"/>
        <v>75</v>
      </c>
      <c r="AC547" s="50">
        <f t="shared" si="802"/>
        <v>25.15</v>
      </c>
      <c r="AD547" s="51">
        <f t="shared" si="784"/>
        <v>1886.25</v>
      </c>
      <c r="AE547" s="43"/>
      <c r="AF547" s="42"/>
      <c r="AG547" s="53">
        <f t="shared" si="799"/>
        <v>0</v>
      </c>
      <c r="AH547" s="43">
        <v>75</v>
      </c>
      <c r="AI547" s="42">
        <v>25.15</v>
      </c>
      <c r="AJ547" s="53">
        <f t="shared" si="800"/>
        <v>1886.25</v>
      </c>
      <c r="AK547" s="43"/>
      <c r="AL547" s="42"/>
      <c r="AM547" s="53"/>
      <c r="AN547" s="43"/>
      <c r="AO547" s="42"/>
      <c r="AP547" s="53"/>
      <c r="AQ547" s="43"/>
      <c r="AR547" s="42"/>
      <c r="AS547" s="53"/>
      <c r="AT547" s="43"/>
      <c r="AU547" s="42"/>
      <c r="AV547" s="53"/>
      <c r="AW547" s="43"/>
      <c r="AX547" s="42"/>
      <c r="AY547" s="53">
        <f t="shared" si="767"/>
        <v>0</v>
      </c>
      <c r="AZ547" s="43"/>
      <c r="BA547" s="42"/>
      <c r="BB547" s="53">
        <f t="shared" si="768"/>
        <v>0</v>
      </c>
      <c r="BC547" s="43"/>
      <c r="BD547" s="42"/>
      <c r="BE547" s="53">
        <f t="shared" si="769"/>
        <v>0</v>
      </c>
      <c r="BF547" s="43"/>
      <c r="BG547" s="42"/>
      <c r="BH547" s="53">
        <f t="shared" si="770"/>
        <v>0</v>
      </c>
      <c r="BI547" s="43"/>
      <c r="BJ547" s="42"/>
      <c r="BK547" s="53">
        <f t="shared" si="771"/>
        <v>0</v>
      </c>
      <c r="BL547" s="43"/>
      <c r="BM547" s="42"/>
      <c r="BN547" s="53">
        <f t="shared" si="772"/>
        <v>0</v>
      </c>
      <c r="BO547" s="43"/>
      <c r="BP547" s="42"/>
      <c r="BQ547" s="53">
        <f t="shared" si="773"/>
        <v>0</v>
      </c>
      <c r="BR547" s="54">
        <f t="shared" si="785"/>
        <v>25</v>
      </c>
      <c r="BS547" s="55">
        <f t="shared" si="786"/>
        <v>45</v>
      </c>
      <c r="BT547" s="56">
        <f t="shared" si="787"/>
        <v>1125</v>
      </c>
      <c r="BU547" s="48">
        <v>25</v>
      </c>
      <c r="BV547" s="50">
        <f t="shared" si="788"/>
        <v>45</v>
      </c>
      <c r="BW547" s="51">
        <v>1125</v>
      </c>
      <c r="BX547" s="48"/>
      <c r="BY547" s="50" t="e">
        <f t="shared" si="789"/>
        <v>#DIV/0!</v>
      </c>
      <c r="BZ547" s="51"/>
      <c r="CA547" s="48"/>
      <c r="CB547" s="50" t="e">
        <f t="shared" si="790"/>
        <v>#DIV/0!</v>
      </c>
      <c r="CC547" s="51"/>
      <c r="CD547" s="48"/>
      <c r="CE547" s="50" t="e">
        <f t="shared" si="791"/>
        <v>#DIV/0!</v>
      </c>
      <c r="CF547" s="51"/>
      <c r="CG547" s="47" t="s">
        <v>51</v>
      </c>
      <c r="CH547" s="47" t="s">
        <v>51</v>
      </c>
      <c r="CI547" s="54">
        <f t="shared" si="792"/>
        <v>0</v>
      </c>
      <c r="CJ547" s="55" t="e">
        <f t="shared" si="793"/>
        <v>#DIV/0!</v>
      </c>
      <c r="CK547" s="56">
        <f t="shared" si="794"/>
        <v>0</v>
      </c>
      <c r="CL547" s="48"/>
      <c r="CM547" s="50" t="e">
        <f t="shared" si="795"/>
        <v>#DIV/0!</v>
      </c>
      <c r="CN547" s="51"/>
      <c r="CO547" s="48"/>
      <c r="CP547" s="50" t="e">
        <f t="shared" si="796"/>
        <v>#DIV/0!</v>
      </c>
      <c r="CQ547" s="51"/>
      <c r="CR547" s="48"/>
      <c r="CS547" s="50" t="e">
        <f t="shared" si="797"/>
        <v>#DIV/0!</v>
      </c>
      <c r="CT547" s="51"/>
      <c r="CU547" s="48"/>
      <c r="CV547" s="50" t="e">
        <f t="shared" si="798"/>
        <v>#DIV/0!</v>
      </c>
      <c r="CW547" s="51"/>
      <c r="CX547" s="47" t="s">
        <v>51</v>
      </c>
      <c r="CY547" s="47" t="s">
        <v>51</v>
      </c>
    </row>
    <row r="548" spans="1:103" s="1" customFormat="1" ht="14.25" thickBot="1" x14ac:dyDescent="0.3">
      <c r="A548" s="47" t="s">
        <v>52</v>
      </c>
      <c r="B548" s="47" t="s">
        <v>52</v>
      </c>
      <c r="C548" s="48">
        <v>0</v>
      </c>
      <c r="D548" s="95">
        <f t="shared" si="774"/>
        <v>154</v>
      </c>
      <c r="E548" s="93">
        <v>154</v>
      </c>
      <c r="F548" s="38">
        <f t="shared" si="775"/>
        <v>132</v>
      </c>
      <c r="G548" s="49">
        <f t="shared" si="776"/>
        <v>-22</v>
      </c>
      <c r="H548" s="183"/>
      <c r="I548" s="183"/>
      <c r="J548" s="183"/>
      <c r="K548" s="183">
        <v>6</v>
      </c>
      <c r="L548" s="212"/>
      <c r="M548" s="50">
        <v>24.99</v>
      </c>
      <c r="N548" s="53">
        <f t="shared" si="777"/>
        <v>0</v>
      </c>
      <c r="O548" s="228">
        <v>0</v>
      </c>
      <c r="P548" s="229">
        <v>63.85</v>
      </c>
      <c r="Q548" s="230">
        <f t="shared" si="778"/>
        <v>0</v>
      </c>
      <c r="R548" s="223">
        <v>38</v>
      </c>
      <c r="S548" s="50">
        <v>37.840000000000003</v>
      </c>
      <c r="T548" s="51">
        <f t="shared" si="779"/>
        <v>1437.92</v>
      </c>
      <c r="U548" s="52" t="s">
        <v>52</v>
      </c>
      <c r="V548" s="48">
        <f t="shared" si="763"/>
        <v>100</v>
      </c>
      <c r="W548" s="50">
        <f t="shared" si="780"/>
        <v>30.112500000000001</v>
      </c>
      <c r="X548" s="51">
        <f t="shared" si="764"/>
        <v>3011.25</v>
      </c>
      <c r="Y548" s="48">
        <f t="shared" si="765"/>
        <v>100</v>
      </c>
      <c r="Z548" s="50">
        <f t="shared" si="801"/>
        <v>30.112500000000001</v>
      </c>
      <c r="AA548" s="51">
        <f t="shared" si="766"/>
        <v>3011.25</v>
      </c>
      <c r="AB548" s="48">
        <f t="shared" si="782"/>
        <v>75</v>
      </c>
      <c r="AC548" s="50">
        <f t="shared" si="802"/>
        <v>25.15</v>
      </c>
      <c r="AD548" s="51">
        <f t="shared" si="784"/>
        <v>1886.25</v>
      </c>
      <c r="AE548" s="43"/>
      <c r="AF548" s="42"/>
      <c r="AG548" s="53">
        <f t="shared" si="799"/>
        <v>0</v>
      </c>
      <c r="AH548" s="43">
        <v>75</v>
      </c>
      <c r="AI548" s="42">
        <v>25.15</v>
      </c>
      <c r="AJ548" s="53">
        <f t="shared" si="800"/>
        <v>1886.25</v>
      </c>
      <c r="AK548" s="43"/>
      <c r="AL548" s="42"/>
      <c r="AM548" s="53"/>
      <c r="AN548" s="43"/>
      <c r="AO548" s="42"/>
      <c r="AP548" s="53"/>
      <c r="AQ548" s="43"/>
      <c r="AR548" s="42"/>
      <c r="AS548" s="53"/>
      <c r="AT548" s="43"/>
      <c r="AU548" s="42"/>
      <c r="AV548" s="53"/>
      <c r="AW548" s="43"/>
      <c r="AX548" s="42"/>
      <c r="AY548" s="53">
        <f t="shared" si="767"/>
        <v>0</v>
      </c>
      <c r="AZ548" s="43"/>
      <c r="BA548" s="42"/>
      <c r="BB548" s="53">
        <f t="shared" si="768"/>
        <v>0</v>
      </c>
      <c r="BC548" s="43"/>
      <c r="BD548" s="42"/>
      <c r="BE548" s="53">
        <f t="shared" si="769"/>
        <v>0</v>
      </c>
      <c r="BF548" s="43"/>
      <c r="BG548" s="42"/>
      <c r="BH548" s="53">
        <f t="shared" si="770"/>
        <v>0</v>
      </c>
      <c r="BI548" s="43"/>
      <c r="BJ548" s="42"/>
      <c r="BK548" s="53">
        <f t="shared" si="771"/>
        <v>0</v>
      </c>
      <c r="BL548" s="43"/>
      <c r="BM548" s="42"/>
      <c r="BN548" s="53">
        <f t="shared" si="772"/>
        <v>0</v>
      </c>
      <c r="BO548" s="43"/>
      <c r="BP548" s="42"/>
      <c r="BQ548" s="53">
        <f t="shared" si="773"/>
        <v>0</v>
      </c>
      <c r="BR548" s="54">
        <f t="shared" si="785"/>
        <v>25</v>
      </c>
      <c r="BS548" s="55">
        <f t="shared" si="786"/>
        <v>45</v>
      </c>
      <c r="BT548" s="56">
        <f t="shared" si="787"/>
        <v>1125</v>
      </c>
      <c r="BU548" s="48">
        <v>25</v>
      </c>
      <c r="BV548" s="50">
        <f t="shared" si="788"/>
        <v>45</v>
      </c>
      <c r="BW548" s="51">
        <v>1125</v>
      </c>
      <c r="BX548" s="48"/>
      <c r="BY548" s="50" t="e">
        <f t="shared" si="789"/>
        <v>#DIV/0!</v>
      </c>
      <c r="BZ548" s="51"/>
      <c r="CA548" s="48"/>
      <c r="CB548" s="50" t="e">
        <f t="shared" si="790"/>
        <v>#DIV/0!</v>
      </c>
      <c r="CC548" s="51"/>
      <c r="CD548" s="48"/>
      <c r="CE548" s="50" t="e">
        <f t="shared" si="791"/>
        <v>#DIV/0!</v>
      </c>
      <c r="CF548" s="51"/>
      <c r="CG548" s="47" t="s">
        <v>52</v>
      </c>
      <c r="CH548" s="47" t="s">
        <v>52</v>
      </c>
      <c r="CI548" s="54">
        <f t="shared" si="792"/>
        <v>0</v>
      </c>
      <c r="CJ548" s="55" t="e">
        <f t="shared" si="793"/>
        <v>#DIV/0!</v>
      </c>
      <c r="CK548" s="56">
        <f t="shared" si="794"/>
        <v>0</v>
      </c>
      <c r="CL548" s="48"/>
      <c r="CM548" s="50" t="e">
        <f t="shared" si="795"/>
        <v>#DIV/0!</v>
      </c>
      <c r="CN548" s="51"/>
      <c r="CO548" s="48"/>
      <c r="CP548" s="50" t="e">
        <f t="shared" si="796"/>
        <v>#DIV/0!</v>
      </c>
      <c r="CQ548" s="51"/>
      <c r="CR548" s="48"/>
      <c r="CS548" s="50" t="e">
        <f t="shared" si="797"/>
        <v>#DIV/0!</v>
      </c>
      <c r="CT548" s="51"/>
      <c r="CU548" s="48"/>
      <c r="CV548" s="50" t="e">
        <f t="shared" si="798"/>
        <v>#DIV/0!</v>
      </c>
      <c r="CW548" s="51"/>
      <c r="CX548" s="47" t="s">
        <v>52</v>
      </c>
      <c r="CY548" s="47" t="s">
        <v>52</v>
      </c>
    </row>
    <row r="549" spans="1:103" s="1" customFormat="1" ht="14.25" thickBot="1" x14ac:dyDescent="0.3">
      <c r="A549" s="47" t="s">
        <v>53</v>
      </c>
      <c r="B549" s="47" t="s">
        <v>53</v>
      </c>
      <c r="C549" s="48">
        <v>242</v>
      </c>
      <c r="D549" s="95">
        <f t="shared" si="774"/>
        <v>126</v>
      </c>
      <c r="E549" s="93">
        <v>368</v>
      </c>
      <c r="F549" s="38">
        <f t="shared" si="775"/>
        <v>375</v>
      </c>
      <c r="G549" s="49">
        <f t="shared" si="776"/>
        <v>7</v>
      </c>
      <c r="H549" s="183"/>
      <c r="I549" s="183"/>
      <c r="J549" s="183"/>
      <c r="K549" s="183"/>
      <c r="L549" s="212"/>
      <c r="M549" s="50">
        <v>24.99</v>
      </c>
      <c r="N549" s="53">
        <f t="shared" si="777"/>
        <v>0</v>
      </c>
      <c r="O549" s="228">
        <v>0</v>
      </c>
      <c r="P549" s="229">
        <v>63.85</v>
      </c>
      <c r="Q549" s="230">
        <f t="shared" si="778"/>
        <v>0</v>
      </c>
      <c r="R549" s="223">
        <v>0</v>
      </c>
      <c r="S549" s="50">
        <v>37.840000000000003</v>
      </c>
      <c r="T549" s="51">
        <f t="shared" si="779"/>
        <v>0</v>
      </c>
      <c r="U549" s="52" t="s">
        <v>53</v>
      </c>
      <c r="V549" s="48">
        <f t="shared" si="763"/>
        <v>375</v>
      </c>
      <c r="W549" s="50">
        <f t="shared" si="780"/>
        <v>52.448666666666668</v>
      </c>
      <c r="X549" s="51">
        <f t="shared" si="764"/>
        <v>19668.25</v>
      </c>
      <c r="Y549" s="48">
        <f t="shared" si="765"/>
        <v>375</v>
      </c>
      <c r="Z549" s="50">
        <f t="shared" si="801"/>
        <v>52.448666666666668</v>
      </c>
      <c r="AA549" s="51">
        <f t="shared" si="766"/>
        <v>19668.25</v>
      </c>
      <c r="AB549" s="48">
        <f t="shared" si="782"/>
        <v>100</v>
      </c>
      <c r="AC549" s="50">
        <f t="shared" si="802"/>
        <v>21.61</v>
      </c>
      <c r="AD549" s="51">
        <f t="shared" si="784"/>
        <v>2161</v>
      </c>
      <c r="AE549" s="43">
        <v>100</v>
      </c>
      <c r="AF549" s="42">
        <v>21.61</v>
      </c>
      <c r="AG549" s="53">
        <f t="shared" si="799"/>
        <v>2161</v>
      </c>
      <c r="AH549" s="43"/>
      <c r="AI549" s="42"/>
      <c r="AJ549" s="53">
        <f t="shared" si="800"/>
        <v>0</v>
      </c>
      <c r="AK549" s="43"/>
      <c r="AL549" s="42"/>
      <c r="AM549" s="53"/>
      <c r="AN549" s="43"/>
      <c r="AO549" s="42"/>
      <c r="AP549" s="53"/>
      <c r="AQ549" s="43"/>
      <c r="AR549" s="42"/>
      <c r="AS549" s="53"/>
      <c r="AT549" s="43"/>
      <c r="AU549" s="42"/>
      <c r="AV549" s="53"/>
      <c r="AW549" s="43"/>
      <c r="AX549" s="42"/>
      <c r="AY549" s="53">
        <f t="shared" si="767"/>
        <v>0</v>
      </c>
      <c r="AZ549" s="43"/>
      <c r="BA549" s="42"/>
      <c r="BB549" s="53">
        <f t="shared" si="768"/>
        <v>0</v>
      </c>
      <c r="BC549" s="43"/>
      <c r="BD549" s="42"/>
      <c r="BE549" s="53">
        <f t="shared" si="769"/>
        <v>0</v>
      </c>
      <c r="BF549" s="43"/>
      <c r="BG549" s="42"/>
      <c r="BH549" s="53">
        <f t="shared" si="770"/>
        <v>0</v>
      </c>
      <c r="BI549" s="43"/>
      <c r="BJ549" s="42"/>
      <c r="BK549" s="53">
        <f t="shared" si="771"/>
        <v>0</v>
      </c>
      <c r="BL549" s="43"/>
      <c r="BM549" s="42"/>
      <c r="BN549" s="53">
        <f t="shared" si="772"/>
        <v>0</v>
      </c>
      <c r="BO549" s="43"/>
      <c r="BP549" s="42"/>
      <c r="BQ549" s="53">
        <f t="shared" si="773"/>
        <v>0</v>
      </c>
      <c r="BR549" s="54">
        <f t="shared" si="785"/>
        <v>275</v>
      </c>
      <c r="BS549" s="55">
        <f t="shared" si="786"/>
        <v>63.662727272727274</v>
      </c>
      <c r="BT549" s="56">
        <f t="shared" si="787"/>
        <v>17507.25</v>
      </c>
      <c r="BU549" s="48">
        <v>275</v>
      </c>
      <c r="BV549" s="50">
        <f t="shared" si="788"/>
        <v>63.662727272727274</v>
      </c>
      <c r="BW549" s="51">
        <v>17507.25</v>
      </c>
      <c r="BX549" s="48"/>
      <c r="BY549" s="50" t="e">
        <f t="shared" si="789"/>
        <v>#DIV/0!</v>
      </c>
      <c r="BZ549" s="51"/>
      <c r="CA549" s="48"/>
      <c r="CB549" s="50" t="e">
        <f t="shared" si="790"/>
        <v>#DIV/0!</v>
      </c>
      <c r="CC549" s="51"/>
      <c r="CD549" s="48"/>
      <c r="CE549" s="50" t="e">
        <f t="shared" si="791"/>
        <v>#DIV/0!</v>
      </c>
      <c r="CF549" s="51"/>
      <c r="CG549" s="47" t="s">
        <v>53</v>
      </c>
      <c r="CH549" s="47" t="s">
        <v>53</v>
      </c>
      <c r="CI549" s="54">
        <f t="shared" si="792"/>
        <v>0</v>
      </c>
      <c r="CJ549" s="55" t="e">
        <f t="shared" si="793"/>
        <v>#DIV/0!</v>
      </c>
      <c r="CK549" s="56">
        <f t="shared" si="794"/>
        <v>0</v>
      </c>
      <c r="CL549" s="48"/>
      <c r="CM549" s="50" t="e">
        <f t="shared" si="795"/>
        <v>#DIV/0!</v>
      </c>
      <c r="CN549" s="51"/>
      <c r="CO549" s="48"/>
      <c r="CP549" s="50" t="e">
        <f t="shared" si="796"/>
        <v>#DIV/0!</v>
      </c>
      <c r="CQ549" s="51"/>
      <c r="CR549" s="48"/>
      <c r="CS549" s="50" t="e">
        <f t="shared" si="797"/>
        <v>#DIV/0!</v>
      </c>
      <c r="CT549" s="51"/>
      <c r="CU549" s="48"/>
      <c r="CV549" s="50" t="e">
        <f t="shared" si="798"/>
        <v>#DIV/0!</v>
      </c>
      <c r="CW549" s="51"/>
      <c r="CX549" s="47" t="s">
        <v>53</v>
      </c>
      <c r="CY549" s="47" t="s">
        <v>53</v>
      </c>
    </row>
    <row r="550" spans="1:103" s="1" customFormat="1" ht="14.25" thickBot="1" x14ac:dyDescent="0.3">
      <c r="A550" s="47" t="s">
        <v>54</v>
      </c>
      <c r="B550" s="47" t="s">
        <v>54</v>
      </c>
      <c r="C550" s="48">
        <v>242</v>
      </c>
      <c r="D550" s="95">
        <f t="shared" si="774"/>
        <v>138</v>
      </c>
      <c r="E550" s="93">
        <v>380</v>
      </c>
      <c r="F550" s="38">
        <f t="shared" si="775"/>
        <v>375</v>
      </c>
      <c r="G550" s="49">
        <f t="shared" si="776"/>
        <v>-5</v>
      </c>
      <c r="H550" s="183"/>
      <c r="I550" s="183"/>
      <c r="J550" s="183"/>
      <c r="K550" s="183"/>
      <c r="L550" s="212"/>
      <c r="M550" s="50">
        <v>24.99</v>
      </c>
      <c r="N550" s="53">
        <f t="shared" si="777"/>
        <v>0</v>
      </c>
      <c r="O550" s="231">
        <v>0</v>
      </c>
      <c r="P550" s="232">
        <v>63.85</v>
      </c>
      <c r="Q550" s="233">
        <f t="shared" si="778"/>
        <v>0</v>
      </c>
      <c r="R550" s="223">
        <v>0</v>
      </c>
      <c r="S550" s="50">
        <v>37.840000000000003</v>
      </c>
      <c r="T550" s="51">
        <f t="shared" si="779"/>
        <v>0</v>
      </c>
      <c r="U550" s="52" t="s">
        <v>54</v>
      </c>
      <c r="V550" s="57">
        <f t="shared" si="763"/>
        <v>375</v>
      </c>
      <c r="W550" s="58">
        <f t="shared" si="780"/>
        <v>52.448666666666668</v>
      </c>
      <c r="X550" s="59">
        <f t="shared" si="764"/>
        <v>19668.25</v>
      </c>
      <c r="Y550" s="57">
        <f t="shared" si="765"/>
        <v>375</v>
      </c>
      <c r="Z550" s="58">
        <f t="shared" si="801"/>
        <v>52.448666666666668</v>
      </c>
      <c r="AA550" s="59">
        <f t="shared" si="766"/>
        <v>19668.25</v>
      </c>
      <c r="AB550" s="48">
        <f t="shared" si="782"/>
        <v>100</v>
      </c>
      <c r="AC550" s="50">
        <f t="shared" si="802"/>
        <v>21.61</v>
      </c>
      <c r="AD550" s="51">
        <f t="shared" si="784"/>
        <v>2161</v>
      </c>
      <c r="AE550" s="43">
        <v>100</v>
      </c>
      <c r="AF550" s="42">
        <v>21.61</v>
      </c>
      <c r="AG550" s="53">
        <f>AE550*AF550</f>
        <v>2161</v>
      </c>
      <c r="AH550" s="43"/>
      <c r="AI550" s="42"/>
      <c r="AJ550" s="53">
        <f>AH550*AI550</f>
        <v>0</v>
      </c>
      <c r="AK550" s="84"/>
      <c r="AL550" s="85"/>
      <c r="AM550" s="53"/>
      <c r="AN550" s="43"/>
      <c r="AO550" s="42"/>
      <c r="AP550" s="53"/>
      <c r="AQ550" s="84"/>
      <c r="AR550" s="85"/>
      <c r="AS550" s="53"/>
      <c r="AT550" s="84"/>
      <c r="AU550" s="85"/>
      <c r="AV550" s="53"/>
      <c r="AW550" s="84"/>
      <c r="AX550" s="85"/>
      <c r="AY550" s="53">
        <f t="shared" si="767"/>
        <v>0</v>
      </c>
      <c r="AZ550" s="84"/>
      <c r="BA550" s="85"/>
      <c r="BB550" s="53">
        <f t="shared" si="768"/>
        <v>0</v>
      </c>
      <c r="BC550" s="84"/>
      <c r="BD550" s="85"/>
      <c r="BE550" s="53">
        <f t="shared" si="769"/>
        <v>0</v>
      </c>
      <c r="BF550" s="84"/>
      <c r="BG550" s="85"/>
      <c r="BH550" s="53">
        <f t="shared" si="770"/>
        <v>0</v>
      </c>
      <c r="BI550" s="84"/>
      <c r="BJ550" s="85"/>
      <c r="BK550" s="53">
        <f t="shared" si="771"/>
        <v>0</v>
      </c>
      <c r="BL550" s="84"/>
      <c r="BM550" s="85"/>
      <c r="BN550" s="53">
        <f t="shared" si="772"/>
        <v>0</v>
      </c>
      <c r="BO550" s="84"/>
      <c r="BP550" s="85"/>
      <c r="BQ550" s="53">
        <f t="shared" si="773"/>
        <v>0</v>
      </c>
      <c r="BR550" s="60">
        <f t="shared" si="785"/>
        <v>275</v>
      </c>
      <c r="BS550" s="61">
        <f t="shared" si="786"/>
        <v>63.662727272727274</v>
      </c>
      <c r="BT550" s="62">
        <f t="shared" si="787"/>
        <v>17507.25</v>
      </c>
      <c r="BU550" s="48">
        <v>275</v>
      </c>
      <c r="BV550" s="50">
        <f t="shared" si="788"/>
        <v>63.662727272727274</v>
      </c>
      <c r="BW550" s="51">
        <v>17507.25</v>
      </c>
      <c r="BX550" s="48"/>
      <c r="BY550" s="50" t="e">
        <f t="shared" si="789"/>
        <v>#DIV/0!</v>
      </c>
      <c r="BZ550" s="51"/>
      <c r="CA550" s="48"/>
      <c r="CB550" s="50" t="e">
        <f t="shared" si="790"/>
        <v>#DIV/0!</v>
      </c>
      <c r="CC550" s="51"/>
      <c r="CD550" s="48"/>
      <c r="CE550" s="50" t="e">
        <f t="shared" si="791"/>
        <v>#DIV/0!</v>
      </c>
      <c r="CF550" s="51"/>
      <c r="CG550" s="47" t="s">
        <v>54</v>
      </c>
      <c r="CH550" s="47" t="s">
        <v>54</v>
      </c>
      <c r="CI550" s="60">
        <f t="shared" si="792"/>
        <v>0</v>
      </c>
      <c r="CJ550" s="61" t="e">
        <f t="shared" si="793"/>
        <v>#DIV/0!</v>
      </c>
      <c r="CK550" s="62">
        <f t="shared" si="794"/>
        <v>0</v>
      </c>
      <c r="CL550" s="48"/>
      <c r="CM550" s="50" t="e">
        <f t="shared" si="795"/>
        <v>#DIV/0!</v>
      </c>
      <c r="CN550" s="51"/>
      <c r="CO550" s="48"/>
      <c r="CP550" s="50" t="e">
        <f t="shared" si="796"/>
        <v>#DIV/0!</v>
      </c>
      <c r="CQ550" s="51"/>
      <c r="CR550" s="48"/>
      <c r="CS550" s="50" t="e">
        <f t="shared" si="797"/>
        <v>#DIV/0!</v>
      </c>
      <c r="CT550" s="51"/>
      <c r="CU550" s="48"/>
      <c r="CV550" s="50" t="e">
        <f t="shared" si="798"/>
        <v>#DIV/0!</v>
      </c>
      <c r="CW550" s="51"/>
      <c r="CX550" s="47" t="s">
        <v>54</v>
      </c>
      <c r="CY550" s="47" t="s">
        <v>54</v>
      </c>
    </row>
    <row r="551" spans="1:103" s="1" customFormat="1" ht="14.25" thickBot="1" x14ac:dyDescent="0.3">
      <c r="C551" s="96">
        <f>SUM(C527:C550)</f>
        <v>3841</v>
      </c>
      <c r="D551" s="96">
        <f>SUM(D527:D550)</f>
        <v>2860</v>
      </c>
      <c r="E551" s="97">
        <f>SUM(C551:D551)</f>
        <v>6701</v>
      </c>
      <c r="F551" s="96">
        <f>SUM(F527:F550)</f>
        <v>7017.26</v>
      </c>
      <c r="G551" s="64"/>
      <c r="H551" s="184">
        <f>SUM(H527:H550)</f>
        <v>0</v>
      </c>
      <c r="I551" s="184">
        <f t="shared" ref="I551" si="803">SUM(I527:I550)</f>
        <v>0</v>
      </c>
      <c r="J551" s="184"/>
      <c r="K551" s="184">
        <f t="shared" ref="K551" si="804">SUM(K527:K550)</f>
        <v>96</v>
      </c>
      <c r="L551" s="65">
        <f>SUM(L527:L550)</f>
        <v>344.26</v>
      </c>
      <c r="M551" s="66">
        <f>N551/L551</f>
        <v>24.99</v>
      </c>
      <c r="N551" s="67">
        <f>SUM(N527:N550)</f>
        <v>8603.0573999999997</v>
      </c>
      <c r="O551" s="68">
        <f>SUM(O527:O550)</f>
        <v>0</v>
      </c>
      <c r="P551" s="66" t="e">
        <f>Q551/O551</f>
        <v>#DIV/0!</v>
      </c>
      <c r="Q551" s="67">
        <f>SUM(Q527:Q550)+11064.52</f>
        <v>11064.52</v>
      </c>
      <c r="R551" s="68">
        <v>451</v>
      </c>
      <c r="S551" s="66">
        <v>37.840000000000003</v>
      </c>
      <c r="T551" s="67">
        <f>S551*R551</f>
        <v>17065.84</v>
      </c>
      <c r="U551" s="69"/>
      <c r="V551" s="63">
        <f>SUM(V527:V550)</f>
        <v>6293</v>
      </c>
      <c r="W551" s="66">
        <f>X551/V551</f>
        <v>42.825043699348484</v>
      </c>
      <c r="X551" s="67">
        <f>SUM(X527:X550)</f>
        <v>269498</v>
      </c>
      <c r="Y551" s="63">
        <f>SUM(Y527:Y550)</f>
        <v>7059</v>
      </c>
      <c r="Z551" s="66">
        <f>AA551/Y551</f>
        <v>41.650375407281487</v>
      </c>
      <c r="AA551" s="67">
        <f>SUM(AA527:AA550)</f>
        <v>294010</v>
      </c>
      <c r="AB551" s="63">
        <f>SUM(AB527:AB550)</f>
        <v>2000</v>
      </c>
      <c r="AC551" s="66">
        <f>AD551/AB551</f>
        <v>23.734000000000002</v>
      </c>
      <c r="AD551" s="67">
        <f>SUM(AD527:AD550)</f>
        <v>47468</v>
      </c>
      <c r="AE551" s="63">
        <f>SUM(AE527:AE550)</f>
        <v>800</v>
      </c>
      <c r="AF551" s="66">
        <f>AG551/AE551</f>
        <v>21.61</v>
      </c>
      <c r="AG551" s="67">
        <f>SUM(AG527:AG550)</f>
        <v>17288</v>
      </c>
      <c r="AH551" s="63">
        <f>SUM(AH527:AH550)</f>
        <v>1200</v>
      </c>
      <c r="AI551" s="66">
        <f>AJ551/AH551</f>
        <v>25.15</v>
      </c>
      <c r="AJ551" s="67">
        <f>SUM(AJ527:AJ550)</f>
        <v>30180</v>
      </c>
      <c r="AK551" s="63">
        <f>SUM(AK527:AK550)</f>
        <v>0</v>
      </c>
      <c r="AL551" s="66" t="e">
        <f>AM551/AK551</f>
        <v>#DIV/0!</v>
      </c>
      <c r="AM551" s="67">
        <f>SUM(AM527:AM550)</f>
        <v>0</v>
      </c>
      <c r="AN551" s="63">
        <f>SUM(AN527:AN550)</f>
        <v>0</v>
      </c>
      <c r="AO551" s="66" t="e">
        <f>AP551/AN551</f>
        <v>#DIV/0!</v>
      </c>
      <c r="AP551" s="67">
        <f>SUM(AP527:AP550)</f>
        <v>0</v>
      </c>
      <c r="AQ551" s="63">
        <f>SUM(AQ527:AQ550)</f>
        <v>0</v>
      </c>
      <c r="AR551" s="66" t="e">
        <f>AS551/AQ551</f>
        <v>#DIV/0!</v>
      </c>
      <c r="AS551" s="67">
        <f>SUM(AS527:AS550)</f>
        <v>0</v>
      </c>
      <c r="AT551" s="63">
        <f>SUM(AT527:AT550)</f>
        <v>0</v>
      </c>
      <c r="AU551" s="66" t="e">
        <f>AV551/AT551</f>
        <v>#DIV/0!</v>
      </c>
      <c r="AV551" s="67">
        <f>SUM(AV528:AV550)</f>
        <v>0</v>
      </c>
      <c r="AW551" s="63">
        <f>SUM(AW528:AW550)</f>
        <v>0</v>
      </c>
      <c r="AX551" s="66" t="e">
        <f>AY551/AW551</f>
        <v>#DIV/0!</v>
      </c>
      <c r="AY551" s="67">
        <f>SUM(AY528:AY550)</f>
        <v>0</v>
      </c>
      <c r="AZ551" s="63">
        <f>SUM(AZ528:AZ550)</f>
        <v>0</v>
      </c>
      <c r="BA551" s="66" t="e">
        <f>BB551/AZ551</f>
        <v>#DIV/0!</v>
      </c>
      <c r="BB551" s="67">
        <f>SUM(BB528:BB550)</f>
        <v>0</v>
      </c>
      <c r="BC551" s="63">
        <f>SUM(BC528:BC550)</f>
        <v>0</v>
      </c>
      <c r="BD551" s="66" t="e">
        <f>BE551/BC551</f>
        <v>#DIV/0!</v>
      </c>
      <c r="BE551" s="67">
        <f>SUM(BE528:BE550)</f>
        <v>0</v>
      </c>
      <c r="BF551" s="63">
        <f>SUM(BF528:BF550)</f>
        <v>0</v>
      </c>
      <c r="BG551" s="66" t="e">
        <f>BH551/BF551</f>
        <v>#DIV/0!</v>
      </c>
      <c r="BH551" s="67">
        <f>SUM(BH528:BH550)</f>
        <v>0</v>
      </c>
      <c r="BI551" s="63">
        <f>SUM(BI528:BI550)</f>
        <v>0</v>
      </c>
      <c r="BJ551" s="66" t="e">
        <f>BK551/BI551</f>
        <v>#DIV/0!</v>
      </c>
      <c r="BK551" s="67">
        <f>SUM(BK528:BK550)</f>
        <v>0</v>
      </c>
      <c r="BL551" s="63">
        <f>SUM(BL528:BL550)</f>
        <v>0</v>
      </c>
      <c r="BM551" s="66" t="e">
        <f>BN551/BL551</f>
        <v>#DIV/0!</v>
      </c>
      <c r="BN551" s="67">
        <f>SUM(BN528:BN550)</f>
        <v>0</v>
      </c>
      <c r="BO551" s="63">
        <f>SUM(BO528:BO550)</f>
        <v>0</v>
      </c>
      <c r="BP551" s="66" t="e">
        <f>BQ551/BO551</f>
        <v>#DIV/0!</v>
      </c>
      <c r="BQ551" s="67">
        <f>SUM(BQ528:BQ550)</f>
        <v>0</v>
      </c>
      <c r="BR551" s="70">
        <f>SUM(BR527:BR550)</f>
        <v>5059</v>
      </c>
      <c r="BS551" s="71">
        <f>BT551/BR551</f>
        <v>49.187586479541409</v>
      </c>
      <c r="BT551" s="72">
        <f>SUM(BT527:BT550)+CF552</f>
        <v>248840</v>
      </c>
      <c r="BU551" s="63">
        <f>SUM(BU527:BU550)</f>
        <v>4050</v>
      </c>
      <c r="BV551" s="66">
        <f>BW551/BU551</f>
        <v>50.693333333333335</v>
      </c>
      <c r="BW551" s="67">
        <f>SUM(BW527:BW550)</f>
        <v>205308</v>
      </c>
      <c r="BX551" s="63">
        <f>SUM(BX527:BX550)</f>
        <v>240</v>
      </c>
      <c r="BY551" s="66">
        <f>BZ551/BX551</f>
        <v>60</v>
      </c>
      <c r="BZ551" s="67">
        <f>SUM(BZ527:BZ550)</f>
        <v>14400</v>
      </c>
      <c r="CA551" s="63">
        <f>SUM(CA527:CA550)</f>
        <v>3</v>
      </c>
      <c r="CB551" s="66">
        <f>CC551/CA551</f>
        <v>8</v>
      </c>
      <c r="CC551" s="67">
        <f>SUM(CC527:CC550)</f>
        <v>24</v>
      </c>
      <c r="CD551" s="63">
        <f>SUM(CD527:CD550)</f>
        <v>766</v>
      </c>
      <c r="CE551" s="66">
        <f>CF551/CD551</f>
        <v>35</v>
      </c>
      <c r="CF551" s="67">
        <f>SUM(CF527:CF550)</f>
        <v>26810</v>
      </c>
      <c r="CI551" s="70">
        <f>SUM(CI527:CI550)</f>
        <v>766</v>
      </c>
      <c r="CJ551" s="71">
        <f>CK551/CI551</f>
        <v>32</v>
      </c>
      <c r="CK551" s="72">
        <f>SUM(CK527:CK550)</f>
        <v>24512</v>
      </c>
      <c r="CL551" s="63">
        <f>SUM(CL527:CL550)</f>
        <v>0</v>
      </c>
      <c r="CM551" s="66" t="e">
        <f>CN551/CL551</f>
        <v>#DIV/0!</v>
      </c>
      <c r="CN551" s="67">
        <f>SUM(CN527:CN550)</f>
        <v>0</v>
      </c>
      <c r="CO551" s="63">
        <f>SUM(CO527:CO550)</f>
        <v>0</v>
      </c>
      <c r="CP551" s="66" t="e">
        <f>CQ551/CO551</f>
        <v>#DIV/0!</v>
      </c>
      <c r="CQ551" s="67">
        <f>SUM(CQ527:CQ550)</f>
        <v>0</v>
      </c>
      <c r="CR551" s="63">
        <f>SUM(CR527:CR550)</f>
        <v>0</v>
      </c>
      <c r="CS551" s="66" t="e">
        <f>CT551/CR551</f>
        <v>#DIV/0!</v>
      </c>
      <c r="CT551" s="67">
        <f>SUM(CT527:CT550)</f>
        <v>0</v>
      </c>
      <c r="CU551" s="63">
        <f>SUM(CU527:CU550)</f>
        <v>766</v>
      </c>
      <c r="CV551" s="66">
        <f>CW551/CU551</f>
        <v>32</v>
      </c>
      <c r="CW551" s="67">
        <f>SUM(CW527:CW550)</f>
        <v>24512</v>
      </c>
    </row>
    <row r="552" spans="1:103" ht="15.75" thickBot="1" x14ac:dyDescent="0.3">
      <c r="L552" s="88">
        <f>L551+O551+R551+V551</f>
        <v>7088.26</v>
      </c>
      <c r="M552" s="89">
        <f>N552/L552</f>
        <v>43.202621997500096</v>
      </c>
      <c r="N552" s="90">
        <f>N551+Q551+T551+X551</f>
        <v>306231.41740000003</v>
      </c>
      <c r="O552" s="99">
        <f>SUM(O527:O550)</f>
        <v>0</v>
      </c>
      <c r="P552" s="100" t="e">
        <f>Q552/O552</f>
        <v>#DIV/0!</v>
      </c>
      <c r="Q552" s="101">
        <f>SUM(Q527:Q550)</f>
        <v>0</v>
      </c>
      <c r="CF552" s="91">
        <f>CF551-CW551</f>
        <v>2298</v>
      </c>
    </row>
    <row r="553" spans="1:103" ht="15.75" thickBot="1" x14ac:dyDescent="0.3">
      <c r="AE553" s="104">
        <f>AE524+1</f>
        <v>44701</v>
      </c>
      <c r="AF553" s="105">
        <f>AE553</f>
        <v>44701</v>
      </c>
      <c r="BR553" s="102">
        <f>AE553</f>
        <v>44701</v>
      </c>
    </row>
    <row r="554" spans="1:103" s="1" customFormat="1" ht="14.25" thickBot="1" x14ac:dyDescent="0.3">
      <c r="A554" s="2">
        <f>B554</f>
        <v>44701</v>
      </c>
      <c r="B554" s="3">
        <f>B525+1</f>
        <v>44701</v>
      </c>
      <c r="C554" s="249" t="s">
        <v>0</v>
      </c>
      <c r="D554" s="250"/>
      <c r="E554" s="251"/>
      <c r="F554" s="4" t="s">
        <v>1</v>
      </c>
      <c r="G554" s="5" t="s">
        <v>2</v>
      </c>
      <c r="H554" s="201" t="s">
        <v>86</v>
      </c>
      <c r="I554" s="189" t="s">
        <v>88</v>
      </c>
      <c r="J554" s="204" t="s">
        <v>90</v>
      </c>
      <c r="K554" s="206" t="s">
        <v>84</v>
      </c>
      <c r="L554" s="252" t="s">
        <v>3</v>
      </c>
      <c r="M554" s="253"/>
      <c r="N554" s="253"/>
      <c r="O554" s="253"/>
      <c r="P554" s="253"/>
      <c r="Q554" s="253"/>
      <c r="R554" s="253"/>
      <c r="S554" s="253"/>
      <c r="T554" s="254"/>
      <c r="U554" s="6"/>
      <c r="V554" s="255" t="s">
        <v>4</v>
      </c>
      <c r="W554" s="256"/>
      <c r="X554" s="257"/>
      <c r="Y554" s="258" t="s">
        <v>5</v>
      </c>
      <c r="Z554" s="259"/>
      <c r="AA554" s="260"/>
      <c r="AB554" s="255" t="s">
        <v>6</v>
      </c>
      <c r="AC554" s="256"/>
      <c r="AD554" s="257"/>
      <c r="AE554" s="261" t="s">
        <v>7</v>
      </c>
      <c r="AF554" s="262"/>
      <c r="AG554" s="262"/>
      <c r="AH554" s="262"/>
      <c r="AI554" s="262"/>
      <c r="AJ554" s="262"/>
      <c r="AK554" s="262"/>
      <c r="AL554" s="262"/>
      <c r="AM554" s="262"/>
      <c r="AN554" s="262"/>
      <c r="AO554" s="262"/>
      <c r="AP554" s="262"/>
      <c r="AQ554" s="262"/>
      <c r="AR554" s="262"/>
      <c r="AS554" s="262"/>
      <c r="AT554" s="262"/>
      <c r="AU554" s="262"/>
      <c r="AV554" s="262"/>
      <c r="AW554" s="262"/>
      <c r="AX554" s="262"/>
      <c r="AY554" s="262"/>
      <c r="AZ554" s="262"/>
      <c r="BA554" s="262"/>
      <c r="BB554" s="262"/>
      <c r="BC554" s="262"/>
      <c r="BD554" s="262"/>
      <c r="BE554" s="262"/>
      <c r="BF554" s="262"/>
      <c r="BG554" s="262"/>
      <c r="BH554" s="262"/>
      <c r="BI554" s="262"/>
      <c r="BJ554" s="262"/>
      <c r="BK554" s="262"/>
      <c r="BL554" s="262"/>
      <c r="BM554" s="262"/>
      <c r="BN554" s="263"/>
      <c r="BO554" s="98"/>
      <c r="BP554" s="98"/>
      <c r="BQ554" s="98"/>
      <c r="BR554" s="246" t="s">
        <v>8</v>
      </c>
      <c r="BS554" s="247"/>
      <c r="BT554" s="248"/>
      <c r="BU554" s="243" t="s">
        <v>9</v>
      </c>
      <c r="BV554" s="244"/>
      <c r="BW554" s="245"/>
      <c r="BX554" s="243" t="s">
        <v>10</v>
      </c>
      <c r="BY554" s="244"/>
      <c r="BZ554" s="245"/>
      <c r="CA554" s="243" t="s">
        <v>11</v>
      </c>
      <c r="CB554" s="244"/>
      <c r="CC554" s="245"/>
      <c r="CD554" s="243" t="s">
        <v>69</v>
      </c>
      <c r="CE554" s="244"/>
      <c r="CF554" s="245"/>
      <c r="CG554" s="8"/>
      <c r="CH554" s="8">
        <f>CH525+1</f>
        <v>44701</v>
      </c>
      <c r="CI554" s="246" t="s">
        <v>12</v>
      </c>
      <c r="CJ554" s="247"/>
      <c r="CK554" s="248"/>
      <c r="CL554" s="240" t="s">
        <v>13</v>
      </c>
      <c r="CM554" s="241"/>
      <c r="CN554" s="242"/>
      <c r="CO554" s="240" t="s">
        <v>14</v>
      </c>
      <c r="CP554" s="241"/>
      <c r="CQ554" s="242"/>
      <c r="CR554" s="240" t="s">
        <v>15</v>
      </c>
      <c r="CS554" s="241"/>
      <c r="CT554" s="242"/>
      <c r="CU554" s="240" t="s">
        <v>71</v>
      </c>
      <c r="CV554" s="241"/>
      <c r="CW554" s="242"/>
      <c r="CX554" s="9">
        <f>CY554</f>
        <v>44701</v>
      </c>
      <c r="CY554" s="8">
        <f>CY525+1</f>
        <v>44701</v>
      </c>
    </row>
    <row r="555" spans="1:103" s="1" customFormat="1" ht="14.25" thickBot="1" x14ac:dyDescent="0.3">
      <c r="A555" s="10" t="s">
        <v>17</v>
      </c>
      <c r="B555" s="10" t="s">
        <v>16</v>
      </c>
      <c r="C555" s="11" t="s">
        <v>18</v>
      </c>
      <c r="D555" s="12" t="s">
        <v>19</v>
      </c>
      <c r="E555" s="174" t="s">
        <v>1</v>
      </c>
      <c r="F555" s="14" t="s">
        <v>20</v>
      </c>
      <c r="G555" s="15" t="s">
        <v>20</v>
      </c>
      <c r="H555" s="202" t="s">
        <v>87</v>
      </c>
      <c r="I555" s="203" t="s">
        <v>89</v>
      </c>
      <c r="J555" s="205" t="s">
        <v>91</v>
      </c>
      <c r="K555" s="207" t="s">
        <v>85</v>
      </c>
      <c r="L555" s="16" t="s">
        <v>21</v>
      </c>
      <c r="M555" s="17" t="s">
        <v>22</v>
      </c>
      <c r="N555" s="18" t="s">
        <v>23</v>
      </c>
      <c r="O555" s="19" t="s">
        <v>24</v>
      </c>
      <c r="P555" s="17" t="s">
        <v>22</v>
      </c>
      <c r="Q555" s="18" t="s">
        <v>23</v>
      </c>
      <c r="R555" s="19" t="s">
        <v>25</v>
      </c>
      <c r="S555" s="17" t="s">
        <v>22</v>
      </c>
      <c r="T555" s="18" t="s">
        <v>23</v>
      </c>
      <c r="U555" s="20" t="s">
        <v>16</v>
      </c>
      <c r="V555" s="21" t="s">
        <v>26</v>
      </c>
      <c r="W555" s="22" t="s">
        <v>22</v>
      </c>
      <c r="X555" s="22" t="s">
        <v>23</v>
      </c>
      <c r="Y555" s="23" t="s">
        <v>27</v>
      </c>
      <c r="Z555" s="23" t="s">
        <v>22</v>
      </c>
      <c r="AA555" s="23" t="s">
        <v>23</v>
      </c>
      <c r="AB555" s="22" t="s">
        <v>27</v>
      </c>
      <c r="AC555" s="22" t="s">
        <v>22</v>
      </c>
      <c r="AD555" s="22" t="s">
        <v>23</v>
      </c>
      <c r="AE555" s="187" t="s">
        <v>92</v>
      </c>
      <c r="AF555" s="188" t="s">
        <v>22</v>
      </c>
      <c r="AG555" s="26" t="s">
        <v>23</v>
      </c>
      <c r="AH555" s="187" t="s">
        <v>93</v>
      </c>
      <c r="AI555" s="188" t="s">
        <v>22</v>
      </c>
      <c r="AJ555" s="26" t="s">
        <v>23</v>
      </c>
      <c r="AK555" s="187"/>
      <c r="AL555" s="188" t="s">
        <v>22</v>
      </c>
      <c r="AM555" s="26" t="s">
        <v>23</v>
      </c>
      <c r="AN555" s="187"/>
      <c r="AO555" s="188" t="s">
        <v>22</v>
      </c>
      <c r="AP555" s="26" t="s">
        <v>23</v>
      </c>
      <c r="AQ555" s="187"/>
      <c r="AR555" s="188" t="s">
        <v>22</v>
      </c>
      <c r="AS555" s="26" t="s">
        <v>23</v>
      </c>
      <c r="AT555" s="187"/>
      <c r="AU555" s="188" t="s">
        <v>22</v>
      </c>
      <c r="AV555" s="26" t="s">
        <v>23</v>
      </c>
      <c r="AW555" s="120"/>
      <c r="AX555" s="25" t="s">
        <v>22</v>
      </c>
      <c r="AY555" s="26" t="s">
        <v>23</v>
      </c>
      <c r="AZ555" s="24"/>
      <c r="BA555" s="25" t="s">
        <v>22</v>
      </c>
      <c r="BB555" s="26" t="s">
        <v>23</v>
      </c>
      <c r="BC555" s="24"/>
      <c r="BD555" s="25" t="s">
        <v>22</v>
      </c>
      <c r="BE555" s="26" t="s">
        <v>23</v>
      </c>
      <c r="BF555" s="24"/>
      <c r="BG555" s="25" t="s">
        <v>22</v>
      </c>
      <c r="BH555" s="26" t="s">
        <v>23</v>
      </c>
      <c r="BI555" s="24"/>
      <c r="BJ555" s="25" t="s">
        <v>22</v>
      </c>
      <c r="BK555" s="26" t="s">
        <v>23</v>
      </c>
      <c r="BL555" s="24"/>
      <c r="BM555" s="25" t="s">
        <v>22</v>
      </c>
      <c r="BN555" s="26" t="s">
        <v>23</v>
      </c>
      <c r="BO555" s="24"/>
      <c r="BP555" s="25" t="s">
        <v>22</v>
      </c>
      <c r="BQ555" s="26" t="s">
        <v>23</v>
      </c>
      <c r="BR555" s="27" t="s">
        <v>27</v>
      </c>
      <c r="BS555" s="28" t="s">
        <v>22</v>
      </c>
      <c r="BT555" s="29" t="s">
        <v>23</v>
      </c>
      <c r="BU555" s="30" t="s">
        <v>28</v>
      </c>
      <c r="BV555" s="31" t="s">
        <v>22</v>
      </c>
      <c r="BW555" s="32" t="s">
        <v>23</v>
      </c>
      <c r="BX555" s="30" t="s">
        <v>29</v>
      </c>
      <c r="BY555" s="31" t="s">
        <v>22</v>
      </c>
      <c r="BZ555" s="32" t="s">
        <v>23</v>
      </c>
      <c r="CA555" s="30" t="s">
        <v>30</v>
      </c>
      <c r="CB555" s="31" t="s">
        <v>22</v>
      </c>
      <c r="CC555" s="32" t="s">
        <v>23</v>
      </c>
      <c r="CD555" s="30" t="s">
        <v>70</v>
      </c>
      <c r="CE555" s="31" t="s">
        <v>22</v>
      </c>
      <c r="CF555" s="32" t="s">
        <v>23</v>
      </c>
      <c r="CG555" s="33" t="s">
        <v>17</v>
      </c>
      <c r="CH555" s="33" t="s">
        <v>16</v>
      </c>
      <c r="CI555" s="157" t="s">
        <v>27</v>
      </c>
      <c r="CJ555" s="158" t="s">
        <v>22</v>
      </c>
      <c r="CK555" s="159" t="s">
        <v>23</v>
      </c>
      <c r="CL555" s="34" t="s">
        <v>28</v>
      </c>
      <c r="CM555" s="35" t="s">
        <v>22</v>
      </c>
      <c r="CN555" s="36" t="s">
        <v>23</v>
      </c>
      <c r="CO555" s="34" t="s">
        <v>29</v>
      </c>
      <c r="CP555" s="35" t="s">
        <v>22</v>
      </c>
      <c r="CQ555" s="36" t="s">
        <v>23</v>
      </c>
      <c r="CR555" s="34" t="s">
        <v>30</v>
      </c>
      <c r="CS555" s="35" t="s">
        <v>22</v>
      </c>
      <c r="CT555" s="36" t="s">
        <v>23</v>
      </c>
      <c r="CU555" s="34" t="s">
        <v>70</v>
      </c>
      <c r="CV555" s="35" t="s">
        <v>22</v>
      </c>
      <c r="CW555" s="36" t="s">
        <v>23</v>
      </c>
      <c r="CX555" s="33" t="s">
        <v>76</v>
      </c>
      <c r="CY555" s="33" t="s">
        <v>16</v>
      </c>
    </row>
    <row r="556" spans="1:103" s="1" customFormat="1" ht="14.25" thickBot="1" x14ac:dyDescent="0.3">
      <c r="A556" s="47" t="s">
        <v>32</v>
      </c>
      <c r="B556" s="47" t="s">
        <v>32</v>
      </c>
      <c r="C556" s="37">
        <v>242</v>
      </c>
      <c r="D556" s="94">
        <f>E556-C556</f>
        <v>131</v>
      </c>
      <c r="E556" s="92">
        <v>373</v>
      </c>
      <c r="F556" s="38">
        <f>SUM(O556,R556,V556)-H556-I556-J556-K556+L556</f>
        <v>373</v>
      </c>
      <c r="G556" s="38">
        <f>F556-E556-L556</f>
        <v>0</v>
      </c>
      <c r="H556" s="182"/>
      <c r="I556" s="182"/>
      <c r="J556" s="182"/>
      <c r="K556" s="182"/>
      <c r="L556" s="211"/>
      <c r="M556" s="39">
        <v>24.99</v>
      </c>
      <c r="N556" s="179">
        <f>M556*L556</f>
        <v>0</v>
      </c>
      <c r="O556" s="225">
        <v>0</v>
      </c>
      <c r="P556" s="226">
        <v>63.85</v>
      </c>
      <c r="Q556" s="227">
        <f>P556*O556</f>
        <v>0</v>
      </c>
      <c r="R556" s="222">
        <v>13</v>
      </c>
      <c r="S556" s="39">
        <v>37.840000000000003</v>
      </c>
      <c r="T556" s="40">
        <f>S556*R556</f>
        <v>491.92000000000007</v>
      </c>
      <c r="U556" s="41" t="s">
        <v>32</v>
      </c>
      <c r="V556" s="37">
        <f t="shared" ref="V556:V579" si="805">Y556-CI556</f>
        <v>360</v>
      </c>
      <c r="W556" s="39">
        <f>X556/V556</f>
        <v>55.776388888888889</v>
      </c>
      <c r="X556" s="40">
        <f t="shared" ref="X556:X579" si="806">AA556-CK556</f>
        <v>20079.5</v>
      </c>
      <c r="Y556" s="37">
        <f t="shared" ref="Y556:Y579" si="807">AB556+BR556</f>
        <v>360</v>
      </c>
      <c r="Z556" s="39">
        <f>AA556/Y556</f>
        <v>55.776388888888889</v>
      </c>
      <c r="AA556" s="40">
        <f t="shared" ref="AA556:AA579" si="808">AD556+BT556</f>
        <v>20079.5</v>
      </c>
      <c r="AB556" s="37">
        <f>SUM(AE556,AH556,AK556,AN556,AQ556,AT556,AW556,AZ556,BC556,BF556,BI556,BL556,BO556)</f>
        <v>100</v>
      </c>
      <c r="AC556" s="39">
        <f>AD556/AB556</f>
        <v>21.61</v>
      </c>
      <c r="AD556" s="40">
        <f>SUM(AG556,AJ556,AM556,AP556,AS556,AV556,AY556,BB556,BE556,BH556,BK556,BN556,BQ556)</f>
        <v>2161</v>
      </c>
      <c r="AE556" s="185">
        <v>100</v>
      </c>
      <c r="AF556" s="186">
        <v>21.61</v>
      </c>
      <c r="AG556" s="53">
        <f>AE556*AF556</f>
        <v>2161</v>
      </c>
      <c r="AH556" s="185"/>
      <c r="AI556" s="186"/>
      <c r="AJ556" s="53">
        <f>AH556*AI556</f>
        <v>0</v>
      </c>
      <c r="AK556" s="185"/>
      <c r="AL556" s="186"/>
      <c r="AM556" s="53"/>
      <c r="AN556" s="185"/>
      <c r="AO556" s="186"/>
      <c r="AP556" s="53"/>
      <c r="AQ556" s="185"/>
      <c r="AR556" s="186"/>
      <c r="AS556" s="53"/>
      <c r="AT556" s="185"/>
      <c r="AU556" s="186"/>
      <c r="AV556" s="53"/>
      <c r="AW556" s="43"/>
      <c r="AX556" s="42"/>
      <c r="AY556" s="53">
        <f t="shared" ref="AY556:AY579" si="809">AX556*AW556</f>
        <v>0</v>
      </c>
      <c r="AZ556" s="43"/>
      <c r="BA556" s="42"/>
      <c r="BB556" s="53">
        <f t="shared" ref="BB556:BB579" si="810">BA556*AZ556</f>
        <v>0</v>
      </c>
      <c r="BC556" s="43"/>
      <c r="BD556" s="42"/>
      <c r="BE556" s="53">
        <f t="shared" ref="BE556:BE579" si="811">BD556*BC556</f>
        <v>0</v>
      </c>
      <c r="BF556" s="43"/>
      <c r="BG556" s="42"/>
      <c r="BH556" s="53">
        <f t="shared" ref="BH556:BH579" si="812">BG556*BF556</f>
        <v>0</v>
      </c>
      <c r="BI556" s="43"/>
      <c r="BJ556" s="42"/>
      <c r="BK556" s="53">
        <f t="shared" ref="BK556:BK579" si="813">BJ556*BI556</f>
        <v>0</v>
      </c>
      <c r="BL556" s="43"/>
      <c r="BM556" s="42"/>
      <c r="BN556" s="53">
        <f t="shared" ref="BN556:BN579" si="814">BM556*BL556</f>
        <v>0</v>
      </c>
      <c r="BO556" s="43"/>
      <c r="BP556" s="42"/>
      <c r="BQ556" s="53">
        <f t="shared" ref="BQ556:BQ579" si="815">BP556*BO556</f>
        <v>0</v>
      </c>
      <c r="BR556" s="44">
        <f>SUM(BU556,BX556,CA556,CD556)</f>
        <v>260</v>
      </c>
      <c r="BS556" s="45">
        <f>BT556/BR556</f>
        <v>68.917307692307688</v>
      </c>
      <c r="BT556" s="46">
        <f>SUM(BW556,BZ556,CC556,CF556)</f>
        <v>17918.5</v>
      </c>
      <c r="BU556" s="37">
        <v>260</v>
      </c>
      <c r="BV556" s="39">
        <f>BW556/BU556</f>
        <v>68.917307692307688</v>
      </c>
      <c r="BW556" s="40">
        <v>17918.5</v>
      </c>
      <c r="BX556" s="37"/>
      <c r="BY556" s="39" t="e">
        <f>BZ556/BX556</f>
        <v>#DIV/0!</v>
      </c>
      <c r="BZ556" s="40"/>
      <c r="CA556" s="37"/>
      <c r="CB556" s="39" t="e">
        <f>CC556/CA556</f>
        <v>#DIV/0!</v>
      </c>
      <c r="CC556" s="40"/>
      <c r="CD556" s="37"/>
      <c r="CE556" s="39" t="e">
        <f>CF556/CD556</f>
        <v>#DIV/0!</v>
      </c>
      <c r="CF556" s="40"/>
      <c r="CG556" s="47" t="s">
        <v>32</v>
      </c>
      <c r="CH556" s="47" t="s">
        <v>32</v>
      </c>
      <c r="CI556" s="44">
        <f>SUM(CL556,CO556,CR556,CU556)</f>
        <v>0</v>
      </c>
      <c r="CJ556" s="45" t="e">
        <f>CK556/CI556</f>
        <v>#DIV/0!</v>
      </c>
      <c r="CK556" s="46">
        <f>SUM(CN556,CQ556,CT556,CW556)</f>
        <v>0</v>
      </c>
      <c r="CL556" s="37"/>
      <c r="CM556" s="39" t="e">
        <f>CN556/CL556</f>
        <v>#DIV/0!</v>
      </c>
      <c r="CN556" s="40"/>
      <c r="CO556" s="37"/>
      <c r="CP556" s="39" t="e">
        <f>CQ556/CO556</f>
        <v>#DIV/0!</v>
      </c>
      <c r="CQ556" s="40"/>
      <c r="CR556" s="37"/>
      <c r="CS556" s="39" t="e">
        <f>CT556/CR556</f>
        <v>#DIV/0!</v>
      </c>
      <c r="CT556" s="40"/>
      <c r="CU556" s="37"/>
      <c r="CV556" s="39" t="e">
        <f>CW556/CU556</f>
        <v>#DIV/0!</v>
      </c>
      <c r="CW556" s="40"/>
      <c r="CX556" s="47" t="s">
        <v>32</v>
      </c>
      <c r="CY556" s="47" t="s">
        <v>32</v>
      </c>
    </row>
    <row r="557" spans="1:103" s="1" customFormat="1" ht="14.25" thickBot="1" x14ac:dyDescent="0.3">
      <c r="A557" s="47" t="s">
        <v>31</v>
      </c>
      <c r="B557" s="47" t="s">
        <v>31</v>
      </c>
      <c r="C557" s="48">
        <v>242</v>
      </c>
      <c r="D557" s="95">
        <f t="shared" ref="D557:D579" si="816">E557-C557</f>
        <v>130</v>
      </c>
      <c r="E557" s="93">
        <v>372</v>
      </c>
      <c r="F557" s="38">
        <f t="shared" ref="F557:F579" si="817">SUM(O557,R557,V557)-H557-I557-J557-K557+L557</f>
        <v>373</v>
      </c>
      <c r="G557" s="49">
        <f t="shared" ref="G557:G579" si="818">F557-E557-L557</f>
        <v>1</v>
      </c>
      <c r="H557" s="183"/>
      <c r="I557" s="183"/>
      <c r="J557" s="183"/>
      <c r="K557" s="183"/>
      <c r="L557" s="212"/>
      <c r="M557" s="50">
        <v>24.99</v>
      </c>
      <c r="N557" s="53">
        <f t="shared" ref="N557:N579" si="819">M557*L557</f>
        <v>0</v>
      </c>
      <c r="O557" s="228">
        <v>0</v>
      </c>
      <c r="P557" s="229">
        <v>63.85</v>
      </c>
      <c r="Q557" s="230">
        <f t="shared" ref="Q557:Q579" si="820">P557*O557</f>
        <v>0</v>
      </c>
      <c r="R557" s="223">
        <v>13</v>
      </c>
      <c r="S557" s="50">
        <v>37.840000000000003</v>
      </c>
      <c r="T557" s="51">
        <f t="shared" ref="T557:T579" si="821">S557*R557</f>
        <v>491.92000000000007</v>
      </c>
      <c r="U557" s="52" t="s">
        <v>31</v>
      </c>
      <c r="V557" s="48">
        <f t="shared" si="805"/>
        <v>360</v>
      </c>
      <c r="W557" s="50">
        <f t="shared" ref="W557:W579" si="822">X557/V557</f>
        <v>55.776388888888889</v>
      </c>
      <c r="X557" s="51">
        <f t="shared" si="806"/>
        <v>20079.5</v>
      </c>
      <c r="Y557" s="48">
        <f t="shared" si="807"/>
        <v>360</v>
      </c>
      <c r="Z557" s="50">
        <f t="shared" ref="Z557:Z561" si="823">AA557/Y557</f>
        <v>55.776388888888889</v>
      </c>
      <c r="AA557" s="51">
        <f t="shared" si="808"/>
        <v>20079.5</v>
      </c>
      <c r="AB557" s="48">
        <f t="shared" ref="AB557:AB579" si="824">SUM(AE557,AH557,AK557,AN557,AQ557,AT557,AW557,AZ557,BC557,BF557,BI557,BL557,BO557)</f>
        <v>100</v>
      </c>
      <c r="AC557" s="50">
        <f t="shared" ref="AC557:AC561" si="825">AD557/AB557</f>
        <v>21.61</v>
      </c>
      <c r="AD557" s="51">
        <f t="shared" ref="AD557:AD579" si="826">SUM(AG557,AJ557,AM557,AP557,AS557,AV557,AY557,BB557,BE557,BH557,BK557,BN557,BQ557)</f>
        <v>2161</v>
      </c>
      <c r="AE557" s="43">
        <v>100</v>
      </c>
      <c r="AF557" s="42">
        <v>21.61</v>
      </c>
      <c r="AG557" s="53">
        <f>AE557*AF557</f>
        <v>2161</v>
      </c>
      <c r="AH557" s="43"/>
      <c r="AI557" s="42"/>
      <c r="AJ557" s="53">
        <f>AH557*AI557</f>
        <v>0</v>
      </c>
      <c r="AK557" s="43"/>
      <c r="AL557" s="42"/>
      <c r="AM557" s="53"/>
      <c r="AN557" s="43"/>
      <c r="AO557" s="42"/>
      <c r="AP557" s="53"/>
      <c r="AQ557" s="43"/>
      <c r="AR557" s="42"/>
      <c r="AS557" s="53"/>
      <c r="AT557" s="43"/>
      <c r="AU557" s="42"/>
      <c r="AV557" s="53"/>
      <c r="AW557" s="43"/>
      <c r="AX557" s="42"/>
      <c r="AY557" s="53">
        <f t="shared" si="809"/>
        <v>0</v>
      </c>
      <c r="AZ557" s="43"/>
      <c r="BA557" s="42"/>
      <c r="BB557" s="53">
        <f t="shared" si="810"/>
        <v>0</v>
      </c>
      <c r="BC557" s="43"/>
      <c r="BD557" s="42"/>
      <c r="BE557" s="53">
        <f t="shared" si="811"/>
        <v>0</v>
      </c>
      <c r="BF557" s="43"/>
      <c r="BG557" s="42"/>
      <c r="BH557" s="53">
        <f t="shared" si="812"/>
        <v>0</v>
      </c>
      <c r="BI557" s="43"/>
      <c r="BJ557" s="42"/>
      <c r="BK557" s="53">
        <f t="shared" si="813"/>
        <v>0</v>
      </c>
      <c r="BL557" s="43"/>
      <c r="BM557" s="42"/>
      <c r="BN557" s="53">
        <f t="shared" si="814"/>
        <v>0</v>
      </c>
      <c r="BO557" s="43"/>
      <c r="BP557" s="42"/>
      <c r="BQ557" s="53">
        <f t="shared" si="815"/>
        <v>0</v>
      </c>
      <c r="BR557" s="54">
        <f t="shared" ref="BR557:BR579" si="827">SUM(BU557,BX557,CA557,CD557)</f>
        <v>260</v>
      </c>
      <c r="BS557" s="55">
        <f t="shared" ref="BS557:BS579" si="828">BT557/BR557</f>
        <v>68.917307692307688</v>
      </c>
      <c r="BT557" s="56">
        <f t="shared" ref="BT557:BT579" si="829">SUM(BW557,BZ557,CC557,CF557)</f>
        <v>17918.5</v>
      </c>
      <c r="BU557" s="48">
        <v>260</v>
      </c>
      <c r="BV557" s="50">
        <f t="shared" ref="BV557:BV579" si="830">BW557/BU557</f>
        <v>68.917307692307688</v>
      </c>
      <c r="BW557" s="51">
        <v>17918.5</v>
      </c>
      <c r="BX557" s="48"/>
      <c r="BY557" s="50" t="e">
        <f t="shared" ref="BY557:BY579" si="831">BZ557/BX557</f>
        <v>#DIV/0!</v>
      </c>
      <c r="BZ557" s="51"/>
      <c r="CA557" s="48"/>
      <c r="CB557" s="50" t="e">
        <f t="shared" ref="CB557:CB579" si="832">CC557/CA557</f>
        <v>#DIV/0!</v>
      </c>
      <c r="CC557" s="51"/>
      <c r="CD557" s="48"/>
      <c r="CE557" s="50" t="e">
        <f t="shared" ref="CE557:CE579" si="833">CF557/CD557</f>
        <v>#DIV/0!</v>
      </c>
      <c r="CF557" s="51"/>
      <c r="CG557" s="47" t="s">
        <v>31</v>
      </c>
      <c r="CH557" s="47" t="s">
        <v>31</v>
      </c>
      <c r="CI557" s="54">
        <f t="shared" ref="CI557:CI579" si="834">SUM(CL557,CO557,CR557,CU557)</f>
        <v>0</v>
      </c>
      <c r="CJ557" s="55" t="e">
        <f t="shared" ref="CJ557:CJ579" si="835">CK557/CI557</f>
        <v>#DIV/0!</v>
      </c>
      <c r="CK557" s="56">
        <f t="shared" ref="CK557:CK579" si="836">SUM(CN557,CQ557,CT557,CW557)</f>
        <v>0</v>
      </c>
      <c r="CL557" s="48"/>
      <c r="CM557" s="50" t="e">
        <f t="shared" ref="CM557:CM579" si="837">CN557/CL557</f>
        <v>#DIV/0!</v>
      </c>
      <c r="CN557" s="51"/>
      <c r="CO557" s="48"/>
      <c r="CP557" s="50" t="e">
        <f t="shared" ref="CP557:CP579" si="838">CQ557/CO557</f>
        <v>#DIV/0!</v>
      </c>
      <c r="CQ557" s="51"/>
      <c r="CR557" s="48"/>
      <c r="CS557" s="50" t="e">
        <f t="shared" ref="CS557:CS579" si="839">CT557/CR557</f>
        <v>#DIV/0!</v>
      </c>
      <c r="CT557" s="51"/>
      <c r="CU557" s="48"/>
      <c r="CV557" s="50" t="e">
        <f t="shared" ref="CV557:CV579" si="840">CW557/CU557</f>
        <v>#DIV/0!</v>
      </c>
      <c r="CW557" s="51"/>
      <c r="CX557" s="47" t="s">
        <v>31</v>
      </c>
      <c r="CY557" s="47" t="s">
        <v>31</v>
      </c>
    </row>
    <row r="558" spans="1:103" s="1" customFormat="1" ht="14.25" thickBot="1" x14ac:dyDescent="0.3">
      <c r="A558" s="47" t="s">
        <v>33</v>
      </c>
      <c r="B558" s="47" t="s">
        <v>33</v>
      </c>
      <c r="C558" s="48">
        <v>242</v>
      </c>
      <c r="D558" s="95">
        <f t="shared" si="816"/>
        <v>130</v>
      </c>
      <c r="E558" s="93">
        <v>372</v>
      </c>
      <c r="F558" s="38">
        <f t="shared" si="817"/>
        <v>373</v>
      </c>
      <c r="G558" s="49">
        <f t="shared" si="818"/>
        <v>1</v>
      </c>
      <c r="H558" s="183"/>
      <c r="I558" s="183"/>
      <c r="J558" s="183"/>
      <c r="K558" s="183"/>
      <c r="L558" s="212"/>
      <c r="M558" s="50">
        <v>24.99</v>
      </c>
      <c r="N558" s="53">
        <f t="shared" si="819"/>
        <v>0</v>
      </c>
      <c r="O558" s="228">
        <v>0</v>
      </c>
      <c r="P558" s="229">
        <v>63.85</v>
      </c>
      <c r="Q558" s="230">
        <f t="shared" si="820"/>
        <v>0</v>
      </c>
      <c r="R558" s="223">
        <v>13</v>
      </c>
      <c r="S558" s="50">
        <v>37.840000000000003</v>
      </c>
      <c r="T558" s="51">
        <f t="shared" si="821"/>
        <v>491.92000000000007</v>
      </c>
      <c r="U558" s="52" t="s">
        <v>33</v>
      </c>
      <c r="V558" s="48">
        <f t="shared" si="805"/>
        <v>360</v>
      </c>
      <c r="W558" s="50">
        <f t="shared" si="822"/>
        <v>55.776388888888889</v>
      </c>
      <c r="X558" s="51">
        <f t="shared" si="806"/>
        <v>20079.5</v>
      </c>
      <c r="Y558" s="48">
        <f t="shared" si="807"/>
        <v>360</v>
      </c>
      <c r="Z558" s="50">
        <f t="shared" si="823"/>
        <v>55.776388888888889</v>
      </c>
      <c r="AA558" s="51">
        <f t="shared" si="808"/>
        <v>20079.5</v>
      </c>
      <c r="AB558" s="48">
        <f t="shared" si="824"/>
        <v>100</v>
      </c>
      <c r="AC558" s="50">
        <f t="shared" si="825"/>
        <v>21.61</v>
      </c>
      <c r="AD558" s="51">
        <f t="shared" si="826"/>
        <v>2161</v>
      </c>
      <c r="AE558" s="43">
        <v>100</v>
      </c>
      <c r="AF558" s="42">
        <v>21.61</v>
      </c>
      <c r="AG558" s="53">
        <f t="shared" ref="AG558:AG578" si="841">AE558*AF558</f>
        <v>2161</v>
      </c>
      <c r="AH558" s="43"/>
      <c r="AI558" s="42"/>
      <c r="AJ558" s="53">
        <f t="shared" ref="AJ558:AJ578" si="842">AH558*AI558</f>
        <v>0</v>
      </c>
      <c r="AK558" s="43"/>
      <c r="AL558" s="42"/>
      <c r="AM558" s="53"/>
      <c r="AN558" s="43"/>
      <c r="AO558" s="42"/>
      <c r="AP558" s="53"/>
      <c r="AQ558" s="43"/>
      <c r="AR558" s="42"/>
      <c r="AS558" s="53"/>
      <c r="AT558" s="43"/>
      <c r="AU558" s="42"/>
      <c r="AV558" s="53"/>
      <c r="AW558" s="43"/>
      <c r="AX558" s="42"/>
      <c r="AY558" s="53">
        <f t="shared" si="809"/>
        <v>0</v>
      </c>
      <c r="AZ558" s="43"/>
      <c r="BA558" s="42"/>
      <c r="BB558" s="53">
        <f t="shared" si="810"/>
        <v>0</v>
      </c>
      <c r="BC558" s="43"/>
      <c r="BD558" s="42"/>
      <c r="BE558" s="53">
        <f t="shared" si="811"/>
        <v>0</v>
      </c>
      <c r="BF558" s="43"/>
      <c r="BG558" s="42"/>
      <c r="BH558" s="53">
        <f t="shared" si="812"/>
        <v>0</v>
      </c>
      <c r="BI558" s="43"/>
      <c r="BJ558" s="42"/>
      <c r="BK558" s="53">
        <f t="shared" si="813"/>
        <v>0</v>
      </c>
      <c r="BL558" s="43"/>
      <c r="BM558" s="42"/>
      <c r="BN558" s="53">
        <f t="shared" si="814"/>
        <v>0</v>
      </c>
      <c r="BO558" s="43"/>
      <c r="BP558" s="42"/>
      <c r="BQ558" s="53">
        <f t="shared" si="815"/>
        <v>0</v>
      </c>
      <c r="BR558" s="54">
        <f t="shared" si="827"/>
        <v>260</v>
      </c>
      <c r="BS558" s="55">
        <f t="shared" si="828"/>
        <v>68.917307692307688</v>
      </c>
      <c r="BT558" s="56">
        <f t="shared" si="829"/>
        <v>17918.5</v>
      </c>
      <c r="BU558" s="48">
        <v>260</v>
      </c>
      <c r="BV558" s="50">
        <f t="shared" si="830"/>
        <v>68.917307692307688</v>
      </c>
      <c r="BW558" s="51">
        <v>17918.5</v>
      </c>
      <c r="BX558" s="48"/>
      <c r="BY558" s="50" t="e">
        <f t="shared" si="831"/>
        <v>#DIV/0!</v>
      </c>
      <c r="BZ558" s="51"/>
      <c r="CA558" s="48"/>
      <c r="CB558" s="50" t="e">
        <f t="shared" si="832"/>
        <v>#DIV/0!</v>
      </c>
      <c r="CC558" s="51"/>
      <c r="CD558" s="48"/>
      <c r="CE558" s="50" t="e">
        <f t="shared" si="833"/>
        <v>#DIV/0!</v>
      </c>
      <c r="CF558" s="51"/>
      <c r="CG558" s="47" t="s">
        <v>33</v>
      </c>
      <c r="CH558" s="47" t="s">
        <v>33</v>
      </c>
      <c r="CI558" s="54">
        <f t="shared" si="834"/>
        <v>0</v>
      </c>
      <c r="CJ558" s="55" t="e">
        <f t="shared" si="835"/>
        <v>#DIV/0!</v>
      </c>
      <c r="CK558" s="56">
        <f t="shared" si="836"/>
        <v>0</v>
      </c>
      <c r="CL558" s="48"/>
      <c r="CM558" s="50" t="e">
        <f t="shared" si="837"/>
        <v>#DIV/0!</v>
      </c>
      <c r="CN558" s="51"/>
      <c r="CO558" s="48"/>
      <c r="CP558" s="50" t="e">
        <f t="shared" si="838"/>
        <v>#DIV/0!</v>
      </c>
      <c r="CQ558" s="51"/>
      <c r="CR558" s="48"/>
      <c r="CS558" s="50" t="e">
        <f t="shared" si="839"/>
        <v>#DIV/0!</v>
      </c>
      <c r="CT558" s="51"/>
      <c r="CU558" s="48"/>
      <c r="CV558" s="50" t="e">
        <f t="shared" si="840"/>
        <v>#DIV/0!</v>
      </c>
      <c r="CW558" s="51"/>
      <c r="CX558" s="47" t="s">
        <v>33</v>
      </c>
      <c r="CY558" s="47" t="s">
        <v>33</v>
      </c>
    </row>
    <row r="559" spans="1:103" s="1" customFormat="1" ht="14.25" thickBot="1" x14ac:dyDescent="0.3">
      <c r="A559" s="47" t="s">
        <v>34</v>
      </c>
      <c r="B559" s="47" t="s">
        <v>34</v>
      </c>
      <c r="C559" s="48">
        <v>242</v>
      </c>
      <c r="D559" s="95">
        <f t="shared" si="816"/>
        <v>130</v>
      </c>
      <c r="E559" s="93">
        <v>372</v>
      </c>
      <c r="F559" s="38">
        <f t="shared" si="817"/>
        <v>374</v>
      </c>
      <c r="G559" s="49">
        <f t="shared" si="818"/>
        <v>2</v>
      </c>
      <c r="H559" s="183"/>
      <c r="I559" s="183"/>
      <c r="J559" s="183"/>
      <c r="K559" s="183"/>
      <c r="L559" s="212"/>
      <c r="M559" s="50">
        <v>24.99</v>
      </c>
      <c r="N559" s="53">
        <f t="shared" si="819"/>
        <v>0</v>
      </c>
      <c r="O559" s="228">
        <v>0</v>
      </c>
      <c r="P559" s="229">
        <v>63.85</v>
      </c>
      <c r="Q559" s="230">
        <f t="shared" si="820"/>
        <v>0</v>
      </c>
      <c r="R559" s="223">
        <v>14</v>
      </c>
      <c r="S559" s="50">
        <v>37.840000000000003</v>
      </c>
      <c r="T559" s="51">
        <f t="shared" si="821"/>
        <v>529.76</v>
      </c>
      <c r="U559" s="52" t="s">
        <v>34</v>
      </c>
      <c r="V559" s="48">
        <f t="shared" si="805"/>
        <v>360</v>
      </c>
      <c r="W559" s="50">
        <f t="shared" si="822"/>
        <v>55.776388888888889</v>
      </c>
      <c r="X559" s="51">
        <f t="shared" si="806"/>
        <v>20079.5</v>
      </c>
      <c r="Y559" s="48">
        <f t="shared" si="807"/>
        <v>360</v>
      </c>
      <c r="Z559" s="50">
        <f t="shared" si="823"/>
        <v>55.776388888888889</v>
      </c>
      <c r="AA559" s="51">
        <f t="shared" si="808"/>
        <v>20079.5</v>
      </c>
      <c r="AB559" s="48">
        <f t="shared" si="824"/>
        <v>100</v>
      </c>
      <c r="AC559" s="50">
        <f t="shared" si="825"/>
        <v>21.61</v>
      </c>
      <c r="AD559" s="51">
        <f t="shared" si="826"/>
        <v>2161</v>
      </c>
      <c r="AE559" s="43">
        <v>100</v>
      </c>
      <c r="AF559" s="42">
        <v>21.61</v>
      </c>
      <c r="AG559" s="53">
        <f t="shared" si="841"/>
        <v>2161</v>
      </c>
      <c r="AH559" s="43"/>
      <c r="AI559" s="42"/>
      <c r="AJ559" s="53">
        <f t="shared" si="842"/>
        <v>0</v>
      </c>
      <c r="AK559" s="43"/>
      <c r="AL559" s="42"/>
      <c r="AM559" s="53"/>
      <c r="AN559" s="43"/>
      <c r="AO559" s="42"/>
      <c r="AP559" s="53"/>
      <c r="AQ559" s="43"/>
      <c r="AR559" s="42"/>
      <c r="AS559" s="53"/>
      <c r="AT559" s="43"/>
      <c r="AU559" s="42"/>
      <c r="AV559" s="53"/>
      <c r="AW559" s="43"/>
      <c r="AX559" s="42"/>
      <c r="AY559" s="53">
        <f t="shared" si="809"/>
        <v>0</v>
      </c>
      <c r="AZ559" s="43"/>
      <c r="BA559" s="42"/>
      <c r="BB559" s="53">
        <f t="shared" si="810"/>
        <v>0</v>
      </c>
      <c r="BC559" s="43"/>
      <c r="BD559" s="42"/>
      <c r="BE559" s="53">
        <f t="shared" si="811"/>
        <v>0</v>
      </c>
      <c r="BF559" s="43"/>
      <c r="BG559" s="42"/>
      <c r="BH559" s="53">
        <f t="shared" si="812"/>
        <v>0</v>
      </c>
      <c r="BI559" s="43"/>
      <c r="BJ559" s="42"/>
      <c r="BK559" s="53">
        <f t="shared" si="813"/>
        <v>0</v>
      </c>
      <c r="BL559" s="43"/>
      <c r="BM559" s="42"/>
      <c r="BN559" s="53">
        <f t="shared" si="814"/>
        <v>0</v>
      </c>
      <c r="BO559" s="43"/>
      <c r="BP559" s="42"/>
      <c r="BQ559" s="53">
        <f t="shared" si="815"/>
        <v>0</v>
      </c>
      <c r="BR559" s="54">
        <f t="shared" si="827"/>
        <v>260</v>
      </c>
      <c r="BS559" s="55">
        <f t="shared" si="828"/>
        <v>68.917307692307688</v>
      </c>
      <c r="BT559" s="56">
        <f t="shared" si="829"/>
        <v>17918.5</v>
      </c>
      <c r="BU559" s="48">
        <v>260</v>
      </c>
      <c r="BV559" s="50">
        <f t="shared" si="830"/>
        <v>68.917307692307688</v>
      </c>
      <c r="BW559" s="51">
        <v>17918.5</v>
      </c>
      <c r="BX559" s="48"/>
      <c r="BY559" s="50" t="e">
        <f t="shared" si="831"/>
        <v>#DIV/0!</v>
      </c>
      <c r="BZ559" s="51"/>
      <c r="CA559" s="48"/>
      <c r="CB559" s="50" t="e">
        <f t="shared" si="832"/>
        <v>#DIV/0!</v>
      </c>
      <c r="CC559" s="51"/>
      <c r="CD559" s="48"/>
      <c r="CE559" s="50" t="e">
        <f t="shared" si="833"/>
        <v>#DIV/0!</v>
      </c>
      <c r="CF559" s="51"/>
      <c r="CG559" s="47" t="s">
        <v>34</v>
      </c>
      <c r="CH559" s="47" t="s">
        <v>34</v>
      </c>
      <c r="CI559" s="54">
        <f t="shared" si="834"/>
        <v>0</v>
      </c>
      <c r="CJ559" s="55" t="e">
        <f t="shared" si="835"/>
        <v>#DIV/0!</v>
      </c>
      <c r="CK559" s="56">
        <f t="shared" si="836"/>
        <v>0</v>
      </c>
      <c r="CL559" s="48"/>
      <c r="CM559" s="50" t="e">
        <f t="shared" si="837"/>
        <v>#DIV/0!</v>
      </c>
      <c r="CN559" s="51"/>
      <c r="CO559" s="48"/>
      <c r="CP559" s="50" t="e">
        <f t="shared" si="838"/>
        <v>#DIV/0!</v>
      </c>
      <c r="CQ559" s="51"/>
      <c r="CR559" s="48"/>
      <c r="CS559" s="50" t="e">
        <f t="shared" si="839"/>
        <v>#DIV/0!</v>
      </c>
      <c r="CT559" s="51"/>
      <c r="CU559" s="48"/>
      <c r="CV559" s="50" t="e">
        <f t="shared" si="840"/>
        <v>#DIV/0!</v>
      </c>
      <c r="CW559" s="51"/>
      <c r="CX559" s="47" t="s">
        <v>34</v>
      </c>
      <c r="CY559" s="47" t="s">
        <v>34</v>
      </c>
    </row>
    <row r="560" spans="1:103" s="1" customFormat="1" ht="14.25" thickBot="1" x14ac:dyDescent="0.3">
      <c r="A560" s="47" t="s">
        <v>35</v>
      </c>
      <c r="B560" s="47" t="s">
        <v>35</v>
      </c>
      <c r="C560" s="48">
        <v>242</v>
      </c>
      <c r="D560" s="95">
        <f t="shared" si="816"/>
        <v>126</v>
      </c>
      <c r="E560" s="93">
        <v>368</v>
      </c>
      <c r="F560" s="38">
        <f t="shared" si="817"/>
        <v>370</v>
      </c>
      <c r="G560" s="49">
        <f t="shared" si="818"/>
        <v>2</v>
      </c>
      <c r="H560" s="183"/>
      <c r="I560" s="183"/>
      <c r="J560" s="183"/>
      <c r="K560" s="183"/>
      <c r="L560" s="212"/>
      <c r="M560" s="50">
        <v>24.99</v>
      </c>
      <c r="N560" s="53">
        <f t="shared" si="819"/>
        <v>0</v>
      </c>
      <c r="O560" s="228">
        <v>0</v>
      </c>
      <c r="P560" s="229">
        <v>63.85</v>
      </c>
      <c r="Q560" s="230">
        <f t="shared" si="820"/>
        <v>0</v>
      </c>
      <c r="R560" s="223">
        <v>10</v>
      </c>
      <c r="S560" s="50">
        <v>37.840000000000003</v>
      </c>
      <c r="T560" s="51">
        <f t="shared" si="821"/>
        <v>378.40000000000003</v>
      </c>
      <c r="U560" s="52" t="s">
        <v>35</v>
      </c>
      <c r="V560" s="48">
        <f t="shared" si="805"/>
        <v>360</v>
      </c>
      <c r="W560" s="50">
        <f t="shared" si="822"/>
        <v>55.776388888888889</v>
      </c>
      <c r="X560" s="51">
        <f t="shared" si="806"/>
        <v>20079.5</v>
      </c>
      <c r="Y560" s="48">
        <f t="shared" si="807"/>
        <v>360</v>
      </c>
      <c r="Z560" s="50">
        <f t="shared" si="823"/>
        <v>55.776388888888889</v>
      </c>
      <c r="AA560" s="51">
        <f t="shared" si="808"/>
        <v>20079.5</v>
      </c>
      <c r="AB560" s="48">
        <f t="shared" si="824"/>
        <v>100</v>
      </c>
      <c r="AC560" s="50">
        <f t="shared" si="825"/>
        <v>21.61</v>
      </c>
      <c r="AD560" s="51">
        <f t="shared" si="826"/>
        <v>2161</v>
      </c>
      <c r="AE560" s="43">
        <v>100</v>
      </c>
      <c r="AF560" s="42">
        <v>21.61</v>
      </c>
      <c r="AG560" s="53">
        <f t="shared" si="841"/>
        <v>2161</v>
      </c>
      <c r="AH560" s="43"/>
      <c r="AI560" s="42"/>
      <c r="AJ560" s="53">
        <f t="shared" si="842"/>
        <v>0</v>
      </c>
      <c r="AK560" s="43"/>
      <c r="AL560" s="42"/>
      <c r="AM560" s="53"/>
      <c r="AN560" s="43"/>
      <c r="AO560" s="42"/>
      <c r="AP560" s="53"/>
      <c r="AQ560" s="43"/>
      <c r="AR560" s="42"/>
      <c r="AS560" s="53"/>
      <c r="AT560" s="43"/>
      <c r="AU560" s="42"/>
      <c r="AV560" s="53"/>
      <c r="AW560" s="43"/>
      <c r="AX560" s="42"/>
      <c r="AY560" s="53">
        <f t="shared" si="809"/>
        <v>0</v>
      </c>
      <c r="AZ560" s="43"/>
      <c r="BA560" s="42"/>
      <c r="BB560" s="53">
        <f t="shared" si="810"/>
        <v>0</v>
      </c>
      <c r="BC560" s="43"/>
      <c r="BD560" s="42"/>
      <c r="BE560" s="53">
        <f t="shared" si="811"/>
        <v>0</v>
      </c>
      <c r="BF560" s="43"/>
      <c r="BG560" s="42"/>
      <c r="BH560" s="53">
        <f t="shared" si="812"/>
        <v>0</v>
      </c>
      <c r="BI560" s="43"/>
      <c r="BJ560" s="42"/>
      <c r="BK560" s="53">
        <f t="shared" si="813"/>
        <v>0</v>
      </c>
      <c r="BL560" s="43"/>
      <c r="BM560" s="42"/>
      <c r="BN560" s="53">
        <f t="shared" si="814"/>
        <v>0</v>
      </c>
      <c r="BO560" s="43"/>
      <c r="BP560" s="42"/>
      <c r="BQ560" s="53">
        <f t="shared" si="815"/>
        <v>0</v>
      </c>
      <c r="BR560" s="54">
        <f t="shared" si="827"/>
        <v>260</v>
      </c>
      <c r="BS560" s="55">
        <f t="shared" si="828"/>
        <v>68.917307692307688</v>
      </c>
      <c r="BT560" s="56">
        <f t="shared" si="829"/>
        <v>17918.5</v>
      </c>
      <c r="BU560" s="48">
        <v>260</v>
      </c>
      <c r="BV560" s="50">
        <f t="shared" si="830"/>
        <v>68.917307692307688</v>
      </c>
      <c r="BW560" s="51">
        <v>17918.5</v>
      </c>
      <c r="BX560" s="48"/>
      <c r="BY560" s="50" t="e">
        <f t="shared" si="831"/>
        <v>#DIV/0!</v>
      </c>
      <c r="BZ560" s="51"/>
      <c r="CA560" s="48"/>
      <c r="CB560" s="50" t="e">
        <f t="shared" si="832"/>
        <v>#DIV/0!</v>
      </c>
      <c r="CC560" s="51"/>
      <c r="CD560" s="48"/>
      <c r="CE560" s="50" t="e">
        <f t="shared" si="833"/>
        <v>#DIV/0!</v>
      </c>
      <c r="CF560" s="51"/>
      <c r="CG560" s="47" t="s">
        <v>35</v>
      </c>
      <c r="CH560" s="47" t="s">
        <v>35</v>
      </c>
      <c r="CI560" s="54">
        <f t="shared" si="834"/>
        <v>0</v>
      </c>
      <c r="CJ560" s="55" t="e">
        <f t="shared" si="835"/>
        <v>#DIV/0!</v>
      </c>
      <c r="CK560" s="56">
        <f t="shared" si="836"/>
        <v>0</v>
      </c>
      <c r="CL560" s="48"/>
      <c r="CM560" s="50" t="e">
        <f t="shared" si="837"/>
        <v>#DIV/0!</v>
      </c>
      <c r="CN560" s="51"/>
      <c r="CO560" s="48"/>
      <c r="CP560" s="50" t="e">
        <f t="shared" si="838"/>
        <v>#DIV/0!</v>
      </c>
      <c r="CQ560" s="51"/>
      <c r="CR560" s="48"/>
      <c r="CS560" s="50" t="e">
        <f t="shared" si="839"/>
        <v>#DIV/0!</v>
      </c>
      <c r="CT560" s="51"/>
      <c r="CU560" s="48"/>
      <c r="CV560" s="50" t="e">
        <f t="shared" si="840"/>
        <v>#DIV/0!</v>
      </c>
      <c r="CW560" s="51"/>
      <c r="CX560" s="47" t="s">
        <v>35</v>
      </c>
      <c r="CY560" s="47" t="s">
        <v>35</v>
      </c>
    </row>
    <row r="561" spans="1:103" s="1" customFormat="1" ht="14.25" thickBot="1" x14ac:dyDescent="0.3">
      <c r="A561" s="47" t="s">
        <v>36</v>
      </c>
      <c r="B561" s="47" t="s">
        <v>36</v>
      </c>
      <c r="C561" s="48">
        <v>242</v>
      </c>
      <c r="D561" s="95">
        <f t="shared" si="816"/>
        <v>119</v>
      </c>
      <c r="E561" s="93">
        <v>361</v>
      </c>
      <c r="F561" s="38">
        <f t="shared" si="817"/>
        <v>370.57</v>
      </c>
      <c r="G561" s="49">
        <f t="shared" si="818"/>
        <v>8.9999999999999929</v>
      </c>
      <c r="H561" s="183"/>
      <c r="I561" s="183"/>
      <c r="J561" s="183"/>
      <c r="K561" s="183"/>
      <c r="L561" s="224">
        <v>0.56999999999999995</v>
      </c>
      <c r="M561" s="50">
        <v>24.99</v>
      </c>
      <c r="N561" s="53">
        <f t="shared" si="819"/>
        <v>14.244299999999997</v>
      </c>
      <c r="O561" s="228">
        <v>0</v>
      </c>
      <c r="P561" s="229">
        <v>63.85</v>
      </c>
      <c r="Q561" s="230">
        <f t="shared" si="820"/>
        <v>0</v>
      </c>
      <c r="R561" s="223">
        <v>10</v>
      </c>
      <c r="S561" s="50">
        <v>37.840000000000003</v>
      </c>
      <c r="T561" s="51">
        <f t="shared" si="821"/>
        <v>378.40000000000003</v>
      </c>
      <c r="U561" s="52" t="s">
        <v>36</v>
      </c>
      <c r="V561" s="48">
        <f t="shared" si="805"/>
        <v>360</v>
      </c>
      <c r="W561" s="50">
        <f t="shared" si="822"/>
        <v>55.776388888888889</v>
      </c>
      <c r="X561" s="51">
        <f t="shared" si="806"/>
        <v>20079.5</v>
      </c>
      <c r="Y561" s="48">
        <f t="shared" si="807"/>
        <v>360</v>
      </c>
      <c r="Z561" s="50">
        <f t="shared" si="823"/>
        <v>55.776388888888889</v>
      </c>
      <c r="AA561" s="51">
        <f t="shared" si="808"/>
        <v>20079.5</v>
      </c>
      <c r="AB561" s="48">
        <f t="shared" si="824"/>
        <v>100</v>
      </c>
      <c r="AC561" s="50">
        <f t="shared" si="825"/>
        <v>21.61</v>
      </c>
      <c r="AD561" s="51">
        <f t="shared" si="826"/>
        <v>2161</v>
      </c>
      <c r="AE561" s="43">
        <v>100</v>
      </c>
      <c r="AF561" s="42">
        <v>21.61</v>
      </c>
      <c r="AG561" s="53">
        <f t="shared" si="841"/>
        <v>2161</v>
      </c>
      <c r="AH561" s="43"/>
      <c r="AI561" s="42"/>
      <c r="AJ561" s="53">
        <f t="shared" si="842"/>
        <v>0</v>
      </c>
      <c r="AK561" s="43"/>
      <c r="AL561" s="42"/>
      <c r="AM561" s="53"/>
      <c r="AN561" s="43"/>
      <c r="AO561" s="42"/>
      <c r="AP561" s="53"/>
      <c r="AQ561" s="43"/>
      <c r="AR561" s="42"/>
      <c r="AS561" s="53"/>
      <c r="AT561" s="43"/>
      <c r="AU561" s="42"/>
      <c r="AV561" s="53"/>
      <c r="AW561" s="43"/>
      <c r="AX561" s="42"/>
      <c r="AY561" s="53">
        <f t="shared" si="809"/>
        <v>0</v>
      </c>
      <c r="AZ561" s="43"/>
      <c r="BA561" s="42"/>
      <c r="BB561" s="53">
        <f t="shared" si="810"/>
        <v>0</v>
      </c>
      <c r="BC561" s="43"/>
      <c r="BD561" s="42"/>
      <c r="BE561" s="53">
        <f t="shared" si="811"/>
        <v>0</v>
      </c>
      <c r="BF561" s="43"/>
      <c r="BG561" s="42"/>
      <c r="BH561" s="53">
        <f t="shared" si="812"/>
        <v>0</v>
      </c>
      <c r="BI561" s="43"/>
      <c r="BJ561" s="42"/>
      <c r="BK561" s="53">
        <f t="shared" si="813"/>
        <v>0</v>
      </c>
      <c r="BL561" s="43"/>
      <c r="BM561" s="42"/>
      <c r="BN561" s="53">
        <f t="shared" si="814"/>
        <v>0</v>
      </c>
      <c r="BO561" s="43"/>
      <c r="BP561" s="42"/>
      <c r="BQ561" s="53">
        <f t="shared" si="815"/>
        <v>0</v>
      </c>
      <c r="BR561" s="54">
        <f t="shared" si="827"/>
        <v>260</v>
      </c>
      <c r="BS561" s="55">
        <f t="shared" si="828"/>
        <v>68.917307692307688</v>
      </c>
      <c r="BT561" s="56">
        <f t="shared" si="829"/>
        <v>17918.5</v>
      </c>
      <c r="BU561" s="48">
        <v>260</v>
      </c>
      <c r="BV561" s="50">
        <f t="shared" si="830"/>
        <v>68.917307692307688</v>
      </c>
      <c r="BW561" s="51">
        <v>17918.5</v>
      </c>
      <c r="BX561" s="48"/>
      <c r="BY561" s="50" t="e">
        <f t="shared" si="831"/>
        <v>#DIV/0!</v>
      </c>
      <c r="BZ561" s="51"/>
      <c r="CA561" s="48"/>
      <c r="CB561" s="50" t="e">
        <f t="shared" si="832"/>
        <v>#DIV/0!</v>
      </c>
      <c r="CC561" s="51"/>
      <c r="CD561" s="48"/>
      <c r="CE561" s="50" t="e">
        <f t="shared" si="833"/>
        <v>#DIV/0!</v>
      </c>
      <c r="CF561" s="51"/>
      <c r="CG561" s="47" t="s">
        <v>36</v>
      </c>
      <c r="CH561" s="47" t="s">
        <v>36</v>
      </c>
      <c r="CI561" s="54">
        <f t="shared" si="834"/>
        <v>0</v>
      </c>
      <c r="CJ561" s="55" t="e">
        <f t="shared" si="835"/>
        <v>#DIV/0!</v>
      </c>
      <c r="CK561" s="56">
        <f t="shared" si="836"/>
        <v>0</v>
      </c>
      <c r="CL561" s="48"/>
      <c r="CM561" s="50" t="e">
        <f t="shared" si="837"/>
        <v>#DIV/0!</v>
      </c>
      <c r="CN561" s="51"/>
      <c r="CO561" s="48"/>
      <c r="CP561" s="50" t="e">
        <f t="shared" si="838"/>
        <v>#DIV/0!</v>
      </c>
      <c r="CQ561" s="51"/>
      <c r="CR561" s="48"/>
      <c r="CS561" s="50" t="e">
        <f t="shared" si="839"/>
        <v>#DIV/0!</v>
      </c>
      <c r="CT561" s="51"/>
      <c r="CU561" s="48"/>
      <c r="CV561" s="50" t="e">
        <f t="shared" si="840"/>
        <v>#DIV/0!</v>
      </c>
      <c r="CW561" s="51"/>
      <c r="CX561" s="47" t="s">
        <v>36</v>
      </c>
      <c r="CY561" s="47" t="s">
        <v>36</v>
      </c>
    </row>
    <row r="562" spans="1:103" s="1" customFormat="1" ht="14.25" thickBot="1" x14ac:dyDescent="0.3">
      <c r="A562" s="47" t="s">
        <v>37</v>
      </c>
      <c r="B562" s="47" t="s">
        <v>37</v>
      </c>
      <c r="C562" s="48">
        <v>0</v>
      </c>
      <c r="D562" s="95">
        <f t="shared" si="816"/>
        <v>122</v>
      </c>
      <c r="E562" s="93">
        <v>122</v>
      </c>
      <c r="F562" s="38">
        <f t="shared" si="817"/>
        <v>128.99</v>
      </c>
      <c r="G562" s="49">
        <f t="shared" si="818"/>
        <v>-5.9999999999999911</v>
      </c>
      <c r="H562" s="183"/>
      <c r="I562" s="183"/>
      <c r="J562" s="183"/>
      <c r="K562" s="183">
        <v>6</v>
      </c>
      <c r="L562" s="224">
        <v>12.99</v>
      </c>
      <c r="M562" s="50">
        <v>24.99</v>
      </c>
      <c r="N562" s="53">
        <f t="shared" si="819"/>
        <v>324.62009999999998</v>
      </c>
      <c r="O562" s="228">
        <v>0</v>
      </c>
      <c r="P562" s="229">
        <v>63.85</v>
      </c>
      <c r="Q562" s="230">
        <f t="shared" si="820"/>
        <v>0</v>
      </c>
      <c r="R562" s="223">
        <v>12</v>
      </c>
      <c r="S562" s="50">
        <v>37.840000000000003</v>
      </c>
      <c r="T562" s="51">
        <f t="shared" si="821"/>
        <v>454.08000000000004</v>
      </c>
      <c r="U562" s="52" t="s">
        <v>37</v>
      </c>
      <c r="V562" s="48">
        <f t="shared" si="805"/>
        <v>110</v>
      </c>
      <c r="W562" s="50">
        <f t="shared" si="822"/>
        <v>38.147727272727273</v>
      </c>
      <c r="X562" s="51">
        <f t="shared" si="806"/>
        <v>4196.25</v>
      </c>
      <c r="Y562" s="48">
        <f t="shared" si="807"/>
        <v>110</v>
      </c>
      <c r="Z562" s="50">
        <f>AA562/Y562</f>
        <v>38.147727272727273</v>
      </c>
      <c r="AA562" s="51">
        <f t="shared" si="808"/>
        <v>4196.25</v>
      </c>
      <c r="AB562" s="48">
        <f t="shared" si="824"/>
        <v>75</v>
      </c>
      <c r="AC562" s="50">
        <f>AD562/AB562</f>
        <v>25.15</v>
      </c>
      <c r="AD562" s="51">
        <f t="shared" si="826"/>
        <v>1886.25</v>
      </c>
      <c r="AE562" s="43"/>
      <c r="AF562" s="42"/>
      <c r="AG562" s="53">
        <f t="shared" si="841"/>
        <v>0</v>
      </c>
      <c r="AH562" s="43">
        <v>75</v>
      </c>
      <c r="AI562" s="42">
        <v>25.15</v>
      </c>
      <c r="AJ562" s="53">
        <f t="shared" si="842"/>
        <v>1886.25</v>
      </c>
      <c r="AK562" s="43"/>
      <c r="AL562" s="42"/>
      <c r="AM562" s="53"/>
      <c r="AN562" s="43"/>
      <c r="AO562" s="42"/>
      <c r="AP562" s="53"/>
      <c r="AQ562" s="43"/>
      <c r="AR562" s="42"/>
      <c r="AS562" s="53"/>
      <c r="AT562" s="43"/>
      <c r="AU562" s="42"/>
      <c r="AV562" s="53"/>
      <c r="AW562" s="43"/>
      <c r="AX562" s="42"/>
      <c r="AY562" s="53">
        <f t="shared" si="809"/>
        <v>0</v>
      </c>
      <c r="AZ562" s="43"/>
      <c r="BA562" s="42"/>
      <c r="BB562" s="53">
        <f t="shared" si="810"/>
        <v>0</v>
      </c>
      <c r="BC562" s="43"/>
      <c r="BD562" s="42"/>
      <c r="BE562" s="53">
        <f t="shared" si="811"/>
        <v>0</v>
      </c>
      <c r="BF562" s="43"/>
      <c r="BG562" s="42"/>
      <c r="BH562" s="53">
        <f t="shared" si="812"/>
        <v>0</v>
      </c>
      <c r="BI562" s="43"/>
      <c r="BJ562" s="42"/>
      <c r="BK562" s="53">
        <f t="shared" si="813"/>
        <v>0</v>
      </c>
      <c r="BL562" s="43"/>
      <c r="BM562" s="42"/>
      <c r="BN562" s="53">
        <f t="shared" si="814"/>
        <v>0</v>
      </c>
      <c r="BO562" s="43"/>
      <c r="BP562" s="42"/>
      <c r="BQ562" s="53">
        <f t="shared" si="815"/>
        <v>0</v>
      </c>
      <c r="BR562" s="54">
        <f t="shared" si="827"/>
        <v>35</v>
      </c>
      <c r="BS562" s="55">
        <f t="shared" si="828"/>
        <v>66</v>
      </c>
      <c r="BT562" s="56">
        <f t="shared" si="829"/>
        <v>2310</v>
      </c>
      <c r="BU562" s="48">
        <v>35</v>
      </c>
      <c r="BV562" s="50">
        <f t="shared" si="830"/>
        <v>66</v>
      </c>
      <c r="BW562" s="51">
        <v>2310</v>
      </c>
      <c r="BX562" s="48"/>
      <c r="BY562" s="50" t="e">
        <f t="shared" si="831"/>
        <v>#DIV/0!</v>
      </c>
      <c r="BZ562" s="51"/>
      <c r="CA562" s="48"/>
      <c r="CB562" s="50" t="e">
        <f t="shared" si="832"/>
        <v>#DIV/0!</v>
      </c>
      <c r="CC562" s="51"/>
      <c r="CD562" s="48"/>
      <c r="CE562" s="50" t="e">
        <f t="shared" si="833"/>
        <v>#DIV/0!</v>
      </c>
      <c r="CF562" s="51"/>
      <c r="CG562" s="47" t="s">
        <v>37</v>
      </c>
      <c r="CH562" s="47" t="s">
        <v>37</v>
      </c>
      <c r="CI562" s="54">
        <f t="shared" si="834"/>
        <v>0</v>
      </c>
      <c r="CJ562" s="55" t="e">
        <f t="shared" si="835"/>
        <v>#DIV/0!</v>
      </c>
      <c r="CK562" s="56">
        <f t="shared" si="836"/>
        <v>0</v>
      </c>
      <c r="CL562" s="48"/>
      <c r="CM562" s="50" t="e">
        <f t="shared" si="837"/>
        <v>#DIV/0!</v>
      </c>
      <c r="CN562" s="51"/>
      <c r="CO562" s="48"/>
      <c r="CP562" s="50" t="e">
        <f t="shared" si="838"/>
        <v>#DIV/0!</v>
      </c>
      <c r="CQ562" s="51"/>
      <c r="CR562" s="48"/>
      <c r="CS562" s="50" t="e">
        <f t="shared" si="839"/>
        <v>#DIV/0!</v>
      </c>
      <c r="CT562" s="51"/>
      <c r="CU562" s="48"/>
      <c r="CV562" s="50" t="e">
        <f t="shared" si="840"/>
        <v>#DIV/0!</v>
      </c>
      <c r="CW562" s="51"/>
      <c r="CX562" s="47" t="s">
        <v>37</v>
      </c>
      <c r="CY562" s="47" t="s">
        <v>37</v>
      </c>
    </row>
    <row r="563" spans="1:103" s="1" customFormat="1" ht="14.25" thickBot="1" x14ac:dyDescent="0.3">
      <c r="A563" s="47" t="s">
        <v>38</v>
      </c>
      <c r="B563" s="47" t="s">
        <v>38</v>
      </c>
      <c r="C563" s="48">
        <v>0</v>
      </c>
      <c r="D563" s="95">
        <f t="shared" si="816"/>
        <v>124</v>
      </c>
      <c r="E563" s="93">
        <v>124</v>
      </c>
      <c r="F563" s="38">
        <f t="shared" si="817"/>
        <v>130.05000000000001</v>
      </c>
      <c r="G563" s="49">
        <f t="shared" si="818"/>
        <v>-19.999999999999989</v>
      </c>
      <c r="H563" s="183"/>
      <c r="I563" s="183"/>
      <c r="J563" s="183"/>
      <c r="K563" s="183">
        <v>6</v>
      </c>
      <c r="L563" s="224">
        <v>26.05</v>
      </c>
      <c r="M563" s="50">
        <v>24.99</v>
      </c>
      <c r="N563" s="53">
        <f t="shared" si="819"/>
        <v>650.98950000000002</v>
      </c>
      <c r="O563" s="228">
        <v>0</v>
      </c>
      <c r="P563" s="229">
        <v>63.85</v>
      </c>
      <c r="Q563" s="230">
        <f t="shared" si="820"/>
        <v>0</v>
      </c>
      <c r="R563" s="223">
        <v>0</v>
      </c>
      <c r="S563" s="50">
        <v>37.840000000000003</v>
      </c>
      <c r="T563" s="51">
        <f t="shared" si="821"/>
        <v>0</v>
      </c>
      <c r="U563" s="52" t="s">
        <v>38</v>
      </c>
      <c r="V563" s="48">
        <f t="shared" si="805"/>
        <v>110</v>
      </c>
      <c r="W563" s="50">
        <f t="shared" si="822"/>
        <v>38.147727272727273</v>
      </c>
      <c r="X563" s="51">
        <f t="shared" si="806"/>
        <v>4196.25</v>
      </c>
      <c r="Y563" s="48">
        <f t="shared" si="807"/>
        <v>110</v>
      </c>
      <c r="Z563" s="50">
        <f t="shared" ref="Z563:Z579" si="843">AA563/Y563</f>
        <v>38.147727272727273</v>
      </c>
      <c r="AA563" s="51">
        <f t="shared" si="808"/>
        <v>4196.25</v>
      </c>
      <c r="AB563" s="48">
        <f t="shared" si="824"/>
        <v>75</v>
      </c>
      <c r="AC563" s="50">
        <f t="shared" ref="AC563:AC579" si="844">AD563/AB563</f>
        <v>25.15</v>
      </c>
      <c r="AD563" s="51">
        <f t="shared" si="826"/>
        <v>1886.25</v>
      </c>
      <c r="AE563" s="43"/>
      <c r="AF563" s="42"/>
      <c r="AG563" s="53">
        <f t="shared" si="841"/>
        <v>0</v>
      </c>
      <c r="AH563" s="43">
        <v>75</v>
      </c>
      <c r="AI563" s="42">
        <v>25.15</v>
      </c>
      <c r="AJ563" s="53">
        <f t="shared" si="842"/>
        <v>1886.25</v>
      </c>
      <c r="AK563" s="43"/>
      <c r="AL563" s="42"/>
      <c r="AM563" s="53"/>
      <c r="AN563" s="43"/>
      <c r="AO563" s="42"/>
      <c r="AP563" s="53"/>
      <c r="AQ563" s="43"/>
      <c r="AR563" s="42"/>
      <c r="AS563" s="53"/>
      <c r="AT563" s="43"/>
      <c r="AU563" s="42"/>
      <c r="AV563" s="53"/>
      <c r="AW563" s="43"/>
      <c r="AX563" s="42"/>
      <c r="AY563" s="53">
        <f t="shared" si="809"/>
        <v>0</v>
      </c>
      <c r="AZ563" s="43"/>
      <c r="BA563" s="42"/>
      <c r="BB563" s="53">
        <f t="shared" si="810"/>
        <v>0</v>
      </c>
      <c r="BC563" s="43"/>
      <c r="BD563" s="42"/>
      <c r="BE563" s="53">
        <f t="shared" si="811"/>
        <v>0</v>
      </c>
      <c r="BF563" s="43"/>
      <c r="BG563" s="42"/>
      <c r="BH563" s="53">
        <f t="shared" si="812"/>
        <v>0</v>
      </c>
      <c r="BI563" s="43"/>
      <c r="BJ563" s="42"/>
      <c r="BK563" s="53">
        <f t="shared" si="813"/>
        <v>0</v>
      </c>
      <c r="BL563" s="43"/>
      <c r="BM563" s="42"/>
      <c r="BN563" s="53">
        <f t="shared" si="814"/>
        <v>0</v>
      </c>
      <c r="BO563" s="43"/>
      <c r="BP563" s="42"/>
      <c r="BQ563" s="53">
        <f t="shared" si="815"/>
        <v>0</v>
      </c>
      <c r="BR563" s="54">
        <f t="shared" si="827"/>
        <v>35</v>
      </c>
      <c r="BS563" s="55">
        <f t="shared" si="828"/>
        <v>66</v>
      </c>
      <c r="BT563" s="56">
        <f t="shared" si="829"/>
        <v>2310</v>
      </c>
      <c r="BU563" s="48">
        <v>35</v>
      </c>
      <c r="BV563" s="50">
        <f t="shared" si="830"/>
        <v>66</v>
      </c>
      <c r="BW563" s="51">
        <v>2310</v>
      </c>
      <c r="BX563" s="48"/>
      <c r="BY563" s="50" t="e">
        <f t="shared" si="831"/>
        <v>#DIV/0!</v>
      </c>
      <c r="BZ563" s="51"/>
      <c r="CA563" s="48"/>
      <c r="CB563" s="50" t="e">
        <f t="shared" si="832"/>
        <v>#DIV/0!</v>
      </c>
      <c r="CC563" s="51"/>
      <c r="CD563" s="48"/>
      <c r="CE563" s="50" t="e">
        <f t="shared" si="833"/>
        <v>#DIV/0!</v>
      </c>
      <c r="CF563" s="51"/>
      <c r="CG563" s="47" t="s">
        <v>38</v>
      </c>
      <c r="CH563" s="47" t="s">
        <v>38</v>
      </c>
      <c r="CI563" s="54">
        <f t="shared" si="834"/>
        <v>0</v>
      </c>
      <c r="CJ563" s="55" t="e">
        <f t="shared" si="835"/>
        <v>#DIV/0!</v>
      </c>
      <c r="CK563" s="56">
        <f t="shared" si="836"/>
        <v>0</v>
      </c>
      <c r="CL563" s="48"/>
      <c r="CM563" s="50" t="e">
        <f t="shared" si="837"/>
        <v>#DIV/0!</v>
      </c>
      <c r="CN563" s="51"/>
      <c r="CO563" s="48"/>
      <c r="CP563" s="50" t="e">
        <f t="shared" si="838"/>
        <v>#DIV/0!</v>
      </c>
      <c r="CQ563" s="51"/>
      <c r="CR563" s="48"/>
      <c r="CS563" s="50" t="e">
        <f t="shared" si="839"/>
        <v>#DIV/0!</v>
      </c>
      <c r="CT563" s="51"/>
      <c r="CU563" s="48"/>
      <c r="CV563" s="50" t="e">
        <f t="shared" si="840"/>
        <v>#DIV/0!</v>
      </c>
      <c r="CW563" s="51"/>
      <c r="CX563" s="47" t="s">
        <v>38</v>
      </c>
      <c r="CY563" s="47" t="s">
        <v>38</v>
      </c>
    </row>
    <row r="564" spans="1:103" s="1" customFormat="1" ht="14.25" thickBot="1" x14ac:dyDescent="0.3">
      <c r="A564" s="47" t="s">
        <v>39</v>
      </c>
      <c r="B564" s="47" t="s">
        <v>39</v>
      </c>
      <c r="C564" s="48">
        <v>292</v>
      </c>
      <c r="D564" s="95">
        <f t="shared" si="816"/>
        <v>82</v>
      </c>
      <c r="E564" s="93">
        <v>374</v>
      </c>
      <c r="F564" s="38">
        <f t="shared" si="817"/>
        <v>421.89</v>
      </c>
      <c r="G564" s="49">
        <f t="shared" si="818"/>
        <v>17.999999999999986</v>
      </c>
      <c r="H564" s="183"/>
      <c r="I564" s="183"/>
      <c r="J564" s="183"/>
      <c r="K564" s="183">
        <v>6</v>
      </c>
      <c r="L564" s="224">
        <v>29.89</v>
      </c>
      <c r="M564" s="50">
        <v>24.99</v>
      </c>
      <c r="N564" s="53">
        <f t="shared" si="819"/>
        <v>746.9511</v>
      </c>
      <c r="O564" s="228">
        <v>0</v>
      </c>
      <c r="P564" s="229">
        <v>63.85</v>
      </c>
      <c r="Q564" s="230">
        <f t="shared" si="820"/>
        <v>0</v>
      </c>
      <c r="R564" s="223">
        <v>18</v>
      </c>
      <c r="S564" s="50">
        <v>37.840000000000003</v>
      </c>
      <c r="T564" s="51">
        <f t="shared" si="821"/>
        <v>681.12000000000012</v>
      </c>
      <c r="U564" s="52" t="s">
        <v>39</v>
      </c>
      <c r="V564" s="48">
        <f t="shared" si="805"/>
        <v>380</v>
      </c>
      <c r="W564" s="50">
        <f t="shared" si="822"/>
        <v>37.005921052631578</v>
      </c>
      <c r="X564" s="51">
        <f t="shared" si="806"/>
        <v>14062.25</v>
      </c>
      <c r="Y564" s="48">
        <f t="shared" si="807"/>
        <v>584</v>
      </c>
      <c r="Z564" s="50">
        <f t="shared" si="843"/>
        <v>35.606592465753423</v>
      </c>
      <c r="AA564" s="51">
        <f t="shared" si="808"/>
        <v>20794.25</v>
      </c>
      <c r="AB564" s="48">
        <f t="shared" si="824"/>
        <v>75</v>
      </c>
      <c r="AC564" s="50">
        <f t="shared" si="844"/>
        <v>25.15</v>
      </c>
      <c r="AD564" s="51">
        <f t="shared" si="826"/>
        <v>1886.25</v>
      </c>
      <c r="AE564" s="43"/>
      <c r="AF564" s="42"/>
      <c r="AG564" s="53">
        <f t="shared" si="841"/>
        <v>0</v>
      </c>
      <c r="AH564" s="43">
        <v>75</v>
      </c>
      <c r="AI564" s="42">
        <v>25.15</v>
      </c>
      <c r="AJ564" s="53">
        <f t="shared" si="842"/>
        <v>1886.25</v>
      </c>
      <c r="AK564" s="43"/>
      <c r="AL564" s="42"/>
      <c r="AM564" s="53"/>
      <c r="AN564" s="43"/>
      <c r="AO564" s="42"/>
      <c r="AP564" s="53"/>
      <c r="AQ564" s="43"/>
      <c r="AR564" s="42"/>
      <c r="AS564" s="53"/>
      <c r="AT564" s="43"/>
      <c r="AU564" s="42"/>
      <c r="AV564" s="53"/>
      <c r="AW564" s="43"/>
      <c r="AX564" s="42"/>
      <c r="AY564" s="53">
        <f t="shared" si="809"/>
        <v>0</v>
      </c>
      <c r="AZ564" s="43"/>
      <c r="BA564" s="42"/>
      <c r="BB564" s="53">
        <f t="shared" si="810"/>
        <v>0</v>
      </c>
      <c r="BC564" s="43"/>
      <c r="BD564" s="42"/>
      <c r="BE564" s="53">
        <f t="shared" si="811"/>
        <v>0</v>
      </c>
      <c r="BF564" s="43"/>
      <c r="BG564" s="42"/>
      <c r="BH564" s="53">
        <f t="shared" si="812"/>
        <v>0</v>
      </c>
      <c r="BI564" s="43"/>
      <c r="BJ564" s="42"/>
      <c r="BK564" s="53">
        <f t="shared" si="813"/>
        <v>0</v>
      </c>
      <c r="BL564" s="43"/>
      <c r="BM564" s="42"/>
      <c r="BN564" s="53">
        <f t="shared" si="814"/>
        <v>0</v>
      </c>
      <c r="BO564" s="43"/>
      <c r="BP564" s="42"/>
      <c r="BQ564" s="53">
        <f t="shared" si="815"/>
        <v>0</v>
      </c>
      <c r="BR564" s="54">
        <f t="shared" si="827"/>
        <v>509</v>
      </c>
      <c r="BS564" s="55">
        <f t="shared" si="828"/>
        <v>37.147347740667975</v>
      </c>
      <c r="BT564" s="56">
        <f t="shared" si="829"/>
        <v>18908</v>
      </c>
      <c r="BU564" s="48">
        <v>305</v>
      </c>
      <c r="BV564" s="50">
        <f t="shared" si="830"/>
        <v>37.245901639344261</v>
      </c>
      <c r="BW564" s="51">
        <v>11360</v>
      </c>
      <c r="BX564" s="48"/>
      <c r="BY564" s="50" t="e">
        <f t="shared" si="831"/>
        <v>#DIV/0!</v>
      </c>
      <c r="BZ564" s="51"/>
      <c r="CA564" s="48"/>
      <c r="CB564" s="50" t="e">
        <f t="shared" si="832"/>
        <v>#DIV/0!</v>
      </c>
      <c r="CC564" s="51"/>
      <c r="CD564" s="48">
        <v>204</v>
      </c>
      <c r="CE564" s="50">
        <f t="shared" si="833"/>
        <v>37</v>
      </c>
      <c r="CF564" s="51">
        <v>7548</v>
      </c>
      <c r="CG564" s="47" t="s">
        <v>39</v>
      </c>
      <c r="CH564" s="47" t="s">
        <v>39</v>
      </c>
      <c r="CI564" s="54">
        <f t="shared" si="834"/>
        <v>204</v>
      </c>
      <c r="CJ564" s="55">
        <f t="shared" si="835"/>
        <v>33</v>
      </c>
      <c r="CK564" s="56">
        <f t="shared" si="836"/>
        <v>6732</v>
      </c>
      <c r="CL564" s="48"/>
      <c r="CM564" s="50" t="e">
        <f t="shared" si="837"/>
        <v>#DIV/0!</v>
      </c>
      <c r="CN564" s="51"/>
      <c r="CO564" s="48"/>
      <c r="CP564" s="50" t="e">
        <f t="shared" si="838"/>
        <v>#DIV/0!</v>
      </c>
      <c r="CQ564" s="51"/>
      <c r="CR564" s="48"/>
      <c r="CS564" s="50" t="e">
        <f t="shared" si="839"/>
        <v>#DIV/0!</v>
      </c>
      <c r="CT564" s="51"/>
      <c r="CU564" s="48">
        <v>204</v>
      </c>
      <c r="CV564" s="50">
        <f t="shared" si="840"/>
        <v>33</v>
      </c>
      <c r="CW564" s="51">
        <v>6732</v>
      </c>
      <c r="CX564" s="47" t="s">
        <v>39</v>
      </c>
      <c r="CY564" s="47" t="s">
        <v>39</v>
      </c>
    </row>
    <row r="565" spans="1:103" s="1" customFormat="1" ht="14.25" thickBot="1" x14ac:dyDescent="0.3">
      <c r="A565" s="47" t="s">
        <v>40</v>
      </c>
      <c r="B565" s="47" t="s">
        <v>40</v>
      </c>
      <c r="C565" s="48">
        <v>292</v>
      </c>
      <c r="D565" s="95">
        <f t="shared" si="816"/>
        <v>97</v>
      </c>
      <c r="E565" s="93">
        <v>389</v>
      </c>
      <c r="F565" s="38">
        <f t="shared" si="817"/>
        <v>422.92</v>
      </c>
      <c r="G565" s="49">
        <f t="shared" si="818"/>
        <v>3.0000000000000142</v>
      </c>
      <c r="H565" s="183"/>
      <c r="I565" s="183"/>
      <c r="J565" s="183"/>
      <c r="K565" s="183">
        <v>6</v>
      </c>
      <c r="L565" s="224">
        <v>30.92</v>
      </c>
      <c r="M565" s="50">
        <v>24.99</v>
      </c>
      <c r="N565" s="53">
        <f t="shared" si="819"/>
        <v>772.69079999999997</v>
      </c>
      <c r="O565" s="228">
        <v>0</v>
      </c>
      <c r="P565" s="229">
        <v>63.85</v>
      </c>
      <c r="Q565" s="230">
        <f t="shared" si="820"/>
        <v>0</v>
      </c>
      <c r="R565" s="223">
        <v>18</v>
      </c>
      <c r="S565" s="50">
        <v>37.840000000000003</v>
      </c>
      <c r="T565" s="51">
        <f t="shared" si="821"/>
        <v>681.12000000000012</v>
      </c>
      <c r="U565" s="52" t="s">
        <v>40</v>
      </c>
      <c r="V565" s="48">
        <f t="shared" si="805"/>
        <v>380</v>
      </c>
      <c r="W565" s="50">
        <f t="shared" si="822"/>
        <v>37.005921052631578</v>
      </c>
      <c r="X565" s="51">
        <f t="shared" si="806"/>
        <v>14062.25</v>
      </c>
      <c r="Y565" s="48">
        <f t="shared" si="807"/>
        <v>584</v>
      </c>
      <c r="Z565" s="50">
        <f t="shared" si="843"/>
        <v>35.606592465753423</v>
      </c>
      <c r="AA565" s="51">
        <f t="shared" si="808"/>
        <v>20794.25</v>
      </c>
      <c r="AB565" s="48">
        <f t="shared" si="824"/>
        <v>75</v>
      </c>
      <c r="AC565" s="50">
        <f t="shared" si="844"/>
        <v>25.15</v>
      </c>
      <c r="AD565" s="51">
        <f t="shared" si="826"/>
        <v>1886.25</v>
      </c>
      <c r="AE565" s="43"/>
      <c r="AF565" s="42"/>
      <c r="AG565" s="53">
        <f t="shared" si="841"/>
        <v>0</v>
      </c>
      <c r="AH565" s="43">
        <v>75</v>
      </c>
      <c r="AI565" s="42">
        <v>25.15</v>
      </c>
      <c r="AJ565" s="53">
        <f t="shared" si="842"/>
        <v>1886.25</v>
      </c>
      <c r="AK565" s="43"/>
      <c r="AL565" s="42"/>
      <c r="AM565" s="53"/>
      <c r="AN565" s="43"/>
      <c r="AO565" s="42"/>
      <c r="AP565" s="53"/>
      <c r="AQ565" s="43"/>
      <c r="AR565" s="42"/>
      <c r="AS565" s="53"/>
      <c r="AT565" s="43"/>
      <c r="AU565" s="42"/>
      <c r="AV565" s="53"/>
      <c r="AW565" s="43"/>
      <c r="AX565" s="42"/>
      <c r="AY565" s="53">
        <f t="shared" si="809"/>
        <v>0</v>
      </c>
      <c r="AZ565" s="43"/>
      <c r="BA565" s="42"/>
      <c r="BB565" s="53">
        <f t="shared" si="810"/>
        <v>0</v>
      </c>
      <c r="BC565" s="43"/>
      <c r="BD565" s="42"/>
      <c r="BE565" s="53">
        <f t="shared" si="811"/>
        <v>0</v>
      </c>
      <c r="BF565" s="43"/>
      <c r="BG565" s="42"/>
      <c r="BH565" s="53">
        <f t="shared" si="812"/>
        <v>0</v>
      </c>
      <c r="BI565" s="43"/>
      <c r="BJ565" s="42"/>
      <c r="BK565" s="53">
        <f t="shared" si="813"/>
        <v>0</v>
      </c>
      <c r="BL565" s="43"/>
      <c r="BM565" s="42"/>
      <c r="BN565" s="53">
        <f t="shared" si="814"/>
        <v>0</v>
      </c>
      <c r="BO565" s="43"/>
      <c r="BP565" s="42"/>
      <c r="BQ565" s="53">
        <f t="shared" si="815"/>
        <v>0</v>
      </c>
      <c r="BR565" s="54">
        <f t="shared" si="827"/>
        <v>509</v>
      </c>
      <c r="BS565" s="55">
        <f t="shared" si="828"/>
        <v>37.147347740667975</v>
      </c>
      <c r="BT565" s="56">
        <f t="shared" si="829"/>
        <v>18908</v>
      </c>
      <c r="BU565" s="48">
        <v>305</v>
      </c>
      <c r="BV565" s="50">
        <f t="shared" si="830"/>
        <v>37.245901639344261</v>
      </c>
      <c r="BW565" s="51">
        <v>11360</v>
      </c>
      <c r="BX565" s="48"/>
      <c r="BY565" s="50" t="e">
        <f t="shared" si="831"/>
        <v>#DIV/0!</v>
      </c>
      <c r="BZ565" s="51"/>
      <c r="CA565" s="48"/>
      <c r="CB565" s="50" t="e">
        <f t="shared" si="832"/>
        <v>#DIV/0!</v>
      </c>
      <c r="CC565" s="51"/>
      <c r="CD565" s="48">
        <v>204</v>
      </c>
      <c r="CE565" s="50">
        <f t="shared" si="833"/>
        <v>37</v>
      </c>
      <c r="CF565" s="51">
        <v>7548</v>
      </c>
      <c r="CG565" s="47" t="s">
        <v>40</v>
      </c>
      <c r="CH565" s="47" t="s">
        <v>40</v>
      </c>
      <c r="CI565" s="54">
        <f t="shared" si="834"/>
        <v>204</v>
      </c>
      <c r="CJ565" s="55">
        <f t="shared" si="835"/>
        <v>33</v>
      </c>
      <c r="CK565" s="56">
        <f t="shared" si="836"/>
        <v>6732</v>
      </c>
      <c r="CL565" s="48"/>
      <c r="CM565" s="50" t="e">
        <f t="shared" si="837"/>
        <v>#DIV/0!</v>
      </c>
      <c r="CN565" s="51"/>
      <c r="CO565" s="48"/>
      <c r="CP565" s="50" t="e">
        <f t="shared" si="838"/>
        <v>#DIV/0!</v>
      </c>
      <c r="CQ565" s="51"/>
      <c r="CR565" s="48"/>
      <c r="CS565" s="50" t="e">
        <f t="shared" si="839"/>
        <v>#DIV/0!</v>
      </c>
      <c r="CT565" s="51"/>
      <c r="CU565" s="48">
        <v>204</v>
      </c>
      <c r="CV565" s="50">
        <f t="shared" si="840"/>
        <v>33</v>
      </c>
      <c r="CW565" s="51">
        <v>6732</v>
      </c>
      <c r="CX565" s="47" t="s">
        <v>40</v>
      </c>
      <c r="CY565" s="47" t="s">
        <v>40</v>
      </c>
    </row>
    <row r="566" spans="1:103" s="1" customFormat="1" ht="14.25" thickBot="1" x14ac:dyDescent="0.3">
      <c r="A566" s="47" t="s">
        <v>41</v>
      </c>
      <c r="B566" s="47" t="s">
        <v>41</v>
      </c>
      <c r="C566" s="48">
        <v>292</v>
      </c>
      <c r="D566" s="95">
        <f t="shared" si="816"/>
        <v>97</v>
      </c>
      <c r="E566" s="93">
        <v>389</v>
      </c>
      <c r="F566" s="38">
        <f t="shared" si="817"/>
        <v>436.03</v>
      </c>
      <c r="G566" s="49">
        <f t="shared" si="818"/>
        <v>15.999999999999972</v>
      </c>
      <c r="H566" s="183"/>
      <c r="I566" s="183"/>
      <c r="J566" s="183"/>
      <c r="K566" s="183">
        <v>6</v>
      </c>
      <c r="L566" s="224">
        <v>31.03</v>
      </c>
      <c r="M566" s="50">
        <v>24.99</v>
      </c>
      <c r="N566" s="53">
        <f t="shared" si="819"/>
        <v>775.43970000000002</v>
      </c>
      <c r="O566" s="228">
        <v>0</v>
      </c>
      <c r="P566" s="229">
        <v>63.85</v>
      </c>
      <c r="Q566" s="230">
        <f t="shared" si="820"/>
        <v>0</v>
      </c>
      <c r="R566" s="223">
        <v>31</v>
      </c>
      <c r="S566" s="50">
        <v>37.840000000000003</v>
      </c>
      <c r="T566" s="51">
        <f t="shared" si="821"/>
        <v>1173.0400000000002</v>
      </c>
      <c r="U566" s="52" t="s">
        <v>41</v>
      </c>
      <c r="V566" s="48">
        <f t="shared" si="805"/>
        <v>380</v>
      </c>
      <c r="W566" s="50">
        <f t="shared" si="822"/>
        <v>37.005921052631578</v>
      </c>
      <c r="X566" s="51">
        <f t="shared" si="806"/>
        <v>14062.25</v>
      </c>
      <c r="Y566" s="48">
        <f t="shared" si="807"/>
        <v>584</v>
      </c>
      <c r="Z566" s="50">
        <f t="shared" si="843"/>
        <v>35.606592465753423</v>
      </c>
      <c r="AA566" s="51">
        <f t="shared" si="808"/>
        <v>20794.25</v>
      </c>
      <c r="AB566" s="48">
        <f t="shared" si="824"/>
        <v>75</v>
      </c>
      <c r="AC566" s="50">
        <f t="shared" si="844"/>
        <v>25.15</v>
      </c>
      <c r="AD566" s="51">
        <f t="shared" si="826"/>
        <v>1886.25</v>
      </c>
      <c r="AE566" s="43"/>
      <c r="AF566" s="42"/>
      <c r="AG566" s="53">
        <f t="shared" si="841"/>
        <v>0</v>
      </c>
      <c r="AH566" s="43">
        <v>75</v>
      </c>
      <c r="AI566" s="42">
        <v>25.15</v>
      </c>
      <c r="AJ566" s="53">
        <f t="shared" si="842"/>
        <v>1886.25</v>
      </c>
      <c r="AK566" s="43"/>
      <c r="AL566" s="42"/>
      <c r="AM566" s="53"/>
      <c r="AN566" s="43"/>
      <c r="AO566" s="42"/>
      <c r="AP566" s="53"/>
      <c r="AQ566" s="43"/>
      <c r="AR566" s="42"/>
      <c r="AS566" s="53"/>
      <c r="AT566" s="43"/>
      <c r="AU566" s="42"/>
      <c r="AV566" s="53"/>
      <c r="AW566" s="43"/>
      <c r="AX566" s="42"/>
      <c r="AY566" s="53">
        <f t="shared" si="809"/>
        <v>0</v>
      </c>
      <c r="AZ566" s="43"/>
      <c r="BA566" s="42"/>
      <c r="BB566" s="53">
        <f t="shared" si="810"/>
        <v>0</v>
      </c>
      <c r="BC566" s="43"/>
      <c r="BD566" s="42"/>
      <c r="BE566" s="53">
        <f t="shared" si="811"/>
        <v>0</v>
      </c>
      <c r="BF566" s="43"/>
      <c r="BG566" s="42"/>
      <c r="BH566" s="53">
        <f t="shared" si="812"/>
        <v>0</v>
      </c>
      <c r="BI566" s="43"/>
      <c r="BJ566" s="42"/>
      <c r="BK566" s="53">
        <f t="shared" si="813"/>
        <v>0</v>
      </c>
      <c r="BL566" s="43"/>
      <c r="BM566" s="42"/>
      <c r="BN566" s="53">
        <f t="shared" si="814"/>
        <v>0</v>
      </c>
      <c r="BO566" s="43"/>
      <c r="BP566" s="42"/>
      <c r="BQ566" s="53">
        <f t="shared" si="815"/>
        <v>0</v>
      </c>
      <c r="BR566" s="54">
        <f t="shared" si="827"/>
        <v>509</v>
      </c>
      <c r="BS566" s="55">
        <f t="shared" si="828"/>
        <v>37.147347740667975</v>
      </c>
      <c r="BT566" s="56">
        <f t="shared" si="829"/>
        <v>18908</v>
      </c>
      <c r="BU566" s="48">
        <v>305</v>
      </c>
      <c r="BV566" s="50">
        <f t="shared" si="830"/>
        <v>37.245901639344261</v>
      </c>
      <c r="BW566" s="51">
        <v>11360</v>
      </c>
      <c r="BX566" s="48"/>
      <c r="BY566" s="50" t="e">
        <f t="shared" si="831"/>
        <v>#DIV/0!</v>
      </c>
      <c r="BZ566" s="51"/>
      <c r="CA566" s="48"/>
      <c r="CB566" s="50" t="e">
        <f t="shared" si="832"/>
        <v>#DIV/0!</v>
      </c>
      <c r="CC566" s="51"/>
      <c r="CD566" s="48">
        <v>204</v>
      </c>
      <c r="CE566" s="50">
        <f t="shared" si="833"/>
        <v>37</v>
      </c>
      <c r="CF566" s="51">
        <v>7548</v>
      </c>
      <c r="CG566" s="47" t="s">
        <v>41</v>
      </c>
      <c r="CH566" s="47" t="s">
        <v>41</v>
      </c>
      <c r="CI566" s="54">
        <f t="shared" si="834"/>
        <v>204</v>
      </c>
      <c r="CJ566" s="55">
        <f t="shared" si="835"/>
        <v>33</v>
      </c>
      <c r="CK566" s="56">
        <f t="shared" si="836"/>
        <v>6732</v>
      </c>
      <c r="CL566" s="48"/>
      <c r="CM566" s="50" t="e">
        <f t="shared" si="837"/>
        <v>#DIV/0!</v>
      </c>
      <c r="CN566" s="51"/>
      <c r="CO566" s="48"/>
      <c r="CP566" s="50" t="e">
        <f t="shared" si="838"/>
        <v>#DIV/0!</v>
      </c>
      <c r="CQ566" s="51"/>
      <c r="CR566" s="48"/>
      <c r="CS566" s="50" t="e">
        <f t="shared" si="839"/>
        <v>#DIV/0!</v>
      </c>
      <c r="CT566" s="51"/>
      <c r="CU566" s="48">
        <v>204</v>
      </c>
      <c r="CV566" s="50">
        <f t="shared" si="840"/>
        <v>33</v>
      </c>
      <c r="CW566" s="51">
        <v>6732</v>
      </c>
      <c r="CX566" s="47" t="s">
        <v>41</v>
      </c>
      <c r="CY566" s="47" t="s">
        <v>41</v>
      </c>
    </row>
    <row r="567" spans="1:103" s="1" customFormat="1" ht="14.25" thickBot="1" x14ac:dyDescent="0.3">
      <c r="A567" s="47" t="s">
        <v>42</v>
      </c>
      <c r="B567" s="47" t="s">
        <v>42</v>
      </c>
      <c r="C567" s="48">
        <v>292</v>
      </c>
      <c r="D567" s="95">
        <f t="shared" si="816"/>
        <v>102</v>
      </c>
      <c r="E567" s="93">
        <v>394</v>
      </c>
      <c r="F567" s="38">
        <f t="shared" si="817"/>
        <v>424.89</v>
      </c>
      <c r="G567" s="49">
        <f t="shared" si="818"/>
        <v>0</v>
      </c>
      <c r="H567" s="183"/>
      <c r="I567" s="183"/>
      <c r="J567" s="183"/>
      <c r="K567" s="183">
        <v>6</v>
      </c>
      <c r="L567" s="224">
        <v>30.89</v>
      </c>
      <c r="M567" s="50">
        <v>24.99</v>
      </c>
      <c r="N567" s="53">
        <f t="shared" si="819"/>
        <v>771.94110000000001</v>
      </c>
      <c r="O567" s="228">
        <v>0</v>
      </c>
      <c r="P567" s="229">
        <v>63.85</v>
      </c>
      <c r="Q567" s="230">
        <f t="shared" si="820"/>
        <v>0</v>
      </c>
      <c r="R567" s="223">
        <v>20</v>
      </c>
      <c r="S567" s="50">
        <v>37.840000000000003</v>
      </c>
      <c r="T567" s="51">
        <f t="shared" si="821"/>
        <v>756.80000000000007</v>
      </c>
      <c r="U567" s="52" t="s">
        <v>42</v>
      </c>
      <c r="V567" s="48">
        <f t="shared" si="805"/>
        <v>380</v>
      </c>
      <c r="W567" s="50">
        <f t="shared" si="822"/>
        <v>37.005921052631578</v>
      </c>
      <c r="X567" s="51">
        <f t="shared" si="806"/>
        <v>14062.25</v>
      </c>
      <c r="Y567" s="48">
        <f t="shared" si="807"/>
        <v>584</v>
      </c>
      <c r="Z567" s="50">
        <f t="shared" si="843"/>
        <v>35.606592465753423</v>
      </c>
      <c r="AA567" s="51">
        <f t="shared" si="808"/>
        <v>20794.25</v>
      </c>
      <c r="AB567" s="48">
        <f t="shared" si="824"/>
        <v>75</v>
      </c>
      <c r="AC567" s="50">
        <f t="shared" si="844"/>
        <v>25.15</v>
      </c>
      <c r="AD567" s="51">
        <f t="shared" si="826"/>
        <v>1886.25</v>
      </c>
      <c r="AE567" s="43"/>
      <c r="AF567" s="42"/>
      <c r="AG567" s="53">
        <f t="shared" si="841"/>
        <v>0</v>
      </c>
      <c r="AH567" s="43">
        <v>75</v>
      </c>
      <c r="AI567" s="42">
        <v>25.15</v>
      </c>
      <c r="AJ567" s="53">
        <f t="shared" si="842"/>
        <v>1886.25</v>
      </c>
      <c r="AK567" s="43"/>
      <c r="AL567" s="42"/>
      <c r="AM567" s="53"/>
      <c r="AN567" s="43"/>
      <c r="AO567" s="42"/>
      <c r="AP567" s="53"/>
      <c r="AQ567" s="43"/>
      <c r="AR567" s="42"/>
      <c r="AS567" s="53"/>
      <c r="AT567" s="43"/>
      <c r="AU567" s="42"/>
      <c r="AV567" s="53"/>
      <c r="AW567" s="43"/>
      <c r="AX567" s="42"/>
      <c r="AY567" s="53">
        <f t="shared" si="809"/>
        <v>0</v>
      </c>
      <c r="AZ567" s="43"/>
      <c r="BA567" s="42"/>
      <c r="BB567" s="53">
        <f t="shared" si="810"/>
        <v>0</v>
      </c>
      <c r="BC567" s="43"/>
      <c r="BD567" s="42"/>
      <c r="BE567" s="53">
        <f t="shared" si="811"/>
        <v>0</v>
      </c>
      <c r="BF567" s="43"/>
      <c r="BG567" s="42"/>
      <c r="BH567" s="53">
        <f t="shared" si="812"/>
        <v>0</v>
      </c>
      <c r="BI567" s="43"/>
      <c r="BJ567" s="42"/>
      <c r="BK567" s="53">
        <f t="shared" si="813"/>
        <v>0</v>
      </c>
      <c r="BL567" s="43"/>
      <c r="BM567" s="42"/>
      <c r="BN567" s="53">
        <f t="shared" si="814"/>
        <v>0</v>
      </c>
      <c r="BO567" s="43"/>
      <c r="BP567" s="42"/>
      <c r="BQ567" s="53">
        <f t="shared" si="815"/>
        <v>0</v>
      </c>
      <c r="BR567" s="54">
        <f t="shared" si="827"/>
        <v>509</v>
      </c>
      <c r="BS567" s="55">
        <f t="shared" si="828"/>
        <v>37.147347740667975</v>
      </c>
      <c r="BT567" s="56">
        <f t="shared" si="829"/>
        <v>18908</v>
      </c>
      <c r="BU567" s="48">
        <v>305</v>
      </c>
      <c r="BV567" s="50">
        <f t="shared" si="830"/>
        <v>37.245901639344261</v>
      </c>
      <c r="BW567" s="51">
        <v>11360</v>
      </c>
      <c r="BX567" s="48"/>
      <c r="BY567" s="50" t="e">
        <f t="shared" si="831"/>
        <v>#DIV/0!</v>
      </c>
      <c r="BZ567" s="51"/>
      <c r="CA567" s="48"/>
      <c r="CB567" s="50" t="e">
        <f t="shared" si="832"/>
        <v>#DIV/0!</v>
      </c>
      <c r="CC567" s="51"/>
      <c r="CD567" s="48">
        <v>204</v>
      </c>
      <c r="CE567" s="50">
        <f t="shared" si="833"/>
        <v>37</v>
      </c>
      <c r="CF567" s="51">
        <v>7548</v>
      </c>
      <c r="CG567" s="47" t="s">
        <v>42</v>
      </c>
      <c r="CH567" s="47" t="s">
        <v>42</v>
      </c>
      <c r="CI567" s="54">
        <f t="shared" si="834"/>
        <v>204</v>
      </c>
      <c r="CJ567" s="55">
        <f t="shared" si="835"/>
        <v>33</v>
      </c>
      <c r="CK567" s="56">
        <f t="shared" si="836"/>
        <v>6732</v>
      </c>
      <c r="CL567" s="48"/>
      <c r="CM567" s="50" t="e">
        <f t="shared" si="837"/>
        <v>#DIV/0!</v>
      </c>
      <c r="CN567" s="51"/>
      <c r="CO567" s="48"/>
      <c r="CP567" s="50" t="e">
        <f t="shared" si="838"/>
        <v>#DIV/0!</v>
      </c>
      <c r="CQ567" s="51"/>
      <c r="CR567" s="48"/>
      <c r="CS567" s="50" t="e">
        <f t="shared" si="839"/>
        <v>#DIV/0!</v>
      </c>
      <c r="CT567" s="51"/>
      <c r="CU567" s="48">
        <v>204</v>
      </c>
      <c r="CV567" s="50">
        <f t="shared" si="840"/>
        <v>33</v>
      </c>
      <c r="CW567" s="51">
        <v>6732</v>
      </c>
      <c r="CX567" s="47" t="s">
        <v>42</v>
      </c>
      <c r="CY567" s="47" t="s">
        <v>42</v>
      </c>
    </row>
    <row r="568" spans="1:103" s="1" customFormat="1" ht="14.25" thickBot="1" x14ac:dyDescent="0.3">
      <c r="A568" s="47" t="s">
        <v>43</v>
      </c>
      <c r="B568" s="47" t="s">
        <v>43</v>
      </c>
      <c r="C568" s="48">
        <v>292</v>
      </c>
      <c r="D568" s="95">
        <f t="shared" si="816"/>
        <v>102</v>
      </c>
      <c r="E568" s="93">
        <v>394</v>
      </c>
      <c r="F568" s="38">
        <f t="shared" si="817"/>
        <v>413.77</v>
      </c>
      <c r="G568" s="49">
        <f t="shared" si="818"/>
        <v>-11.000000000000018</v>
      </c>
      <c r="H568" s="183"/>
      <c r="I568" s="183"/>
      <c r="J568" s="183"/>
      <c r="K568" s="183">
        <v>6</v>
      </c>
      <c r="L568" s="224">
        <v>30.77</v>
      </c>
      <c r="M568" s="50">
        <v>24.99</v>
      </c>
      <c r="N568" s="53">
        <f t="shared" si="819"/>
        <v>768.94229999999993</v>
      </c>
      <c r="O568" s="228">
        <v>0</v>
      </c>
      <c r="P568" s="229">
        <v>63.85</v>
      </c>
      <c r="Q568" s="230">
        <f t="shared" si="820"/>
        <v>0</v>
      </c>
      <c r="R568" s="223">
        <v>22</v>
      </c>
      <c r="S568" s="50">
        <v>37.840000000000003</v>
      </c>
      <c r="T568" s="51">
        <f t="shared" si="821"/>
        <v>832.48</v>
      </c>
      <c r="U568" s="52" t="s">
        <v>43</v>
      </c>
      <c r="V568" s="48">
        <f t="shared" si="805"/>
        <v>367</v>
      </c>
      <c r="W568" s="50">
        <f t="shared" si="822"/>
        <v>37.254087193460492</v>
      </c>
      <c r="X568" s="51">
        <f t="shared" si="806"/>
        <v>13672.25</v>
      </c>
      <c r="Y568" s="48">
        <f t="shared" si="807"/>
        <v>584</v>
      </c>
      <c r="Z568" s="50">
        <f t="shared" si="843"/>
        <v>35.606592465753423</v>
      </c>
      <c r="AA568" s="51">
        <f t="shared" si="808"/>
        <v>20794.25</v>
      </c>
      <c r="AB568" s="48">
        <f t="shared" si="824"/>
        <v>75</v>
      </c>
      <c r="AC568" s="50">
        <f t="shared" si="844"/>
        <v>25.15</v>
      </c>
      <c r="AD568" s="51">
        <f t="shared" si="826"/>
        <v>1886.25</v>
      </c>
      <c r="AE568" s="43"/>
      <c r="AF568" s="42"/>
      <c r="AG568" s="53">
        <f t="shared" si="841"/>
        <v>0</v>
      </c>
      <c r="AH568" s="43">
        <v>75</v>
      </c>
      <c r="AI568" s="42">
        <v>25.15</v>
      </c>
      <c r="AJ568" s="53">
        <f t="shared" si="842"/>
        <v>1886.25</v>
      </c>
      <c r="AK568" s="43"/>
      <c r="AL568" s="42"/>
      <c r="AM568" s="53"/>
      <c r="AN568" s="43"/>
      <c r="AO568" s="42"/>
      <c r="AP568" s="53"/>
      <c r="AQ568" s="43"/>
      <c r="AR568" s="42"/>
      <c r="AS568" s="53"/>
      <c r="AT568" s="43"/>
      <c r="AU568" s="42"/>
      <c r="AV568" s="53"/>
      <c r="AW568" s="43"/>
      <c r="AX568" s="42"/>
      <c r="AY568" s="53">
        <f t="shared" si="809"/>
        <v>0</v>
      </c>
      <c r="AZ568" s="43"/>
      <c r="BA568" s="42"/>
      <c r="BB568" s="53">
        <f t="shared" si="810"/>
        <v>0</v>
      </c>
      <c r="BC568" s="43"/>
      <c r="BD568" s="42"/>
      <c r="BE568" s="53">
        <f t="shared" si="811"/>
        <v>0</v>
      </c>
      <c r="BF568" s="43"/>
      <c r="BG568" s="42"/>
      <c r="BH568" s="53">
        <f t="shared" si="812"/>
        <v>0</v>
      </c>
      <c r="BI568" s="43"/>
      <c r="BJ568" s="42"/>
      <c r="BK568" s="53">
        <f t="shared" si="813"/>
        <v>0</v>
      </c>
      <c r="BL568" s="43"/>
      <c r="BM568" s="42"/>
      <c r="BN568" s="53">
        <f t="shared" si="814"/>
        <v>0</v>
      </c>
      <c r="BO568" s="43"/>
      <c r="BP568" s="42"/>
      <c r="BQ568" s="53">
        <f t="shared" si="815"/>
        <v>0</v>
      </c>
      <c r="BR568" s="54">
        <f t="shared" si="827"/>
        <v>509</v>
      </c>
      <c r="BS568" s="55">
        <f t="shared" si="828"/>
        <v>37.147347740667975</v>
      </c>
      <c r="BT568" s="56">
        <f t="shared" si="829"/>
        <v>18908</v>
      </c>
      <c r="BU568" s="48">
        <v>305</v>
      </c>
      <c r="BV568" s="50">
        <f t="shared" si="830"/>
        <v>37.245901639344261</v>
      </c>
      <c r="BW568" s="51">
        <v>11360</v>
      </c>
      <c r="BX568" s="48"/>
      <c r="BY568" s="50" t="e">
        <f t="shared" si="831"/>
        <v>#DIV/0!</v>
      </c>
      <c r="BZ568" s="51"/>
      <c r="CA568" s="48"/>
      <c r="CB568" s="50" t="e">
        <f t="shared" si="832"/>
        <v>#DIV/0!</v>
      </c>
      <c r="CC568" s="51"/>
      <c r="CD568" s="48">
        <v>204</v>
      </c>
      <c r="CE568" s="50">
        <f t="shared" si="833"/>
        <v>37</v>
      </c>
      <c r="CF568" s="51">
        <v>7548</v>
      </c>
      <c r="CG568" s="47" t="s">
        <v>43</v>
      </c>
      <c r="CH568" s="47" t="s">
        <v>43</v>
      </c>
      <c r="CI568" s="54">
        <f t="shared" si="834"/>
        <v>217</v>
      </c>
      <c r="CJ568" s="55">
        <f t="shared" si="835"/>
        <v>32.820276497695851</v>
      </c>
      <c r="CK568" s="56">
        <f t="shared" si="836"/>
        <v>7122</v>
      </c>
      <c r="CL568" s="48"/>
      <c r="CM568" s="50" t="e">
        <f t="shared" si="837"/>
        <v>#DIV/0!</v>
      </c>
      <c r="CN568" s="51"/>
      <c r="CO568" s="48"/>
      <c r="CP568" s="50" t="e">
        <f t="shared" si="838"/>
        <v>#DIV/0!</v>
      </c>
      <c r="CQ568" s="51"/>
      <c r="CR568" s="48">
        <v>13</v>
      </c>
      <c r="CS568" s="50">
        <f t="shared" si="839"/>
        <v>30</v>
      </c>
      <c r="CT568" s="51">
        <v>390</v>
      </c>
      <c r="CU568" s="48">
        <v>204</v>
      </c>
      <c r="CV568" s="50">
        <f t="shared" si="840"/>
        <v>33</v>
      </c>
      <c r="CW568" s="51">
        <v>6732</v>
      </c>
      <c r="CX568" s="47" t="s">
        <v>43</v>
      </c>
      <c r="CY568" s="47" t="s">
        <v>43</v>
      </c>
    </row>
    <row r="569" spans="1:103" s="1" customFormat="1" ht="14.25" thickBot="1" x14ac:dyDescent="0.3">
      <c r="A569" s="47" t="s">
        <v>44</v>
      </c>
      <c r="B569" s="47" t="s">
        <v>44</v>
      </c>
      <c r="C569" s="48">
        <v>292</v>
      </c>
      <c r="D569" s="95">
        <f t="shared" si="816"/>
        <v>102</v>
      </c>
      <c r="E569" s="93">
        <v>394</v>
      </c>
      <c r="F569" s="38">
        <f t="shared" si="817"/>
        <v>426.55</v>
      </c>
      <c r="G569" s="49">
        <f t="shared" si="818"/>
        <v>2.0000000000000107</v>
      </c>
      <c r="H569" s="183"/>
      <c r="I569" s="183"/>
      <c r="J569" s="183"/>
      <c r="K569" s="183">
        <v>6</v>
      </c>
      <c r="L569" s="224">
        <v>30.55</v>
      </c>
      <c r="M569" s="50">
        <v>24.99</v>
      </c>
      <c r="N569" s="53">
        <f t="shared" si="819"/>
        <v>763.44449999999995</v>
      </c>
      <c r="O569" s="228">
        <v>0</v>
      </c>
      <c r="P569" s="229">
        <v>63.85</v>
      </c>
      <c r="Q569" s="230">
        <f t="shared" si="820"/>
        <v>0</v>
      </c>
      <c r="R569" s="223">
        <v>22</v>
      </c>
      <c r="S569" s="50">
        <v>37.840000000000003</v>
      </c>
      <c r="T569" s="51">
        <f t="shared" si="821"/>
        <v>832.48</v>
      </c>
      <c r="U569" s="52" t="s">
        <v>44</v>
      </c>
      <c r="V569" s="48">
        <f t="shared" si="805"/>
        <v>380</v>
      </c>
      <c r="W569" s="50">
        <f t="shared" si="822"/>
        <v>37.005921052631578</v>
      </c>
      <c r="X569" s="51">
        <f t="shared" si="806"/>
        <v>14062.25</v>
      </c>
      <c r="Y569" s="48">
        <f t="shared" si="807"/>
        <v>584</v>
      </c>
      <c r="Z569" s="50">
        <f t="shared" si="843"/>
        <v>35.606592465753423</v>
      </c>
      <c r="AA569" s="51">
        <f t="shared" si="808"/>
        <v>20794.25</v>
      </c>
      <c r="AB569" s="48">
        <f t="shared" si="824"/>
        <v>75</v>
      </c>
      <c r="AC569" s="50">
        <f t="shared" si="844"/>
        <v>25.15</v>
      </c>
      <c r="AD569" s="51">
        <f t="shared" si="826"/>
        <v>1886.25</v>
      </c>
      <c r="AE569" s="43"/>
      <c r="AF569" s="42"/>
      <c r="AG569" s="53">
        <f t="shared" si="841"/>
        <v>0</v>
      </c>
      <c r="AH569" s="43">
        <v>75</v>
      </c>
      <c r="AI569" s="42">
        <v>25.15</v>
      </c>
      <c r="AJ569" s="53">
        <f t="shared" si="842"/>
        <v>1886.25</v>
      </c>
      <c r="AK569" s="43"/>
      <c r="AL569" s="42"/>
      <c r="AM569" s="53"/>
      <c r="AN569" s="43"/>
      <c r="AO569" s="42"/>
      <c r="AP569" s="53"/>
      <c r="AQ569" s="43"/>
      <c r="AR569" s="42"/>
      <c r="AS569" s="53"/>
      <c r="AT569" s="43"/>
      <c r="AU569" s="42"/>
      <c r="AV569" s="53"/>
      <c r="AW569" s="43"/>
      <c r="AX569" s="42"/>
      <c r="AY569" s="53">
        <f t="shared" si="809"/>
        <v>0</v>
      </c>
      <c r="AZ569" s="43"/>
      <c r="BA569" s="42"/>
      <c r="BB569" s="53">
        <f t="shared" si="810"/>
        <v>0</v>
      </c>
      <c r="BC569" s="43"/>
      <c r="BD569" s="42"/>
      <c r="BE569" s="53">
        <f t="shared" si="811"/>
        <v>0</v>
      </c>
      <c r="BF569" s="43"/>
      <c r="BG569" s="42"/>
      <c r="BH569" s="53">
        <f t="shared" si="812"/>
        <v>0</v>
      </c>
      <c r="BI569" s="43"/>
      <c r="BJ569" s="42"/>
      <c r="BK569" s="53">
        <f t="shared" si="813"/>
        <v>0</v>
      </c>
      <c r="BL569" s="43"/>
      <c r="BM569" s="42"/>
      <c r="BN569" s="53">
        <f t="shared" si="814"/>
        <v>0</v>
      </c>
      <c r="BO569" s="43"/>
      <c r="BP569" s="42"/>
      <c r="BQ569" s="53">
        <f t="shared" si="815"/>
        <v>0</v>
      </c>
      <c r="BR569" s="54">
        <f t="shared" si="827"/>
        <v>509</v>
      </c>
      <c r="BS569" s="55">
        <f t="shared" si="828"/>
        <v>37.147347740667975</v>
      </c>
      <c r="BT569" s="56">
        <f t="shared" si="829"/>
        <v>18908</v>
      </c>
      <c r="BU569" s="48">
        <v>305</v>
      </c>
      <c r="BV569" s="50">
        <f t="shared" si="830"/>
        <v>37.245901639344261</v>
      </c>
      <c r="BW569" s="51">
        <v>11360</v>
      </c>
      <c r="BX569" s="48"/>
      <c r="BY569" s="50" t="e">
        <f t="shared" si="831"/>
        <v>#DIV/0!</v>
      </c>
      <c r="BZ569" s="51"/>
      <c r="CA569" s="48"/>
      <c r="CB569" s="50" t="e">
        <f t="shared" si="832"/>
        <v>#DIV/0!</v>
      </c>
      <c r="CC569" s="51"/>
      <c r="CD569" s="48">
        <v>204</v>
      </c>
      <c r="CE569" s="50">
        <f t="shared" si="833"/>
        <v>37</v>
      </c>
      <c r="CF569" s="51">
        <v>7548</v>
      </c>
      <c r="CG569" s="47" t="s">
        <v>44</v>
      </c>
      <c r="CH569" s="47" t="s">
        <v>44</v>
      </c>
      <c r="CI569" s="54">
        <f t="shared" si="834"/>
        <v>204</v>
      </c>
      <c r="CJ569" s="55">
        <f t="shared" si="835"/>
        <v>33</v>
      </c>
      <c r="CK569" s="56">
        <f t="shared" si="836"/>
        <v>6732</v>
      </c>
      <c r="CL569" s="48"/>
      <c r="CM569" s="50" t="e">
        <f t="shared" si="837"/>
        <v>#DIV/0!</v>
      </c>
      <c r="CN569" s="51"/>
      <c r="CO569" s="48"/>
      <c r="CP569" s="50" t="e">
        <f t="shared" si="838"/>
        <v>#DIV/0!</v>
      </c>
      <c r="CQ569" s="51"/>
      <c r="CR569" s="48"/>
      <c r="CS569" s="50" t="e">
        <f t="shared" si="839"/>
        <v>#DIV/0!</v>
      </c>
      <c r="CT569" s="51"/>
      <c r="CU569" s="48">
        <v>204</v>
      </c>
      <c r="CV569" s="50">
        <f t="shared" si="840"/>
        <v>33</v>
      </c>
      <c r="CW569" s="51">
        <v>6732</v>
      </c>
      <c r="CX569" s="47" t="s">
        <v>44</v>
      </c>
      <c r="CY569" s="47" t="s">
        <v>44</v>
      </c>
    </row>
    <row r="570" spans="1:103" s="1" customFormat="1" ht="14.25" thickBot="1" x14ac:dyDescent="0.3">
      <c r="A570" s="47" t="s">
        <v>45</v>
      </c>
      <c r="B570" s="47" t="s">
        <v>45</v>
      </c>
      <c r="C570" s="48">
        <v>292</v>
      </c>
      <c r="D570" s="95">
        <f t="shared" si="816"/>
        <v>102</v>
      </c>
      <c r="E570" s="93">
        <v>394</v>
      </c>
      <c r="F570" s="38">
        <f t="shared" si="817"/>
        <v>426.56</v>
      </c>
      <c r="G570" s="49">
        <f t="shared" si="818"/>
        <v>2.0000000000000036</v>
      </c>
      <c r="H570" s="183"/>
      <c r="I570" s="183"/>
      <c r="J570" s="183"/>
      <c r="K570" s="183">
        <v>6</v>
      </c>
      <c r="L570" s="224">
        <v>30.56</v>
      </c>
      <c r="M570" s="50">
        <v>24.99</v>
      </c>
      <c r="N570" s="53">
        <f t="shared" si="819"/>
        <v>763.69439999999997</v>
      </c>
      <c r="O570" s="228">
        <v>0</v>
      </c>
      <c r="P570" s="229">
        <v>63.85</v>
      </c>
      <c r="Q570" s="230">
        <f t="shared" si="820"/>
        <v>0</v>
      </c>
      <c r="R570" s="223">
        <v>22</v>
      </c>
      <c r="S570" s="50">
        <v>37.840000000000003</v>
      </c>
      <c r="T570" s="51">
        <f t="shared" si="821"/>
        <v>832.48</v>
      </c>
      <c r="U570" s="52" t="s">
        <v>45</v>
      </c>
      <c r="V570" s="48">
        <f t="shared" si="805"/>
        <v>380</v>
      </c>
      <c r="W570" s="50">
        <f t="shared" si="822"/>
        <v>37.005921052631578</v>
      </c>
      <c r="X570" s="51">
        <f t="shared" si="806"/>
        <v>14062.25</v>
      </c>
      <c r="Y570" s="48">
        <f t="shared" si="807"/>
        <v>584</v>
      </c>
      <c r="Z570" s="50">
        <f t="shared" si="843"/>
        <v>35.606592465753423</v>
      </c>
      <c r="AA570" s="51">
        <f t="shared" si="808"/>
        <v>20794.25</v>
      </c>
      <c r="AB570" s="48">
        <f t="shared" si="824"/>
        <v>75</v>
      </c>
      <c r="AC570" s="50">
        <f t="shared" si="844"/>
        <v>25.15</v>
      </c>
      <c r="AD570" s="51">
        <f t="shared" si="826"/>
        <v>1886.25</v>
      </c>
      <c r="AE570" s="43"/>
      <c r="AF570" s="42"/>
      <c r="AG570" s="53">
        <f t="shared" si="841"/>
        <v>0</v>
      </c>
      <c r="AH570" s="43">
        <v>75</v>
      </c>
      <c r="AI570" s="42">
        <v>25.15</v>
      </c>
      <c r="AJ570" s="53">
        <f t="shared" si="842"/>
        <v>1886.25</v>
      </c>
      <c r="AK570" s="43"/>
      <c r="AL570" s="42"/>
      <c r="AM570" s="53"/>
      <c r="AN570" s="43"/>
      <c r="AO570" s="42"/>
      <c r="AP570" s="53"/>
      <c r="AQ570" s="43"/>
      <c r="AR570" s="42"/>
      <c r="AS570" s="53"/>
      <c r="AT570" s="43"/>
      <c r="AU570" s="42"/>
      <c r="AV570" s="53"/>
      <c r="AW570" s="43"/>
      <c r="AX570" s="42"/>
      <c r="AY570" s="53">
        <f t="shared" si="809"/>
        <v>0</v>
      </c>
      <c r="AZ570" s="43"/>
      <c r="BA570" s="42"/>
      <c r="BB570" s="53">
        <f t="shared" si="810"/>
        <v>0</v>
      </c>
      <c r="BC570" s="43"/>
      <c r="BD570" s="42"/>
      <c r="BE570" s="53">
        <f t="shared" si="811"/>
        <v>0</v>
      </c>
      <c r="BF570" s="43"/>
      <c r="BG570" s="42"/>
      <c r="BH570" s="53">
        <f t="shared" si="812"/>
        <v>0</v>
      </c>
      <c r="BI570" s="43"/>
      <c r="BJ570" s="42"/>
      <c r="BK570" s="53">
        <f t="shared" si="813"/>
        <v>0</v>
      </c>
      <c r="BL570" s="43"/>
      <c r="BM570" s="42"/>
      <c r="BN570" s="53">
        <f t="shared" si="814"/>
        <v>0</v>
      </c>
      <c r="BO570" s="43"/>
      <c r="BP570" s="42"/>
      <c r="BQ570" s="53">
        <f t="shared" si="815"/>
        <v>0</v>
      </c>
      <c r="BR570" s="54">
        <f t="shared" si="827"/>
        <v>509</v>
      </c>
      <c r="BS570" s="55">
        <f t="shared" si="828"/>
        <v>37.147347740667975</v>
      </c>
      <c r="BT570" s="56">
        <f t="shared" si="829"/>
        <v>18908</v>
      </c>
      <c r="BU570" s="48">
        <v>305</v>
      </c>
      <c r="BV570" s="50">
        <f t="shared" si="830"/>
        <v>37.245901639344261</v>
      </c>
      <c r="BW570" s="51">
        <v>11360</v>
      </c>
      <c r="BX570" s="48"/>
      <c r="BY570" s="50" t="e">
        <f t="shared" si="831"/>
        <v>#DIV/0!</v>
      </c>
      <c r="BZ570" s="51"/>
      <c r="CA570" s="48"/>
      <c r="CB570" s="50" t="e">
        <f t="shared" si="832"/>
        <v>#DIV/0!</v>
      </c>
      <c r="CC570" s="51"/>
      <c r="CD570" s="48">
        <v>204</v>
      </c>
      <c r="CE570" s="50">
        <f t="shared" si="833"/>
        <v>37</v>
      </c>
      <c r="CF570" s="51">
        <v>7548</v>
      </c>
      <c r="CG570" s="47" t="s">
        <v>45</v>
      </c>
      <c r="CH570" s="47" t="s">
        <v>45</v>
      </c>
      <c r="CI570" s="54">
        <f t="shared" si="834"/>
        <v>204</v>
      </c>
      <c r="CJ570" s="55">
        <f t="shared" si="835"/>
        <v>33</v>
      </c>
      <c r="CK570" s="56">
        <f t="shared" si="836"/>
        <v>6732</v>
      </c>
      <c r="CL570" s="48"/>
      <c r="CM570" s="50" t="e">
        <f t="shared" si="837"/>
        <v>#DIV/0!</v>
      </c>
      <c r="CN570" s="51"/>
      <c r="CO570" s="48"/>
      <c r="CP570" s="50" t="e">
        <f t="shared" si="838"/>
        <v>#DIV/0!</v>
      </c>
      <c r="CQ570" s="51"/>
      <c r="CR570" s="48"/>
      <c r="CS570" s="50" t="e">
        <f t="shared" si="839"/>
        <v>#DIV/0!</v>
      </c>
      <c r="CT570" s="51"/>
      <c r="CU570" s="48">
        <v>204</v>
      </c>
      <c r="CV570" s="50">
        <f t="shared" si="840"/>
        <v>33</v>
      </c>
      <c r="CW570" s="51">
        <v>6732</v>
      </c>
      <c r="CX570" s="47" t="s">
        <v>45</v>
      </c>
      <c r="CY570" s="47" t="s">
        <v>45</v>
      </c>
    </row>
    <row r="571" spans="1:103" s="1" customFormat="1" ht="14.25" thickBot="1" x14ac:dyDescent="0.3">
      <c r="A571" s="47" t="s">
        <v>46</v>
      </c>
      <c r="B571" s="47" t="s">
        <v>46</v>
      </c>
      <c r="C571" s="48">
        <v>292</v>
      </c>
      <c r="D571" s="95">
        <f t="shared" si="816"/>
        <v>102</v>
      </c>
      <c r="E571" s="93">
        <v>394</v>
      </c>
      <c r="F571" s="38">
        <f t="shared" si="817"/>
        <v>426.22</v>
      </c>
      <c r="G571" s="49">
        <f t="shared" si="818"/>
        <v>2.0000000000000284</v>
      </c>
      <c r="H571" s="183"/>
      <c r="I571" s="183"/>
      <c r="J571" s="183"/>
      <c r="K571" s="183">
        <v>6</v>
      </c>
      <c r="L571" s="224">
        <v>30.22</v>
      </c>
      <c r="M571" s="50">
        <v>24.99</v>
      </c>
      <c r="N571" s="53">
        <f t="shared" si="819"/>
        <v>755.19779999999992</v>
      </c>
      <c r="O571" s="228">
        <v>0</v>
      </c>
      <c r="P571" s="229">
        <v>63.85</v>
      </c>
      <c r="Q571" s="230">
        <f t="shared" si="820"/>
        <v>0</v>
      </c>
      <c r="R571" s="223">
        <v>22</v>
      </c>
      <c r="S571" s="50">
        <v>37.840000000000003</v>
      </c>
      <c r="T571" s="51">
        <f t="shared" si="821"/>
        <v>832.48</v>
      </c>
      <c r="U571" s="52" t="s">
        <v>46</v>
      </c>
      <c r="V571" s="48">
        <f t="shared" si="805"/>
        <v>380</v>
      </c>
      <c r="W571" s="50">
        <f t="shared" si="822"/>
        <v>37.005921052631578</v>
      </c>
      <c r="X571" s="51">
        <f t="shared" si="806"/>
        <v>14062.25</v>
      </c>
      <c r="Y571" s="48">
        <f t="shared" si="807"/>
        <v>584</v>
      </c>
      <c r="Z571" s="50">
        <f t="shared" si="843"/>
        <v>35.606592465753423</v>
      </c>
      <c r="AA571" s="51">
        <f t="shared" si="808"/>
        <v>20794.25</v>
      </c>
      <c r="AB571" s="48">
        <f t="shared" si="824"/>
        <v>75</v>
      </c>
      <c r="AC571" s="50">
        <f t="shared" si="844"/>
        <v>25.15</v>
      </c>
      <c r="AD571" s="51">
        <f t="shared" si="826"/>
        <v>1886.25</v>
      </c>
      <c r="AE571" s="43"/>
      <c r="AF571" s="42"/>
      <c r="AG571" s="53">
        <f t="shared" si="841"/>
        <v>0</v>
      </c>
      <c r="AH571" s="43">
        <v>75</v>
      </c>
      <c r="AI571" s="42">
        <v>25.15</v>
      </c>
      <c r="AJ571" s="53">
        <f t="shared" si="842"/>
        <v>1886.25</v>
      </c>
      <c r="AK571" s="43"/>
      <c r="AL571" s="42"/>
      <c r="AM571" s="53"/>
      <c r="AN571" s="43"/>
      <c r="AO571" s="42"/>
      <c r="AP571" s="53"/>
      <c r="AQ571" s="43"/>
      <c r="AR571" s="42"/>
      <c r="AS571" s="53"/>
      <c r="AT571" s="43"/>
      <c r="AU571" s="42"/>
      <c r="AV571" s="53"/>
      <c r="AW571" s="43"/>
      <c r="AX571" s="42"/>
      <c r="AY571" s="53">
        <f t="shared" si="809"/>
        <v>0</v>
      </c>
      <c r="AZ571" s="43"/>
      <c r="BA571" s="42"/>
      <c r="BB571" s="53">
        <f t="shared" si="810"/>
        <v>0</v>
      </c>
      <c r="BC571" s="43"/>
      <c r="BD571" s="42"/>
      <c r="BE571" s="53">
        <f t="shared" si="811"/>
        <v>0</v>
      </c>
      <c r="BF571" s="43"/>
      <c r="BG571" s="42"/>
      <c r="BH571" s="53">
        <f t="shared" si="812"/>
        <v>0</v>
      </c>
      <c r="BI571" s="43"/>
      <c r="BJ571" s="42"/>
      <c r="BK571" s="53">
        <f t="shared" si="813"/>
        <v>0</v>
      </c>
      <c r="BL571" s="43"/>
      <c r="BM571" s="42"/>
      <c r="BN571" s="53">
        <f t="shared" si="814"/>
        <v>0</v>
      </c>
      <c r="BO571" s="43"/>
      <c r="BP571" s="42"/>
      <c r="BQ571" s="53">
        <f t="shared" si="815"/>
        <v>0</v>
      </c>
      <c r="BR571" s="54">
        <f t="shared" si="827"/>
        <v>509</v>
      </c>
      <c r="BS571" s="55">
        <f t="shared" si="828"/>
        <v>37.147347740667975</v>
      </c>
      <c r="BT571" s="56">
        <f t="shared" si="829"/>
        <v>18908</v>
      </c>
      <c r="BU571" s="48">
        <v>305</v>
      </c>
      <c r="BV571" s="50">
        <f t="shared" si="830"/>
        <v>37.245901639344261</v>
      </c>
      <c r="BW571" s="51">
        <v>11360</v>
      </c>
      <c r="BX571" s="48"/>
      <c r="BY571" s="50" t="e">
        <f t="shared" si="831"/>
        <v>#DIV/0!</v>
      </c>
      <c r="BZ571" s="51"/>
      <c r="CA571" s="48"/>
      <c r="CB571" s="50" t="e">
        <f t="shared" si="832"/>
        <v>#DIV/0!</v>
      </c>
      <c r="CC571" s="51"/>
      <c r="CD571" s="48">
        <v>204</v>
      </c>
      <c r="CE571" s="50">
        <f t="shared" si="833"/>
        <v>37</v>
      </c>
      <c r="CF571" s="51">
        <v>7548</v>
      </c>
      <c r="CG571" s="47" t="s">
        <v>46</v>
      </c>
      <c r="CH571" s="47" t="s">
        <v>46</v>
      </c>
      <c r="CI571" s="54">
        <f t="shared" si="834"/>
        <v>204</v>
      </c>
      <c r="CJ571" s="55">
        <f t="shared" si="835"/>
        <v>33</v>
      </c>
      <c r="CK571" s="56">
        <f t="shared" si="836"/>
        <v>6732</v>
      </c>
      <c r="CL571" s="48"/>
      <c r="CM571" s="50" t="e">
        <f t="shared" si="837"/>
        <v>#DIV/0!</v>
      </c>
      <c r="CN571" s="51"/>
      <c r="CO571" s="48"/>
      <c r="CP571" s="50" t="e">
        <f t="shared" si="838"/>
        <v>#DIV/0!</v>
      </c>
      <c r="CQ571" s="51"/>
      <c r="CR571" s="48"/>
      <c r="CS571" s="50" t="e">
        <f t="shared" si="839"/>
        <v>#DIV/0!</v>
      </c>
      <c r="CT571" s="51"/>
      <c r="CU571" s="48">
        <v>204</v>
      </c>
      <c r="CV571" s="50">
        <f t="shared" si="840"/>
        <v>33</v>
      </c>
      <c r="CW571" s="51">
        <v>6732</v>
      </c>
      <c r="CX571" s="47" t="s">
        <v>46</v>
      </c>
      <c r="CY571" s="47" t="s">
        <v>46</v>
      </c>
    </row>
    <row r="572" spans="1:103" s="1" customFormat="1" ht="14.25" thickBot="1" x14ac:dyDescent="0.3">
      <c r="A572" s="47" t="s">
        <v>47</v>
      </c>
      <c r="B572" s="47" t="s">
        <v>47</v>
      </c>
      <c r="C572" s="48">
        <v>292</v>
      </c>
      <c r="D572" s="95">
        <f t="shared" si="816"/>
        <v>91</v>
      </c>
      <c r="E572" s="93">
        <v>383</v>
      </c>
      <c r="F572" s="38">
        <f t="shared" si="817"/>
        <v>421.78</v>
      </c>
      <c r="G572" s="49">
        <f t="shared" si="818"/>
        <v>9.9999999999999716</v>
      </c>
      <c r="H572" s="183"/>
      <c r="I572" s="183"/>
      <c r="J572" s="183"/>
      <c r="K572" s="183">
        <v>6</v>
      </c>
      <c r="L572" s="224">
        <v>28.78</v>
      </c>
      <c r="M572" s="50">
        <v>24.99</v>
      </c>
      <c r="N572" s="53">
        <f t="shared" si="819"/>
        <v>719.21219999999994</v>
      </c>
      <c r="O572" s="228">
        <v>0</v>
      </c>
      <c r="P572" s="229">
        <v>63.85</v>
      </c>
      <c r="Q572" s="230">
        <f t="shared" si="820"/>
        <v>0</v>
      </c>
      <c r="R572" s="223">
        <v>19</v>
      </c>
      <c r="S572" s="50">
        <v>37.840000000000003</v>
      </c>
      <c r="T572" s="51">
        <f t="shared" si="821"/>
        <v>718.96</v>
      </c>
      <c r="U572" s="52" t="s">
        <v>47</v>
      </c>
      <c r="V572" s="48">
        <f t="shared" si="805"/>
        <v>380</v>
      </c>
      <c r="W572" s="50">
        <f t="shared" si="822"/>
        <v>37.005921052631578</v>
      </c>
      <c r="X572" s="51">
        <f t="shared" si="806"/>
        <v>14062.25</v>
      </c>
      <c r="Y572" s="48">
        <f t="shared" si="807"/>
        <v>584</v>
      </c>
      <c r="Z572" s="50">
        <f t="shared" si="843"/>
        <v>35.606592465753423</v>
      </c>
      <c r="AA572" s="51">
        <f t="shared" si="808"/>
        <v>20794.25</v>
      </c>
      <c r="AB572" s="48">
        <f t="shared" si="824"/>
        <v>75</v>
      </c>
      <c r="AC572" s="50">
        <f t="shared" si="844"/>
        <v>25.15</v>
      </c>
      <c r="AD572" s="51">
        <f t="shared" si="826"/>
        <v>1886.25</v>
      </c>
      <c r="AE572" s="43"/>
      <c r="AF572" s="42"/>
      <c r="AG572" s="53">
        <f t="shared" si="841"/>
        <v>0</v>
      </c>
      <c r="AH572" s="43">
        <v>75</v>
      </c>
      <c r="AI572" s="42">
        <v>25.15</v>
      </c>
      <c r="AJ572" s="53">
        <f t="shared" si="842"/>
        <v>1886.25</v>
      </c>
      <c r="AK572" s="43"/>
      <c r="AL572" s="42"/>
      <c r="AM572" s="53"/>
      <c r="AN572" s="43"/>
      <c r="AO572" s="42"/>
      <c r="AP572" s="53"/>
      <c r="AQ572" s="43"/>
      <c r="AR572" s="42"/>
      <c r="AS572" s="53"/>
      <c r="AT572" s="43"/>
      <c r="AU572" s="42"/>
      <c r="AV572" s="53"/>
      <c r="AW572" s="43"/>
      <c r="AX572" s="42"/>
      <c r="AY572" s="53">
        <f t="shared" si="809"/>
        <v>0</v>
      </c>
      <c r="AZ572" s="43"/>
      <c r="BA572" s="42"/>
      <c r="BB572" s="53">
        <f t="shared" si="810"/>
        <v>0</v>
      </c>
      <c r="BC572" s="43"/>
      <c r="BD572" s="42"/>
      <c r="BE572" s="53">
        <f t="shared" si="811"/>
        <v>0</v>
      </c>
      <c r="BF572" s="43"/>
      <c r="BG572" s="42"/>
      <c r="BH572" s="53">
        <f t="shared" si="812"/>
        <v>0</v>
      </c>
      <c r="BI572" s="43"/>
      <c r="BJ572" s="42"/>
      <c r="BK572" s="53">
        <f t="shared" si="813"/>
        <v>0</v>
      </c>
      <c r="BL572" s="43"/>
      <c r="BM572" s="42"/>
      <c r="BN572" s="53">
        <f t="shared" si="814"/>
        <v>0</v>
      </c>
      <c r="BO572" s="43"/>
      <c r="BP572" s="42"/>
      <c r="BQ572" s="53">
        <f t="shared" si="815"/>
        <v>0</v>
      </c>
      <c r="BR572" s="54">
        <f t="shared" si="827"/>
        <v>509</v>
      </c>
      <c r="BS572" s="55">
        <f t="shared" si="828"/>
        <v>37.147347740667975</v>
      </c>
      <c r="BT572" s="56">
        <f t="shared" si="829"/>
        <v>18908</v>
      </c>
      <c r="BU572" s="48">
        <v>305</v>
      </c>
      <c r="BV572" s="50">
        <f t="shared" si="830"/>
        <v>37.245901639344261</v>
      </c>
      <c r="BW572" s="51">
        <v>11360</v>
      </c>
      <c r="BX572" s="48"/>
      <c r="BY572" s="50" t="e">
        <f t="shared" si="831"/>
        <v>#DIV/0!</v>
      </c>
      <c r="BZ572" s="51"/>
      <c r="CA572" s="48"/>
      <c r="CB572" s="50" t="e">
        <f t="shared" si="832"/>
        <v>#DIV/0!</v>
      </c>
      <c r="CC572" s="51"/>
      <c r="CD572" s="48">
        <v>204</v>
      </c>
      <c r="CE572" s="50">
        <f t="shared" si="833"/>
        <v>37</v>
      </c>
      <c r="CF572" s="51">
        <v>7548</v>
      </c>
      <c r="CG572" s="47" t="s">
        <v>47</v>
      </c>
      <c r="CH572" s="47" t="s">
        <v>47</v>
      </c>
      <c r="CI572" s="54">
        <f t="shared" si="834"/>
        <v>204</v>
      </c>
      <c r="CJ572" s="55">
        <f t="shared" si="835"/>
        <v>33</v>
      </c>
      <c r="CK572" s="56">
        <f t="shared" si="836"/>
        <v>6732</v>
      </c>
      <c r="CL572" s="48"/>
      <c r="CM572" s="50" t="e">
        <f t="shared" si="837"/>
        <v>#DIV/0!</v>
      </c>
      <c r="CN572" s="51"/>
      <c r="CO572" s="48"/>
      <c r="CP572" s="50" t="e">
        <f t="shared" si="838"/>
        <v>#DIV/0!</v>
      </c>
      <c r="CQ572" s="51"/>
      <c r="CR572" s="48"/>
      <c r="CS572" s="50" t="e">
        <f t="shared" si="839"/>
        <v>#DIV/0!</v>
      </c>
      <c r="CT572" s="51"/>
      <c r="CU572" s="48">
        <v>204</v>
      </c>
      <c r="CV572" s="50">
        <f t="shared" si="840"/>
        <v>33</v>
      </c>
      <c r="CW572" s="51">
        <v>6732</v>
      </c>
      <c r="CX572" s="47" t="s">
        <v>47</v>
      </c>
      <c r="CY572" s="47" t="s">
        <v>47</v>
      </c>
    </row>
    <row r="573" spans="1:103" s="1" customFormat="1" ht="14.25" thickBot="1" x14ac:dyDescent="0.3">
      <c r="A573" s="47" t="s">
        <v>48</v>
      </c>
      <c r="B573" s="47" t="s">
        <v>48</v>
      </c>
      <c r="C573" s="48">
        <v>0</v>
      </c>
      <c r="D573" s="95">
        <f t="shared" si="816"/>
        <v>120</v>
      </c>
      <c r="E573" s="93">
        <v>120</v>
      </c>
      <c r="F573" s="38">
        <f t="shared" si="817"/>
        <v>134.26</v>
      </c>
      <c r="G573" s="49">
        <f t="shared" si="818"/>
        <v>-10.000000000000011</v>
      </c>
      <c r="H573" s="183"/>
      <c r="I573" s="183"/>
      <c r="J573" s="183"/>
      <c r="K573" s="183">
        <v>6</v>
      </c>
      <c r="L573" s="224">
        <v>24.26</v>
      </c>
      <c r="M573" s="50">
        <v>24.99</v>
      </c>
      <c r="N573" s="53">
        <f t="shared" si="819"/>
        <v>606.25739999999996</v>
      </c>
      <c r="O573" s="228">
        <v>0</v>
      </c>
      <c r="P573" s="229">
        <v>63.85</v>
      </c>
      <c r="Q573" s="230">
        <f t="shared" si="820"/>
        <v>0</v>
      </c>
      <c r="R573" s="223">
        <v>6</v>
      </c>
      <c r="S573" s="50">
        <v>37.840000000000003</v>
      </c>
      <c r="T573" s="51">
        <f t="shared" si="821"/>
        <v>227.04000000000002</v>
      </c>
      <c r="U573" s="52" t="s">
        <v>48</v>
      </c>
      <c r="V573" s="48">
        <f t="shared" si="805"/>
        <v>110</v>
      </c>
      <c r="W573" s="50">
        <f t="shared" si="822"/>
        <v>38.147727272727273</v>
      </c>
      <c r="X573" s="51">
        <f t="shared" si="806"/>
        <v>4196.25</v>
      </c>
      <c r="Y573" s="48">
        <f t="shared" si="807"/>
        <v>110</v>
      </c>
      <c r="Z573" s="50">
        <f t="shared" si="843"/>
        <v>38.147727272727273</v>
      </c>
      <c r="AA573" s="51">
        <f t="shared" si="808"/>
        <v>4196.25</v>
      </c>
      <c r="AB573" s="48">
        <f t="shared" si="824"/>
        <v>75</v>
      </c>
      <c r="AC573" s="50">
        <f t="shared" si="844"/>
        <v>25.15</v>
      </c>
      <c r="AD573" s="51">
        <f t="shared" si="826"/>
        <v>1886.25</v>
      </c>
      <c r="AE573" s="43"/>
      <c r="AF573" s="42"/>
      <c r="AG573" s="53">
        <f t="shared" si="841"/>
        <v>0</v>
      </c>
      <c r="AH573" s="43">
        <v>75</v>
      </c>
      <c r="AI573" s="42">
        <v>25.15</v>
      </c>
      <c r="AJ573" s="53">
        <f t="shared" si="842"/>
        <v>1886.25</v>
      </c>
      <c r="AK573" s="43"/>
      <c r="AL573" s="42"/>
      <c r="AM573" s="53"/>
      <c r="AN573" s="43"/>
      <c r="AO573" s="42"/>
      <c r="AP573" s="53"/>
      <c r="AQ573" s="43"/>
      <c r="AR573" s="42"/>
      <c r="AS573" s="53"/>
      <c r="AT573" s="43"/>
      <c r="AU573" s="42"/>
      <c r="AV573" s="53"/>
      <c r="AW573" s="43"/>
      <c r="AX573" s="42"/>
      <c r="AY573" s="53">
        <f t="shared" si="809"/>
        <v>0</v>
      </c>
      <c r="AZ573" s="43"/>
      <c r="BA573" s="42"/>
      <c r="BB573" s="53">
        <f t="shared" si="810"/>
        <v>0</v>
      </c>
      <c r="BC573" s="43"/>
      <c r="BD573" s="42"/>
      <c r="BE573" s="53">
        <f t="shared" si="811"/>
        <v>0</v>
      </c>
      <c r="BF573" s="43"/>
      <c r="BG573" s="42"/>
      <c r="BH573" s="53">
        <f t="shared" si="812"/>
        <v>0</v>
      </c>
      <c r="BI573" s="43"/>
      <c r="BJ573" s="42"/>
      <c r="BK573" s="53">
        <f t="shared" si="813"/>
        <v>0</v>
      </c>
      <c r="BL573" s="43"/>
      <c r="BM573" s="42"/>
      <c r="BN573" s="53">
        <f t="shared" si="814"/>
        <v>0</v>
      </c>
      <c r="BO573" s="43"/>
      <c r="BP573" s="42"/>
      <c r="BQ573" s="53">
        <f t="shared" si="815"/>
        <v>0</v>
      </c>
      <c r="BR573" s="54">
        <f t="shared" si="827"/>
        <v>35</v>
      </c>
      <c r="BS573" s="55">
        <f t="shared" si="828"/>
        <v>66</v>
      </c>
      <c r="BT573" s="56">
        <f t="shared" si="829"/>
        <v>2310</v>
      </c>
      <c r="BU573" s="48">
        <v>35</v>
      </c>
      <c r="BV573" s="50">
        <f t="shared" si="830"/>
        <v>66</v>
      </c>
      <c r="BW573" s="51">
        <v>2310</v>
      </c>
      <c r="BX573" s="48"/>
      <c r="BY573" s="50" t="e">
        <f t="shared" si="831"/>
        <v>#DIV/0!</v>
      </c>
      <c r="BZ573" s="51"/>
      <c r="CA573" s="48"/>
      <c r="CB573" s="50" t="e">
        <f t="shared" si="832"/>
        <v>#DIV/0!</v>
      </c>
      <c r="CC573" s="51"/>
      <c r="CD573" s="48"/>
      <c r="CE573" s="50" t="e">
        <f t="shared" si="833"/>
        <v>#DIV/0!</v>
      </c>
      <c r="CF573" s="51"/>
      <c r="CG573" s="47" t="s">
        <v>48</v>
      </c>
      <c r="CH573" s="47" t="s">
        <v>48</v>
      </c>
      <c r="CI573" s="54">
        <f t="shared" si="834"/>
        <v>0</v>
      </c>
      <c r="CJ573" s="55" t="e">
        <f t="shared" si="835"/>
        <v>#DIV/0!</v>
      </c>
      <c r="CK573" s="56">
        <f t="shared" si="836"/>
        <v>0</v>
      </c>
      <c r="CL573" s="48"/>
      <c r="CM573" s="50" t="e">
        <f t="shared" si="837"/>
        <v>#DIV/0!</v>
      </c>
      <c r="CN573" s="51"/>
      <c r="CO573" s="48"/>
      <c r="CP573" s="50" t="e">
        <f t="shared" si="838"/>
        <v>#DIV/0!</v>
      </c>
      <c r="CQ573" s="51"/>
      <c r="CR573" s="48"/>
      <c r="CS573" s="50" t="e">
        <f t="shared" si="839"/>
        <v>#DIV/0!</v>
      </c>
      <c r="CT573" s="51"/>
      <c r="CU573" s="48"/>
      <c r="CV573" s="50" t="e">
        <f t="shared" si="840"/>
        <v>#DIV/0!</v>
      </c>
      <c r="CW573" s="51"/>
      <c r="CX573" s="47" t="s">
        <v>48</v>
      </c>
      <c r="CY573" s="47" t="s">
        <v>48</v>
      </c>
    </row>
    <row r="574" spans="1:103" s="1" customFormat="1" ht="14.25" thickBot="1" x14ac:dyDescent="0.3">
      <c r="A574" s="47" t="s">
        <v>49</v>
      </c>
      <c r="B574" s="47" t="s">
        <v>49</v>
      </c>
      <c r="C574" s="48">
        <v>0</v>
      </c>
      <c r="D574" s="95">
        <f t="shared" si="816"/>
        <v>126</v>
      </c>
      <c r="E574" s="93">
        <v>126</v>
      </c>
      <c r="F574" s="38">
        <f t="shared" si="817"/>
        <v>136.47999999999999</v>
      </c>
      <c r="G574" s="49">
        <f t="shared" si="818"/>
        <v>-1.0000000000000107</v>
      </c>
      <c r="H574" s="183"/>
      <c r="I574" s="183"/>
      <c r="J574" s="183"/>
      <c r="K574" s="183">
        <v>6</v>
      </c>
      <c r="L574" s="224">
        <v>11.48</v>
      </c>
      <c r="M574" s="50">
        <v>24.99</v>
      </c>
      <c r="N574" s="53">
        <f t="shared" si="819"/>
        <v>286.8852</v>
      </c>
      <c r="O574" s="228">
        <v>0</v>
      </c>
      <c r="P574" s="229">
        <v>63.85</v>
      </c>
      <c r="Q574" s="230">
        <f t="shared" si="820"/>
        <v>0</v>
      </c>
      <c r="R574" s="223">
        <v>21</v>
      </c>
      <c r="S574" s="50">
        <v>37.840000000000003</v>
      </c>
      <c r="T574" s="51">
        <f t="shared" si="821"/>
        <v>794.6400000000001</v>
      </c>
      <c r="U574" s="52" t="s">
        <v>49</v>
      </c>
      <c r="V574" s="48">
        <f t="shared" si="805"/>
        <v>110</v>
      </c>
      <c r="W574" s="50">
        <f t="shared" si="822"/>
        <v>38.147727272727273</v>
      </c>
      <c r="X574" s="51">
        <f t="shared" si="806"/>
        <v>4196.25</v>
      </c>
      <c r="Y574" s="48">
        <f t="shared" si="807"/>
        <v>110</v>
      </c>
      <c r="Z574" s="50">
        <f t="shared" si="843"/>
        <v>38.147727272727273</v>
      </c>
      <c r="AA574" s="51">
        <f t="shared" si="808"/>
        <v>4196.25</v>
      </c>
      <c r="AB574" s="48">
        <f t="shared" si="824"/>
        <v>75</v>
      </c>
      <c r="AC574" s="50">
        <f t="shared" si="844"/>
        <v>25.15</v>
      </c>
      <c r="AD574" s="51">
        <f t="shared" si="826"/>
        <v>1886.25</v>
      </c>
      <c r="AE574" s="43"/>
      <c r="AF574" s="42"/>
      <c r="AG574" s="53">
        <f t="shared" si="841"/>
        <v>0</v>
      </c>
      <c r="AH574" s="43">
        <v>75</v>
      </c>
      <c r="AI574" s="42">
        <v>25.15</v>
      </c>
      <c r="AJ574" s="53">
        <f t="shared" si="842"/>
        <v>1886.25</v>
      </c>
      <c r="AK574" s="43"/>
      <c r="AL574" s="42"/>
      <c r="AM574" s="53"/>
      <c r="AN574" s="43"/>
      <c r="AO574" s="42"/>
      <c r="AP574" s="53"/>
      <c r="AQ574" s="43"/>
      <c r="AR574" s="42"/>
      <c r="AS574" s="53"/>
      <c r="AT574" s="43"/>
      <c r="AU574" s="42"/>
      <c r="AV574" s="53"/>
      <c r="AW574" s="43"/>
      <c r="AX574" s="42"/>
      <c r="AY574" s="53">
        <f t="shared" si="809"/>
        <v>0</v>
      </c>
      <c r="AZ574" s="43"/>
      <c r="BA574" s="42"/>
      <c r="BB574" s="53">
        <f t="shared" si="810"/>
        <v>0</v>
      </c>
      <c r="BC574" s="43"/>
      <c r="BD574" s="42"/>
      <c r="BE574" s="53">
        <f t="shared" si="811"/>
        <v>0</v>
      </c>
      <c r="BF574" s="43"/>
      <c r="BG574" s="42"/>
      <c r="BH574" s="53">
        <f t="shared" si="812"/>
        <v>0</v>
      </c>
      <c r="BI574" s="43"/>
      <c r="BJ574" s="42"/>
      <c r="BK574" s="53">
        <f t="shared" si="813"/>
        <v>0</v>
      </c>
      <c r="BL574" s="43"/>
      <c r="BM574" s="42"/>
      <c r="BN574" s="53">
        <f t="shared" si="814"/>
        <v>0</v>
      </c>
      <c r="BO574" s="43"/>
      <c r="BP574" s="42"/>
      <c r="BQ574" s="53">
        <f t="shared" si="815"/>
        <v>0</v>
      </c>
      <c r="BR574" s="54">
        <f t="shared" si="827"/>
        <v>35</v>
      </c>
      <c r="BS574" s="55">
        <f t="shared" si="828"/>
        <v>66</v>
      </c>
      <c r="BT574" s="56">
        <f t="shared" si="829"/>
        <v>2310</v>
      </c>
      <c r="BU574" s="48">
        <v>35</v>
      </c>
      <c r="BV574" s="50">
        <f t="shared" si="830"/>
        <v>66</v>
      </c>
      <c r="BW574" s="51">
        <v>2310</v>
      </c>
      <c r="BX574" s="48"/>
      <c r="BY574" s="50" t="e">
        <f t="shared" si="831"/>
        <v>#DIV/0!</v>
      </c>
      <c r="BZ574" s="51"/>
      <c r="CA574" s="48"/>
      <c r="CB574" s="50" t="e">
        <f t="shared" si="832"/>
        <v>#DIV/0!</v>
      </c>
      <c r="CC574" s="51"/>
      <c r="CD574" s="48"/>
      <c r="CE574" s="50" t="e">
        <f t="shared" si="833"/>
        <v>#DIV/0!</v>
      </c>
      <c r="CF574" s="51"/>
      <c r="CG574" s="47" t="s">
        <v>49</v>
      </c>
      <c r="CH574" s="47" t="s">
        <v>49</v>
      </c>
      <c r="CI574" s="54">
        <f t="shared" si="834"/>
        <v>0</v>
      </c>
      <c r="CJ574" s="55" t="e">
        <f t="shared" si="835"/>
        <v>#DIV/0!</v>
      </c>
      <c r="CK574" s="56">
        <f t="shared" si="836"/>
        <v>0</v>
      </c>
      <c r="CL574" s="48"/>
      <c r="CM574" s="50" t="e">
        <f t="shared" si="837"/>
        <v>#DIV/0!</v>
      </c>
      <c r="CN574" s="51"/>
      <c r="CO574" s="48"/>
      <c r="CP574" s="50" t="e">
        <f t="shared" si="838"/>
        <v>#DIV/0!</v>
      </c>
      <c r="CQ574" s="51"/>
      <c r="CR574" s="48"/>
      <c r="CS574" s="50" t="e">
        <f t="shared" si="839"/>
        <v>#DIV/0!</v>
      </c>
      <c r="CT574" s="51"/>
      <c r="CU574" s="48"/>
      <c r="CV574" s="50" t="e">
        <f t="shared" si="840"/>
        <v>#DIV/0!</v>
      </c>
      <c r="CW574" s="51"/>
      <c r="CX574" s="47" t="s">
        <v>49</v>
      </c>
      <c r="CY574" s="47" t="s">
        <v>49</v>
      </c>
    </row>
    <row r="575" spans="1:103" s="1" customFormat="1" ht="14.25" thickBot="1" x14ac:dyDescent="0.3">
      <c r="A575" s="47" t="s">
        <v>50</v>
      </c>
      <c r="B575" s="47" t="s">
        <v>50</v>
      </c>
      <c r="C575" s="48">
        <v>0</v>
      </c>
      <c r="D575" s="95">
        <f t="shared" si="816"/>
        <v>137</v>
      </c>
      <c r="E575" s="93">
        <v>137</v>
      </c>
      <c r="F575" s="38">
        <f t="shared" si="817"/>
        <v>137.4</v>
      </c>
      <c r="G575" s="49">
        <f t="shared" si="818"/>
        <v>5.6621374255882984E-15</v>
      </c>
      <c r="H575" s="183"/>
      <c r="I575" s="183"/>
      <c r="J575" s="183"/>
      <c r="K575" s="183">
        <v>6</v>
      </c>
      <c r="L575" s="224">
        <v>0.4</v>
      </c>
      <c r="M575" s="50">
        <v>24.99</v>
      </c>
      <c r="N575" s="53">
        <f t="shared" si="819"/>
        <v>9.9960000000000004</v>
      </c>
      <c r="O575" s="228">
        <v>0</v>
      </c>
      <c r="P575" s="229">
        <v>63.85</v>
      </c>
      <c r="Q575" s="230">
        <f t="shared" si="820"/>
        <v>0</v>
      </c>
      <c r="R575" s="223">
        <v>33</v>
      </c>
      <c r="S575" s="50">
        <v>37.840000000000003</v>
      </c>
      <c r="T575" s="51">
        <f t="shared" si="821"/>
        <v>1248.72</v>
      </c>
      <c r="U575" s="52" t="s">
        <v>50</v>
      </c>
      <c r="V575" s="48">
        <f t="shared" si="805"/>
        <v>110</v>
      </c>
      <c r="W575" s="50">
        <f t="shared" si="822"/>
        <v>38.147727272727273</v>
      </c>
      <c r="X575" s="51">
        <f t="shared" si="806"/>
        <v>4196.25</v>
      </c>
      <c r="Y575" s="48">
        <f t="shared" si="807"/>
        <v>110</v>
      </c>
      <c r="Z575" s="50">
        <f t="shared" si="843"/>
        <v>38.147727272727273</v>
      </c>
      <c r="AA575" s="51">
        <f t="shared" si="808"/>
        <v>4196.25</v>
      </c>
      <c r="AB575" s="48">
        <f t="shared" si="824"/>
        <v>75</v>
      </c>
      <c r="AC575" s="50">
        <f t="shared" si="844"/>
        <v>25.15</v>
      </c>
      <c r="AD575" s="51">
        <f t="shared" si="826"/>
        <v>1886.25</v>
      </c>
      <c r="AE575" s="43"/>
      <c r="AF575" s="42"/>
      <c r="AG575" s="53">
        <f t="shared" si="841"/>
        <v>0</v>
      </c>
      <c r="AH575" s="43">
        <v>75</v>
      </c>
      <c r="AI575" s="42">
        <v>25.15</v>
      </c>
      <c r="AJ575" s="53">
        <f t="shared" si="842"/>
        <v>1886.25</v>
      </c>
      <c r="AK575" s="43"/>
      <c r="AL575" s="42"/>
      <c r="AM575" s="53"/>
      <c r="AN575" s="43"/>
      <c r="AO575" s="42"/>
      <c r="AP575" s="53"/>
      <c r="AQ575" s="43"/>
      <c r="AR575" s="42"/>
      <c r="AS575" s="53"/>
      <c r="AT575" s="43"/>
      <c r="AU575" s="42"/>
      <c r="AV575" s="53"/>
      <c r="AW575" s="43"/>
      <c r="AX575" s="42"/>
      <c r="AY575" s="53">
        <f t="shared" si="809"/>
        <v>0</v>
      </c>
      <c r="AZ575" s="43"/>
      <c r="BA575" s="42"/>
      <c r="BB575" s="53">
        <f t="shared" si="810"/>
        <v>0</v>
      </c>
      <c r="BC575" s="43"/>
      <c r="BD575" s="42"/>
      <c r="BE575" s="53">
        <f t="shared" si="811"/>
        <v>0</v>
      </c>
      <c r="BF575" s="43"/>
      <c r="BG575" s="42"/>
      <c r="BH575" s="53">
        <f t="shared" si="812"/>
        <v>0</v>
      </c>
      <c r="BI575" s="43"/>
      <c r="BJ575" s="42"/>
      <c r="BK575" s="53">
        <f t="shared" si="813"/>
        <v>0</v>
      </c>
      <c r="BL575" s="43"/>
      <c r="BM575" s="42"/>
      <c r="BN575" s="53">
        <f t="shared" si="814"/>
        <v>0</v>
      </c>
      <c r="BO575" s="43"/>
      <c r="BP575" s="42"/>
      <c r="BQ575" s="53">
        <f t="shared" si="815"/>
        <v>0</v>
      </c>
      <c r="BR575" s="54">
        <f t="shared" si="827"/>
        <v>35</v>
      </c>
      <c r="BS575" s="55">
        <f t="shared" si="828"/>
        <v>66</v>
      </c>
      <c r="BT575" s="56">
        <f t="shared" si="829"/>
        <v>2310</v>
      </c>
      <c r="BU575" s="48">
        <v>35</v>
      </c>
      <c r="BV575" s="50">
        <f t="shared" si="830"/>
        <v>66</v>
      </c>
      <c r="BW575" s="51">
        <v>2310</v>
      </c>
      <c r="BX575" s="48"/>
      <c r="BY575" s="50" t="e">
        <f t="shared" si="831"/>
        <v>#DIV/0!</v>
      </c>
      <c r="BZ575" s="51"/>
      <c r="CA575" s="48"/>
      <c r="CB575" s="50" t="e">
        <f t="shared" si="832"/>
        <v>#DIV/0!</v>
      </c>
      <c r="CC575" s="51"/>
      <c r="CD575" s="48"/>
      <c r="CE575" s="50" t="e">
        <f t="shared" si="833"/>
        <v>#DIV/0!</v>
      </c>
      <c r="CF575" s="51"/>
      <c r="CG575" s="47" t="s">
        <v>50</v>
      </c>
      <c r="CH575" s="47" t="s">
        <v>50</v>
      </c>
      <c r="CI575" s="54">
        <f t="shared" si="834"/>
        <v>0</v>
      </c>
      <c r="CJ575" s="55" t="e">
        <f t="shared" si="835"/>
        <v>#DIV/0!</v>
      </c>
      <c r="CK575" s="56">
        <f t="shared" si="836"/>
        <v>0</v>
      </c>
      <c r="CL575" s="48"/>
      <c r="CM575" s="50" t="e">
        <f t="shared" si="837"/>
        <v>#DIV/0!</v>
      </c>
      <c r="CN575" s="51"/>
      <c r="CO575" s="48"/>
      <c r="CP575" s="50" t="e">
        <f t="shared" si="838"/>
        <v>#DIV/0!</v>
      </c>
      <c r="CQ575" s="51"/>
      <c r="CR575" s="48"/>
      <c r="CS575" s="50" t="e">
        <f t="shared" si="839"/>
        <v>#DIV/0!</v>
      </c>
      <c r="CT575" s="51"/>
      <c r="CU575" s="48"/>
      <c r="CV575" s="50" t="e">
        <f t="shared" si="840"/>
        <v>#DIV/0!</v>
      </c>
      <c r="CW575" s="51"/>
      <c r="CX575" s="47" t="s">
        <v>50</v>
      </c>
      <c r="CY575" s="47" t="s">
        <v>50</v>
      </c>
    </row>
    <row r="576" spans="1:103" s="1" customFormat="1" ht="14.25" thickBot="1" x14ac:dyDescent="0.3">
      <c r="A576" s="47" t="s">
        <v>51</v>
      </c>
      <c r="B576" s="47" t="s">
        <v>51</v>
      </c>
      <c r="C576" s="48">
        <v>0</v>
      </c>
      <c r="D576" s="95">
        <f t="shared" si="816"/>
        <v>138</v>
      </c>
      <c r="E576" s="93">
        <v>138</v>
      </c>
      <c r="F576" s="38">
        <f t="shared" si="817"/>
        <v>137</v>
      </c>
      <c r="G576" s="49">
        <f t="shared" si="818"/>
        <v>-1</v>
      </c>
      <c r="H576" s="183"/>
      <c r="I576" s="183"/>
      <c r="J576" s="183"/>
      <c r="K576" s="183">
        <v>6</v>
      </c>
      <c r="L576" s="212"/>
      <c r="M576" s="50">
        <v>24.99</v>
      </c>
      <c r="N576" s="53">
        <f t="shared" si="819"/>
        <v>0</v>
      </c>
      <c r="O576" s="228">
        <v>0</v>
      </c>
      <c r="P576" s="229">
        <v>63.85</v>
      </c>
      <c r="Q576" s="230">
        <f t="shared" si="820"/>
        <v>0</v>
      </c>
      <c r="R576" s="223">
        <v>33</v>
      </c>
      <c r="S576" s="50">
        <v>37.840000000000003</v>
      </c>
      <c r="T576" s="51">
        <f t="shared" si="821"/>
        <v>1248.72</v>
      </c>
      <c r="U576" s="52" t="s">
        <v>51</v>
      </c>
      <c r="V576" s="48">
        <f t="shared" si="805"/>
        <v>110</v>
      </c>
      <c r="W576" s="50">
        <f t="shared" si="822"/>
        <v>38.147727272727273</v>
      </c>
      <c r="X576" s="51">
        <f t="shared" si="806"/>
        <v>4196.25</v>
      </c>
      <c r="Y576" s="48">
        <f t="shared" si="807"/>
        <v>110</v>
      </c>
      <c r="Z576" s="50">
        <f t="shared" si="843"/>
        <v>38.147727272727273</v>
      </c>
      <c r="AA576" s="51">
        <f t="shared" si="808"/>
        <v>4196.25</v>
      </c>
      <c r="AB576" s="48">
        <f t="shared" si="824"/>
        <v>75</v>
      </c>
      <c r="AC576" s="50">
        <f t="shared" si="844"/>
        <v>25.15</v>
      </c>
      <c r="AD576" s="51">
        <f t="shared" si="826"/>
        <v>1886.25</v>
      </c>
      <c r="AE576" s="43"/>
      <c r="AF576" s="42"/>
      <c r="AG576" s="53">
        <f t="shared" si="841"/>
        <v>0</v>
      </c>
      <c r="AH576" s="43">
        <v>75</v>
      </c>
      <c r="AI576" s="42">
        <v>25.15</v>
      </c>
      <c r="AJ576" s="53">
        <f t="shared" si="842"/>
        <v>1886.25</v>
      </c>
      <c r="AK576" s="43"/>
      <c r="AL576" s="42"/>
      <c r="AM576" s="53"/>
      <c r="AN576" s="43"/>
      <c r="AO576" s="42"/>
      <c r="AP576" s="53"/>
      <c r="AQ576" s="43"/>
      <c r="AR576" s="42"/>
      <c r="AS576" s="53"/>
      <c r="AT576" s="43"/>
      <c r="AU576" s="42"/>
      <c r="AV576" s="53"/>
      <c r="AW576" s="43"/>
      <c r="AX576" s="42"/>
      <c r="AY576" s="53">
        <f t="shared" si="809"/>
        <v>0</v>
      </c>
      <c r="AZ576" s="43"/>
      <c r="BA576" s="42"/>
      <c r="BB576" s="53">
        <f t="shared" si="810"/>
        <v>0</v>
      </c>
      <c r="BC576" s="43"/>
      <c r="BD576" s="42"/>
      <c r="BE576" s="53">
        <f t="shared" si="811"/>
        <v>0</v>
      </c>
      <c r="BF576" s="43"/>
      <c r="BG576" s="42"/>
      <c r="BH576" s="53">
        <f t="shared" si="812"/>
        <v>0</v>
      </c>
      <c r="BI576" s="43"/>
      <c r="BJ576" s="42"/>
      <c r="BK576" s="53">
        <f t="shared" si="813"/>
        <v>0</v>
      </c>
      <c r="BL576" s="43"/>
      <c r="BM576" s="42"/>
      <c r="BN576" s="53">
        <f t="shared" si="814"/>
        <v>0</v>
      </c>
      <c r="BO576" s="43"/>
      <c r="BP576" s="42"/>
      <c r="BQ576" s="53">
        <f t="shared" si="815"/>
        <v>0</v>
      </c>
      <c r="BR576" s="54">
        <f t="shared" si="827"/>
        <v>35</v>
      </c>
      <c r="BS576" s="55">
        <f t="shared" si="828"/>
        <v>66</v>
      </c>
      <c r="BT576" s="56">
        <f t="shared" si="829"/>
        <v>2310</v>
      </c>
      <c r="BU576" s="48">
        <v>35</v>
      </c>
      <c r="BV576" s="50">
        <f t="shared" si="830"/>
        <v>66</v>
      </c>
      <c r="BW576" s="51">
        <v>2310</v>
      </c>
      <c r="BX576" s="48"/>
      <c r="BY576" s="50" t="e">
        <f t="shared" si="831"/>
        <v>#DIV/0!</v>
      </c>
      <c r="BZ576" s="51"/>
      <c r="CA576" s="48"/>
      <c r="CB576" s="50" t="e">
        <f t="shared" si="832"/>
        <v>#DIV/0!</v>
      </c>
      <c r="CC576" s="51"/>
      <c r="CD576" s="48"/>
      <c r="CE576" s="50" t="e">
        <f t="shared" si="833"/>
        <v>#DIV/0!</v>
      </c>
      <c r="CF576" s="51"/>
      <c r="CG576" s="47" t="s">
        <v>51</v>
      </c>
      <c r="CH576" s="47" t="s">
        <v>51</v>
      </c>
      <c r="CI576" s="54">
        <f t="shared" si="834"/>
        <v>0</v>
      </c>
      <c r="CJ576" s="55" t="e">
        <f t="shared" si="835"/>
        <v>#DIV/0!</v>
      </c>
      <c r="CK576" s="56">
        <f t="shared" si="836"/>
        <v>0</v>
      </c>
      <c r="CL576" s="48"/>
      <c r="CM576" s="50" t="e">
        <f t="shared" si="837"/>
        <v>#DIV/0!</v>
      </c>
      <c r="CN576" s="51"/>
      <c r="CO576" s="48"/>
      <c r="CP576" s="50" t="e">
        <f t="shared" si="838"/>
        <v>#DIV/0!</v>
      </c>
      <c r="CQ576" s="51"/>
      <c r="CR576" s="48"/>
      <c r="CS576" s="50" t="e">
        <f t="shared" si="839"/>
        <v>#DIV/0!</v>
      </c>
      <c r="CT576" s="51"/>
      <c r="CU576" s="48"/>
      <c r="CV576" s="50" t="e">
        <f t="shared" si="840"/>
        <v>#DIV/0!</v>
      </c>
      <c r="CW576" s="51"/>
      <c r="CX576" s="47" t="s">
        <v>51</v>
      </c>
      <c r="CY576" s="47" t="s">
        <v>51</v>
      </c>
    </row>
    <row r="577" spans="1:103" s="1" customFormat="1" ht="14.25" thickBot="1" x14ac:dyDescent="0.3">
      <c r="A577" s="47" t="s">
        <v>52</v>
      </c>
      <c r="B577" s="47" t="s">
        <v>52</v>
      </c>
      <c r="C577" s="48">
        <v>0</v>
      </c>
      <c r="D577" s="95">
        <f t="shared" si="816"/>
        <v>151</v>
      </c>
      <c r="E577" s="93">
        <v>151</v>
      </c>
      <c r="F577" s="38">
        <f t="shared" si="817"/>
        <v>137</v>
      </c>
      <c r="G577" s="49">
        <f t="shared" si="818"/>
        <v>-14</v>
      </c>
      <c r="H577" s="183"/>
      <c r="I577" s="183"/>
      <c r="J577" s="183"/>
      <c r="K577" s="183">
        <v>6</v>
      </c>
      <c r="L577" s="212"/>
      <c r="M577" s="50">
        <v>24.99</v>
      </c>
      <c r="N577" s="53">
        <f t="shared" si="819"/>
        <v>0</v>
      </c>
      <c r="O577" s="228">
        <v>0</v>
      </c>
      <c r="P577" s="229">
        <v>63.85</v>
      </c>
      <c r="Q577" s="230">
        <f t="shared" si="820"/>
        <v>0</v>
      </c>
      <c r="R577" s="223">
        <v>33</v>
      </c>
      <c r="S577" s="50">
        <v>37.840000000000003</v>
      </c>
      <c r="T577" s="51">
        <f t="shared" si="821"/>
        <v>1248.72</v>
      </c>
      <c r="U577" s="52" t="s">
        <v>52</v>
      </c>
      <c r="V577" s="48">
        <f t="shared" si="805"/>
        <v>110</v>
      </c>
      <c r="W577" s="50">
        <f t="shared" si="822"/>
        <v>38.147727272727273</v>
      </c>
      <c r="X577" s="51">
        <f t="shared" si="806"/>
        <v>4196.25</v>
      </c>
      <c r="Y577" s="48">
        <f t="shared" si="807"/>
        <v>110</v>
      </c>
      <c r="Z577" s="50">
        <f t="shared" si="843"/>
        <v>38.147727272727273</v>
      </c>
      <c r="AA577" s="51">
        <f t="shared" si="808"/>
        <v>4196.25</v>
      </c>
      <c r="AB577" s="48">
        <f t="shared" si="824"/>
        <v>75</v>
      </c>
      <c r="AC577" s="50">
        <f t="shared" si="844"/>
        <v>25.15</v>
      </c>
      <c r="AD577" s="51">
        <f t="shared" si="826"/>
        <v>1886.25</v>
      </c>
      <c r="AE577" s="43"/>
      <c r="AF577" s="42"/>
      <c r="AG577" s="53">
        <f t="shared" si="841"/>
        <v>0</v>
      </c>
      <c r="AH577" s="43">
        <v>75</v>
      </c>
      <c r="AI577" s="42">
        <v>25.15</v>
      </c>
      <c r="AJ577" s="53">
        <f t="shared" si="842"/>
        <v>1886.25</v>
      </c>
      <c r="AK577" s="43"/>
      <c r="AL577" s="42"/>
      <c r="AM577" s="53"/>
      <c r="AN577" s="43"/>
      <c r="AO577" s="42"/>
      <c r="AP577" s="53"/>
      <c r="AQ577" s="43"/>
      <c r="AR577" s="42"/>
      <c r="AS577" s="53"/>
      <c r="AT577" s="43"/>
      <c r="AU577" s="42"/>
      <c r="AV577" s="53"/>
      <c r="AW577" s="43"/>
      <c r="AX577" s="42"/>
      <c r="AY577" s="53">
        <f t="shared" si="809"/>
        <v>0</v>
      </c>
      <c r="AZ577" s="43"/>
      <c r="BA577" s="42"/>
      <c r="BB577" s="53">
        <f t="shared" si="810"/>
        <v>0</v>
      </c>
      <c r="BC577" s="43"/>
      <c r="BD577" s="42"/>
      <c r="BE577" s="53">
        <f t="shared" si="811"/>
        <v>0</v>
      </c>
      <c r="BF577" s="43"/>
      <c r="BG577" s="42"/>
      <c r="BH577" s="53">
        <f t="shared" si="812"/>
        <v>0</v>
      </c>
      <c r="BI577" s="43"/>
      <c r="BJ577" s="42"/>
      <c r="BK577" s="53">
        <f t="shared" si="813"/>
        <v>0</v>
      </c>
      <c r="BL577" s="43"/>
      <c r="BM577" s="42"/>
      <c r="BN577" s="53">
        <f t="shared" si="814"/>
        <v>0</v>
      </c>
      <c r="BO577" s="43"/>
      <c r="BP577" s="42"/>
      <c r="BQ577" s="53">
        <f t="shared" si="815"/>
        <v>0</v>
      </c>
      <c r="BR577" s="54">
        <f t="shared" si="827"/>
        <v>35</v>
      </c>
      <c r="BS577" s="55">
        <f t="shared" si="828"/>
        <v>66</v>
      </c>
      <c r="BT577" s="56">
        <f t="shared" si="829"/>
        <v>2310</v>
      </c>
      <c r="BU577" s="48">
        <v>35</v>
      </c>
      <c r="BV577" s="50">
        <f t="shared" si="830"/>
        <v>66</v>
      </c>
      <c r="BW577" s="51">
        <v>2310</v>
      </c>
      <c r="BX577" s="48"/>
      <c r="BY577" s="50" t="e">
        <f t="shared" si="831"/>
        <v>#DIV/0!</v>
      </c>
      <c r="BZ577" s="51"/>
      <c r="CA577" s="48"/>
      <c r="CB577" s="50" t="e">
        <f t="shared" si="832"/>
        <v>#DIV/0!</v>
      </c>
      <c r="CC577" s="51"/>
      <c r="CD577" s="48"/>
      <c r="CE577" s="50" t="e">
        <f t="shared" si="833"/>
        <v>#DIV/0!</v>
      </c>
      <c r="CF577" s="51"/>
      <c r="CG577" s="47" t="s">
        <v>52</v>
      </c>
      <c r="CH577" s="47" t="s">
        <v>52</v>
      </c>
      <c r="CI577" s="54">
        <f t="shared" si="834"/>
        <v>0</v>
      </c>
      <c r="CJ577" s="55" t="e">
        <f t="shared" si="835"/>
        <v>#DIV/0!</v>
      </c>
      <c r="CK577" s="56">
        <f t="shared" si="836"/>
        <v>0</v>
      </c>
      <c r="CL577" s="48"/>
      <c r="CM577" s="50" t="e">
        <f t="shared" si="837"/>
        <v>#DIV/0!</v>
      </c>
      <c r="CN577" s="51"/>
      <c r="CO577" s="48"/>
      <c r="CP577" s="50" t="e">
        <f t="shared" si="838"/>
        <v>#DIV/0!</v>
      </c>
      <c r="CQ577" s="51"/>
      <c r="CR577" s="48"/>
      <c r="CS577" s="50" t="e">
        <f t="shared" si="839"/>
        <v>#DIV/0!</v>
      </c>
      <c r="CT577" s="51"/>
      <c r="CU577" s="48"/>
      <c r="CV577" s="50" t="e">
        <f t="shared" si="840"/>
        <v>#DIV/0!</v>
      </c>
      <c r="CW577" s="51"/>
      <c r="CX577" s="47" t="s">
        <v>52</v>
      </c>
      <c r="CY577" s="47" t="s">
        <v>52</v>
      </c>
    </row>
    <row r="578" spans="1:103" s="1" customFormat="1" ht="14.25" thickBot="1" x14ac:dyDescent="0.3">
      <c r="A578" s="47" t="s">
        <v>53</v>
      </c>
      <c r="B578" s="47" t="s">
        <v>53</v>
      </c>
      <c r="C578" s="48">
        <v>243</v>
      </c>
      <c r="D578" s="95">
        <f t="shared" si="816"/>
        <v>122</v>
      </c>
      <c r="E578" s="93">
        <v>365</v>
      </c>
      <c r="F578" s="38">
        <f t="shared" si="817"/>
        <v>381</v>
      </c>
      <c r="G578" s="49">
        <f t="shared" si="818"/>
        <v>16</v>
      </c>
      <c r="H578" s="183"/>
      <c r="I578" s="183"/>
      <c r="J578" s="183"/>
      <c r="K578" s="183"/>
      <c r="L578" s="212"/>
      <c r="M578" s="50">
        <v>24.99</v>
      </c>
      <c r="N578" s="53">
        <f t="shared" si="819"/>
        <v>0</v>
      </c>
      <c r="O578" s="228">
        <v>0</v>
      </c>
      <c r="P578" s="229">
        <v>63.85</v>
      </c>
      <c r="Q578" s="230">
        <f t="shared" si="820"/>
        <v>0</v>
      </c>
      <c r="R578" s="223">
        <v>21</v>
      </c>
      <c r="S578" s="50">
        <v>37.840000000000003</v>
      </c>
      <c r="T578" s="51">
        <f t="shared" si="821"/>
        <v>794.6400000000001</v>
      </c>
      <c r="U578" s="52" t="s">
        <v>53</v>
      </c>
      <c r="V578" s="48">
        <f t="shared" si="805"/>
        <v>360</v>
      </c>
      <c r="W578" s="50">
        <f t="shared" si="822"/>
        <v>55.776388888888889</v>
      </c>
      <c r="X578" s="51">
        <f t="shared" si="806"/>
        <v>20079.5</v>
      </c>
      <c r="Y578" s="48">
        <f t="shared" si="807"/>
        <v>360</v>
      </c>
      <c r="Z578" s="50">
        <f t="shared" si="843"/>
        <v>55.776388888888889</v>
      </c>
      <c r="AA578" s="51">
        <f t="shared" si="808"/>
        <v>20079.5</v>
      </c>
      <c r="AB578" s="48">
        <f t="shared" si="824"/>
        <v>100</v>
      </c>
      <c r="AC578" s="50">
        <f t="shared" si="844"/>
        <v>21.61</v>
      </c>
      <c r="AD578" s="51">
        <f t="shared" si="826"/>
        <v>2161</v>
      </c>
      <c r="AE578" s="43">
        <v>100</v>
      </c>
      <c r="AF578" s="42">
        <v>21.61</v>
      </c>
      <c r="AG578" s="53">
        <f t="shared" si="841"/>
        <v>2161</v>
      </c>
      <c r="AH578" s="43"/>
      <c r="AI578" s="42"/>
      <c r="AJ578" s="53">
        <f t="shared" si="842"/>
        <v>0</v>
      </c>
      <c r="AK578" s="43"/>
      <c r="AL578" s="42"/>
      <c r="AM578" s="53"/>
      <c r="AN578" s="43"/>
      <c r="AO578" s="42"/>
      <c r="AP578" s="53"/>
      <c r="AQ578" s="43"/>
      <c r="AR578" s="42"/>
      <c r="AS578" s="53"/>
      <c r="AT578" s="43"/>
      <c r="AU578" s="42"/>
      <c r="AV578" s="53"/>
      <c r="AW578" s="43"/>
      <c r="AX578" s="42"/>
      <c r="AY578" s="53">
        <f t="shared" si="809"/>
        <v>0</v>
      </c>
      <c r="AZ578" s="43"/>
      <c r="BA578" s="42"/>
      <c r="BB578" s="53">
        <f t="shared" si="810"/>
        <v>0</v>
      </c>
      <c r="BC578" s="43"/>
      <c r="BD578" s="42"/>
      <c r="BE578" s="53">
        <f t="shared" si="811"/>
        <v>0</v>
      </c>
      <c r="BF578" s="43"/>
      <c r="BG578" s="42"/>
      <c r="BH578" s="53">
        <f t="shared" si="812"/>
        <v>0</v>
      </c>
      <c r="BI578" s="43"/>
      <c r="BJ578" s="42"/>
      <c r="BK578" s="53">
        <f t="shared" si="813"/>
        <v>0</v>
      </c>
      <c r="BL578" s="43"/>
      <c r="BM578" s="42"/>
      <c r="BN578" s="53">
        <f t="shared" si="814"/>
        <v>0</v>
      </c>
      <c r="BO578" s="43"/>
      <c r="BP578" s="42"/>
      <c r="BQ578" s="53">
        <f t="shared" si="815"/>
        <v>0</v>
      </c>
      <c r="BR578" s="54">
        <f t="shared" si="827"/>
        <v>260</v>
      </c>
      <c r="BS578" s="55">
        <f t="shared" si="828"/>
        <v>68.917307692307688</v>
      </c>
      <c r="BT578" s="56">
        <f t="shared" si="829"/>
        <v>17918.5</v>
      </c>
      <c r="BU578" s="48">
        <v>260</v>
      </c>
      <c r="BV578" s="50">
        <f t="shared" si="830"/>
        <v>68.917307692307688</v>
      </c>
      <c r="BW578" s="51">
        <v>17918.5</v>
      </c>
      <c r="BX578" s="48"/>
      <c r="BY578" s="50" t="e">
        <f t="shared" si="831"/>
        <v>#DIV/0!</v>
      </c>
      <c r="BZ578" s="51"/>
      <c r="CA578" s="48"/>
      <c r="CB578" s="50" t="e">
        <f t="shared" si="832"/>
        <v>#DIV/0!</v>
      </c>
      <c r="CC578" s="51"/>
      <c r="CD578" s="48"/>
      <c r="CE578" s="50" t="e">
        <f t="shared" si="833"/>
        <v>#DIV/0!</v>
      </c>
      <c r="CF578" s="51"/>
      <c r="CG578" s="47" t="s">
        <v>53</v>
      </c>
      <c r="CH578" s="47" t="s">
        <v>53</v>
      </c>
      <c r="CI578" s="54">
        <f t="shared" si="834"/>
        <v>0</v>
      </c>
      <c r="CJ578" s="55" t="e">
        <f t="shared" si="835"/>
        <v>#DIV/0!</v>
      </c>
      <c r="CK578" s="56">
        <f t="shared" si="836"/>
        <v>0</v>
      </c>
      <c r="CL578" s="48"/>
      <c r="CM578" s="50" t="e">
        <f t="shared" si="837"/>
        <v>#DIV/0!</v>
      </c>
      <c r="CN578" s="51"/>
      <c r="CO578" s="48"/>
      <c r="CP578" s="50" t="e">
        <f t="shared" si="838"/>
        <v>#DIV/0!</v>
      </c>
      <c r="CQ578" s="51"/>
      <c r="CR578" s="48"/>
      <c r="CS578" s="50" t="e">
        <f t="shared" si="839"/>
        <v>#DIV/0!</v>
      </c>
      <c r="CT578" s="51"/>
      <c r="CU578" s="48"/>
      <c r="CV578" s="50" t="e">
        <f t="shared" si="840"/>
        <v>#DIV/0!</v>
      </c>
      <c r="CW578" s="51"/>
      <c r="CX578" s="47" t="s">
        <v>53</v>
      </c>
      <c r="CY578" s="47" t="s">
        <v>53</v>
      </c>
    </row>
    <row r="579" spans="1:103" s="1" customFormat="1" ht="14.25" thickBot="1" x14ac:dyDescent="0.3">
      <c r="A579" s="47" t="s">
        <v>54</v>
      </c>
      <c r="B579" s="47" t="s">
        <v>54</v>
      </c>
      <c r="C579" s="48">
        <v>243</v>
      </c>
      <c r="D579" s="95">
        <f t="shared" si="816"/>
        <v>133</v>
      </c>
      <c r="E579" s="93">
        <v>376</v>
      </c>
      <c r="F579" s="38">
        <f t="shared" si="817"/>
        <v>381</v>
      </c>
      <c r="G579" s="49">
        <f t="shared" si="818"/>
        <v>5</v>
      </c>
      <c r="H579" s="183"/>
      <c r="I579" s="183"/>
      <c r="J579" s="183"/>
      <c r="K579" s="183"/>
      <c r="L579" s="212"/>
      <c r="M579" s="50">
        <v>24.99</v>
      </c>
      <c r="N579" s="53">
        <f t="shared" si="819"/>
        <v>0</v>
      </c>
      <c r="O579" s="231">
        <v>0</v>
      </c>
      <c r="P579" s="232">
        <v>63.85</v>
      </c>
      <c r="Q579" s="233">
        <f t="shared" si="820"/>
        <v>0</v>
      </c>
      <c r="R579" s="223">
        <v>21</v>
      </c>
      <c r="S579" s="50">
        <v>37.840000000000003</v>
      </c>
      <c r="T579" s="51">
        <f t="shared" si="821"/>
        <v>794.6400000000001</v>
      </c>
      <c r="U579" s="52" t="s">
        <v>54</v>
      </c>
      <c r="V579" s="57">
        <f t="shared" si="805"/>
        <v>360</v>
      </c>
      <c r="W579" s="58">
        <f t="shared" si="822"/>
        <v>55.776388888888889</v>
      </c>
      <c r="X579" s="59">
        <f t="shared" si="806"/>
        <v>20079.5</v>
      </c>
      <c r="Y579" s="57">
        <f t="shared" si="807"/>
        <v>360</v>
      </c>
      <c r="Z579" s="58">
        <f t="shared" si="843"/>
        <v>55.776388888888889</v>
      </c>
      <c r="AA579" s="59">
        <f t="shared" si="808"/>
        <v>20079.5</v>
      </c>
      <c r="AB579" s="48">
        <f t="shared" si="824"/>
        <v>100</v>
      </c>
      <c r="AC579" s="50">
        <f t="shared" si="844"/>
        <v>21.61</v>
      </c>
      <c r="AD579" s="51">
        <f t="shared" si="826"/>
        <v>2161</v>
      </c>
      <c r="AE579" s="43">
        <v>100</v>
      </c>
      <c r="AF579" s="42">
        <v>21.61</v>
      </c>
      <c r="AG579" s="53">
        <f>AE579*AF579</f>
        <v>2161</v>
      </c>
      <c r="AH579" s="43"/>
      <c r="AI579" s="42"/>
      <c r="AJ579" s="53">
        <f>AH579*AI579</f>
        <v>0</v>
      </c>
      <c r="AK579" s="84"/>
      <c r="AL579" s="85"/>
      <c r="AM579" s="53"/>
      <c r="AN579" s="43"/>
      <c r="AO579" s="42"/>
      <c r="AP579" s="53"/>
      <c r="AQ579" s="84"/>
      <c r="AR579" s="85"/>
      <c r="AS579" s="53"/>
      <c r="AT579" s="84"/>
      <c r="AU579" s="85"/>
      <c r="AV579" s="53"/>
      <c r="AW579" s="84"/>
      <c r="AX579" s="85"/>
      <c r="AY579" s="53">
        <f t="shared" si="809"/>
        <v>0</v>
      </c>
      <c r="AZ579" s="84"/>
      <c r="BA579" s="85"/>
      <c r="BB579" s="53">
        <f t="shared" si="810"/>
        <v>0</v>
      </c>
      <c r="BC579" s="84"/>
      <c r="BD579" s="85"/>
      <c r="BE579" s="53">
        <f t="shared" si="811"/>
        <v>0</v>
      </c>
      <c r="BF579" s="84"/>
      <c r="BG579" s="85"/>
      <c r="BH579" s="53">
        <f t="shared" si="812"/>
        <v>0</v>
      </c>
      <c r="BI579" s="84"/>
      <c r="BJ579" s="85"/>
      <c r="BK579" s="53">
        <f t="shared" si="813"/>
        <v>0</v>
      </c>
      <c r="BL579" s="84"/>
      <c r="BM579" s="85"/>
      <c r="BN579" s="53">
        <f t="shared" si="814"/>
        <v>0</v>
      </c>
      <c r="BO579" s="84"/>
      <c r="BP579" s="85"/>
      <c r="BQ579" s="53">
        <f t="shared" si="815"/>
        <v>0</v>
      </c>
      <c r="BR579" s="60">
        <f t="shared" si="827"/>
        <v>260</v>
      </c>
      <c r="BS579" s="61">
        <f t="shared" si="828"/>
        <v>68.917307692307688</v>
      </c>
      <c r="BT579" s="62">
        <f t="shared" si="829"/>
        <v>17918.5</v>
      </c>
      <c r="BU579" s="48">
        <v>260</v>
      </c>
      <c r="BV579" s="50">
        <f t="shared" si="830"/>
        <v>68.917307692307688</v>
      </c>
      <c r="BW579" s="51">
        <v>17918.5</v>
      </c>
      <c r="BX579" s="48"/>
      <c r="BY579" s="50" t="e">
        <f t="shared" si="831"/>
        <v>#DIV/0!</v>
      </c>
      <c r="BZ579" s="51"/>
      <c r="CA579" s="48"/>
      <c r="CB579" s="50" t="e">
        <f t="shared" si="832"/>
        <v>#DIV/0!</v>
      </c>
      <c r="CC579" s="51"/>
      <c r="CD579" s="48"/>
      <c r="CE579" s="50" t="e">
        <f t="shared" si="833"/>
        <v>#DIV/0!</v>
      </c>
      <c r="CF579" s="51"/>
      <c r="CG579" s="47" t="s">
        <v>54</v>
      </c>
      <c r="CH579" s="47" t="s">
        <v>54</v>
      </c>
      <c r="CI579" s="60">
        <f t="shared" si="834"/>
        <v>0</v>
      </c>
      <c r="CJ579" s="61" t="e">
        <f t="shared" si="835"/>
        <v>#DIV/0!</v>
      </c>
      <c r="CK579" s="62">
        <f t="shared" si="836"/>
        <v>0</v>
      </c>
      <c r="CL579" s="48"/>
      <c r="CM579" s="50" t="e">
        <f t="shared" si="837"/>
        <v>#DIV/0!</v>
      </c>
      <c r="CN579" s="51"/>
      <c r="CO579" s="48"/>
      <c r="CP579" s="50" t="e">
        <f t="shared" si="838"/>
        <v>#DIV/0!</v>
      </c>
      <c r="CQ579" s="51"/>
      <c r="CR579" s="48"/>
      <c r="CS579" s="50" t="e">
        <f t="shared" si="839"/>
        <v>#DIV/0!</v>
      </c>
      <c r="CT579" s="51"/>
      <c r="CU579" s="48"/>
      <c r="CV579" s="50" t="e">
        <f t="shared" si="840"/>
        <v>#DIV/0!</v>
      </c>
      <c r="CW579" s="51"/>
      <c r="CX579" s="47" t="s">
        <v>54</v>
      </c>
      <c r="CY579" s="47" t="s">
        <v>54</v>
      </c>
    </row>
    <row r="580" spans="1:103" s="1" customFormat="1" ht="14.25" thickBot="1" x14ac:dyDescent="0.3">
      <c r="C580" s="96">
        <f>SUM(C556:C579)</f>
        <v>4566</v>
      </c>
      <c r="D580" s="96">
        <f>SUM(D556:D579)</f>
        <v>2816</v>
      </c>
      <c r="E580" s="97">
        <f>SUM(C580:D580)</f>
        <v>7382</v>
      </c>
      <c r="F580" s="96">
        <f>SUM(F556:F579)</f>
        <v>7757.3600000000006</v>
      </c>
      <c r="G580" s="64"/>
      <c r="H580" s="184">
        <f>SUM(H556:H579)</f>
        <v>0</v>
      </c>
      <c r="I580" s="184">
        <f t="shared" ref="I580" si="845">SUM(I556:I579)</f>
        <v>0</v>
      </c>
      <c r="J580" s="184"/>
      <c r="K580" s="184">
        <f t="shared" ref="K580" si="846">SUM(K556:K579)</f>
        <v>96</v>
      </c>
      <c r="L580" s="65">
        <f>SUM(L556:L579)</f>
        <v>349.36</v>
      </c>
      <c r="M580" s="66">
        <f>N580/L580</f>
        <v>24.99</v>
      </c>
      <c r="N580" s="67">
        <f>SUM(N556:N579)</f>
        <v>8730.5064000000002</v>
      </c>
      <c r="O580" s="68">
        <f>SUM(O556:O579)</f>
        <v>0</v>
      </c>
      <c r="P580" s="66" t="e">
        <f>Q580/O580</f>
        <v>#DIV/0!</v>
      </c>
      <c r="Q580" s="67">
        <f>SUM(Q556:Q579)+11064.52</f>
        <v>11064.52</v>
      </c>
      <c r="R580" s="68">
        <v>451</v>
      </c>
      <c r="S580" s="66">
        <v>37.840000000000003</v>
      </c>
      <c r="T580" s="67">
        <f>S580*R580</f>
        <v>17065.84</v>
      </c>
      <c r="U580" s="69"/>
      <c r="V580" s="63">
        <f>SUM(V556:V579)</f>
        <v>7057</v>
      </c>
      <c r="W580" s="66">
        <f>X580/V580</f>
        <v>44.803740966416328</v>
      </c>
      <c r="X580" s="67">
        <f>SUM(X556:X579)</f>
        <v>316180</v>
      </c>
      <c r="Y580" s="63">
        <f>SUM(Y556:Y579)</f>
        <v>8906</v>
      </c>
      <c r="Z580" s="66">
        <f>AA580/Y580</f>
        <v>42.348753649225245</v>
      </c>
      <c r="AA580" s="67">
        <f>SUM(AA556:AA579)</f>
        <v>377158</v>
      </c>
      <c r="AB580" s="63">
        <f>SUM(AB556:AB579)</f>
        <v>2000</v>
      </c>
      <c r="AC580" s="66">
        <f>AD580/AB580</f>
        <v>23.734000000000002</v>
      </c>
      <c r="AD580" s="67">
        <f>SUM(AD556:AD579)</f>
        <v>47468</v>
      </c>
      <c r="AE580" s="63">
        <f>SUM(AE556:AE579)</f>
        <v>800</v>
      </c>
      <c r="AF580" s="66">
        <f>AG580/AE580</f>
        <v>21.61</v>
      </c>
      <c r="AG580" s="67">
        <f>SUM(AG556:AG579)</f>
        <v>17288</v>
      </c>
      <c r="AH580" s="63">
        <f>SUM(AH556:AH579)</f>
        <v>1200</v>
      </c>
      <c r="AI580" s="66">
        <f>AJ580/AH580</f>
        <v>25.15</v>
      </c>
      <c r="AJ580" s="67">
        <f>SUM(AJ556:AJ579)</f>
        <v>30180</v>
      </c>
      <c r="AK580" s="63">
        <f>SUM(AK556:AK579)</f>
        <v>0</v>
      </c>
      <c r="AL580" s="66" t="e">
        <f>AM580/AK580</f>
        <v>#DIV/0!</v>
      </c>
      <c r="AM580" s="67">
        <f>SUM(AM556:AM579)</f>
        <v>0</v>
      </c>
      <c r="AN580" s="63">
        <f>SUM(AN556:AN579)</f>
        <v>0</v>
      </c>
      <c r="AO580" s="66" t="e">
        <f>AP580/AN580</f>
        <v>#DIV/0!</v>
      </c>
      <c r="AP580" s="67">
        <f>SUM(AP556:AP579)</f>
        <v>0</v>
      </c>
      <c r="AQ580" s="63">
        <f>SUM(AQ556:AQ579)</f>
        <v>0</v>
      </c>
      <c r="AR580" s="66" t="e">
        <f>AS580/AQ580</f>
        <v>#DIV/0!</v>
      </c>
      <c r="AS580" s="67">
        <f>SUM(AS556:AS579)</f>
        <v>0</v>
      </c>
      <c r="AT580" s="63">
        <f>SUM(AT556:AT579)</f>
        <v>0</v>
      </c>
      <c r="AU580" s="66" t="e">
        <f>AV580/AT580</f>
        <v>#DIV/0!</v>
      </c>
      <c r="AV580" s="67">
        <f>SUM(AV557:AV579)</f>
        <v>0</v>
      </c>
      <c r="AW580" s="63">
        <f>SUM(AW557:AW579)</f>
        <v>0</v>
      </c>
      <c r="AX580" s="66" t="e">
        <f>AY580/AW580</f>
        <v>#DIV/0!</v>
      </c>
      <c r="AY580" s="67">
        <f>SUM(AY557:AY579)</f>
        <v>0</v>
      </c>
      <c r="AZ580" s="63">
        <f>SUM(AZ557:AZ579)</f>
        <v>0</v>
      </c>
      <c r="BA580" s="66" t="e">
        <f>BB580/AZ580</f>
        <v>#DIV/0!</v>
      </c>
      <c r="BB580" s="67">
        <f>SUM(BB557:BB579)</f>
        <v>0</v>
      </c>
      <c r="BC580" s="63">
        <f>SUM(BC557:BC579)</f>
        <v>0</v>
      </c>
      <c r="BD580" s="66" t="e">
        <f>BE580/BC580</f>
        <v>#DIV/0!</v>
      </c>
      <c r="BE580" s="67">
        <f>SUM(BE557:BE579)</f>
        <v>0</v>
      </c>
      <c r="BF580" s="63">
        <f>SUM(BF557:BF579)</f>
        <v>0</v>
      </c>
      <c r="BG580" s="66" t="e">
        <f>BH580/BF580</f>
        <v>#DIV/0!</v>
      </c>
      <c r="BH580" s="67">
        <f>SUM(BH557:BH579)</f>
        <v>0</v>
      </c>
      <c r="BI580" s="63">
        <f>SUM(BI557:BI579)</f>
        <v>0</v>
      </c>
      <c r="BJ580" s="66" t="e">
        <f>BK580/BI580</f>
        <v>#DIV/0!</v>
      </c>
      <c r="BK580" s="67">
        <f>SUM(BK557:BK579)</f>
        <v>0</v>
      </c>
      <c r="BL580" s="63">
        <f>SUM(BL557:BL579)</f>
        <v>0</v>
      </c>
      <c r="BM580" s="66" t="e">
        <f>BN580/BL580</f>
        <v>#DIV/0!</v>
      </c>
      <c r="BN580" s="67">
        <f>SUM(BN557:BN579)</f>
        <v>0</v>
      </c>
      <c r="BO580" s="63">
        <f>SUM(BO557:BO579)</f>
        <v>0</v>
      </c>
      <c r="BP580" s="66" t="e">
        <f>BQ580/BO580</f>
        <v>#DIV/0!</v>
      </c>
      <c r="BQ580" s="67">
        <f>SUM(BQ557:BQ579)</f>
        <v>0</v>
      </c>
      <c r="BR580" s="70">
        <f>SUM(BR556:BR579)</f>
        <v>6906</v>
      </c>
      <c r="BS580" s="71">
        <f>BT580/BR580</f>
        <v>48.803069794381699</v>
      </c>
      <c r="BT580" s="72">
        <f>SUM(BT556:BT579)+CF581</f>
        <v>337034</v>
      </c>
      <c r="BU580" s="63">
        <f>SUM(BU556:BU579)</f>
        <v>5070</v>
      </c>
      <c r="BV580" s="66">
        <f>BW580/BU580</f>
        <v>51.628796844181458</v>
      </c>
      <c r="BW580" s="67">
        <f>SUM(BW556:BW579)</f>
        <v>261758</v>
      </c>
      <c r="BX580" s="63">
        <f>SUM(BX556:BX579)</f>
        <v>0</v>
      </c>
      <c r="BY580" s="66" t="e">
        <f>BZ580/BX580</f>
        <v>#DIV/0!</v>
      </c>
      <c r="BZ580" s="67">
        <f>SUM(BZ556:BZ579)</f>
        <v>0</v>
      </c>
      <c r="CA580" s="63">
        <f>SUM(CA556:CA579)</f>
        <v>0</v>
      </c>
      <c r="CB580" s="66" t="e">
        <f>CC580/CA580</f>
        <v>#DIV/0!</v>
      </c>
      <c r="CC580" s="67">
        <f>SUM(CC556:CC579)</f>
        <v>0</v>
      </c>
      <c r="CD580" s="63">
        <f>SUM(CD556:CD579)</f>
        <v>1836</v>
      </c>
      <c r="CE580" s="66">
        <f>CF580/CD580</f>
        <v>37</v>
      </c>
      <c r="CF580" s="67">
        <f>SUM(CF556:CF579)</f>
        <v>67932</v>
      </c>
      <c r="CI580" s="70">
        <f>SUM(CI556:CI579)</f>
        <v>1849</v>
      </c>
      <c r="CJ580" s="71">
        <f>CK580/CI580</f>
        <v>32.978907517577071</v>
      </c>
      <c r="CK580" s="72">
        <f>SUM(CK556:CK579)</f>
        <v>60978</v>
      </c>
      <c r="CL580" s="63">
        <f>SUM(CL556:CL579)</f>
        <v>0</v>
      </c>
      <c r="CM580" s="66" t="e">
        <f>CN580/CL580</f>
        <v>#DIV/0!</v>
      </c>
      <c r="CN580" s="67">
        <f>SUM(CN556:CN579)</f>
        <v>0</v>
      </c>
      <c r="CO580" s="63">
        <f>SUM(CO556:CO579)</f>
        <v>0</v>
      </c>
      <c r="CP580" s="66" t="e">
        <f>CQ580/CO580</f>
        <v>#DIV/0!</v>
      </c>
      <c r="CQ580" s="67">
        <f>SUM(CQ556:CQ579)</f>
        <v>0</v>
      </c>
      <c r="CR580" s="63">
        <f>SUM(CR556:CR579)</f>
        <v>13</v>
      </c>
      <c r="CS580" s="66">
        <f>CT580/CR580</f>
        <v>30</v>
      </c>
      <c r="CT580" s="67">
        <f>SUM(CT556:CT579)</f>
        <v>390</v>
      </c>
      <c r="CU580" s="63">
        <f>SUM(CU556:CU579)</f>
        <v>1836</v>
      </c>
      <c r="CV580" s="66">
        <f>CW580/CU580</f>
        <v>33</v>
      </c>
      <c r="CW580" s="67">
        <f>SUM(CW556:CW579)</f>
        <v>60588</v>
      </c>
    </row>
    <row r="581" spans="1:103" ht="15.75" thickBot="1" x14ac:dyDescent="0.3">
      <c r="L581" s="88">
        <f>L580+O580+R580+V580</f>
        <v>7857.36</v>
      </c>
      <c r="M581" s="89">
        <f>N581/L581</f>
        <v>44.93123216958368</v>
      </c>
      <c r="N581" s="90">
        <f>N580+Q580+T580+X580</f>
        <v>353040.8664</v>
      </c>
      <c r="O581" s="99">
        <f>SUM(O556:O579)</f>
        <v>0</v>
      </c>
      <c r="P581" s="100" t="e">
        <f>Q581/O581</f>
        <v>#DIV/0!</v>
      </c>
      <c r="Q581" s="101">
        <f>SUM(Q556:Q579)</f>
        <v>0</v>
      </c>
      <c r="CF581" s="91">
        <f>CF580-CW580</f>
        <v>7344</v>
      </c>
    </row>
    <row r="582" spans="1:103" ht="15.75" thickBot="1" x14ac:dyDescent="0.3">
      <c r="AE582" s="104">
        <f>AE553+1</f>
        <v>44702</v>
      </c>
      <c r="AF582" s="105">
        <f>AE582</f>
        <v>44702</v>
      </c>
      <c r="BR582" s="102">
        <f>AE582</f>
        <v>44702</v>
      </c>
    </row>
    <row r="583" spans="1:103" s="1" customFormat="1" ht="14.25" thickBot="1" x14ac:dyDescent="0.3">
      <c r="A583" s="2">
        <f>B583</f>
        <v>44702</v>
      </c>
      <c r="B583" s="3">
        <f>B554+1</f>
        <v>44702</v>
      </c>
      <c r="C583" s="249" t="s">
        <v>0</v>
      </c>
      <c r="D583" s="250"/>
      <c r="E583" s="251"/>
      <c r="F583" s="4" t="s">
        <v>1</v>
      </c>
      <c r="G583" s="5" t="s">
        <v>2</v>
      </c>
      <c r="H583" s="201" t="s">
        <v>86</v>
      </c>
      <c r="I583" s="189" t="s">
        <v>88</v>
      </c>
      <c r="J583" s="204" t="s">
        <v>90</v>
      </c>
      <c r="K583" s="206" t="s">
        <v>84</v>
      </c>
      <c r="L583" s="252" t="s">
        <v>3</v>
      </c>
      <c r="M583" s="253"/>
      <c r="N583" s="253"/>
      <c r="O583" s="253"/>
      <c r="P583" s="253"/>
      <c r="Q583" s="253"/>
      <c r="R583" s="253"/>
      <c r="S583" s="253"/>
      <c r="T583" s="254"/>
      <c r="U583" s="6"/>
      <c r="V583" s="255" t="s">
        <v>4</v>
      </c>
      <c r="W583" s="256"/>
      <c r="X583" s="257"/>
      <c r="Y583" s="258" t="s">
        <v>5</v>
      </c>
      <c r="Z583" s="259"/>
      <c r="AA583" s="260"/>
      <c r="AB583" s="255" t="s">
        <v>6</v>
      </c>
      <c r="AC583" s="256"/>
      <c r="AD583" s="257"/>
      <c r="AE583" s="261" t="s">
        <v>7</v>
      </c>
      <c r="AF583" s="262"/>
      <c r="AG583" s="262"/>
      <c r="AH583" s="262"/>
      <c r="AI583" s="262"/>
      <c r="AJ583" s="262"/>
      <c r="AK583" s="262"/>
      <c r="AL583" s="262"/>
      <c r="AM583" s="262"/>
      <c r="AN583" s="262"/>
      <c r="AO583" s="262"/>
      <c r="AP583" s="262"/>
      <c r="AQ583" s="262"/>
      <c r="AR583" s="262"/>
      <c r="AS583" s="262"/>
      <c r="AT583" s="262"/>
      <c r="AU583" s="262"/>
      <c r="AV583" s="262"/>
      <c r="AW583" s="262"/>
      <c r="AX583" s="262"/>
      <c r="AY583" s="262"/>
      <c r="AZ583" s="262"/>
      <c r="BA583" s="262"/>
      <c r="BB583" s="262"/>
      <c r="BC583" s="262"/>
      <c r="BD583" s="262"/>
      <c r="BE583" s="262"/>
      <c r="BF583" s="262"/>
      <c r="BG583" s="262"/>
      <c r="BH583" s="262"/>
      <c r="BI583" s="262"/>
      <c r="BJ583" s="262"/>
      <c r="BK583" s="262"/>
      <c r="BL583" s="262"/>
      <c r="BM583" s="262"/>
      <c r="BN583" s="263"/>
      <c r="BO583" s="98"/>
      <c r="BP583" s="98"/>
      <c r="BQ583" s="98"/>
      <c r="BR583" s="246" t="s">
        <v>8</v>
      </c>
      <c r="BS583" s="247"/>
      <c r="BT583" s="248"/>
      <c r="BU583" s="243" t="s">
        <v>9</v>
      </c>
      <c r="BV583" s="244"/>
      <c r="BW583" s="245"/>
      <c r="BX583" s="243" t="s">
        <v>10</v>
      </c>
      <c r="BY583" s="244"/>
      <c r="BZ583" s="245"/>
      <c r="CA583" s="243" t="s">
        <v>11</v>
      </c>
      <c r="CB583" s="244"/>
      <c r="CC583" s="245"/>
      <c r="CD583" s="243" t="s">
        <v>69</v>
      </c>
      <c r="CE583" s="244"/>
      <c r="CF583" s="245"/>
      <c r="CG583" s="8"/>
      <c r="CH583" s="8">
        <f>CH554+1</f>
        <v>44702</v>
      </c>
      <c r="CI583" s="246" t="s">
        <v>12</v>
      </c>
      <c r="CJ583" s="247"/>
      <c r="CK583" s="248"/>
      <c r="CL583" s="240" t="s">
        <v>13</v>
      </c>
      <c r="CM583" s="241"/>
      <c r="CN583" s="242"/>
      <c r="CO583" s="240" t="s">
        <v>14</v>
      </c>
      <c r="CP583" s="241"/>
      <c r="CQ583" s="242"/>
      <c r="CR583" s="240" t="s">
        <v>15</v>
      </c>
      <c r="CS583" s="241"/>
      <c r="CT583" s="242"/>
      <c r="CU583" s="240" t="s">
        <v>71</v>
      </c>
      <c r="CV583" s="241"/>
      <c r="CW583" s="242"/>
      <c r="CX583" s="9">
        <f>CY583</f>
        <v>44702</v>
      </c>
      <c r="CY583" s="8">
        <f>CY554+1</f>
        <v>44702</v>
      </c>
    </row>
    <row r="584" spans="1:103" s="1" customFormat="1" ht="14.25" thickBot="1" x14ac:dyDescent="0.3">
      <c r="A584" s="10" t="s">
        <v>17</v>
      </c>
      <c r="B584" s="10" t="s">
        <v>16</v>
      </c>
      <c r="C584" s="11" t="s">
        <v>18</v>
      </c>
      <c r="D584" s="12" t="s">
        <v>19</v>
      </c>
      <c r="E584" s="174" t="s">
        <v>1</v>
      </c>
      <c r="F584" s="14" t="s">
        <v>20</v>
      </c>
      <c r="G584" s="15" t="s">
        <v>20</v>
      </c>
      <c r="H584" s="202" t="s">
        <v>87</v>
      </c>
      <c r="I584" s="203" t="s">
        <v>89</v>
      </c>
      <c r="J584" s="205" t="s">
        <v>91</v>
      </c>
      <c r="K584" s="207" t="s">
        <v>85</v>
      </c>
      <c r="L584" s="16" t="s">
        <v>21</v>
      </c>
      <c r="M584" s="17" t="s">
        <v>22</v>
      </c>
      <c r="N584" s="18" t="s">
        <v>23</v>
      </c>
      <c r="O584" s="19" t="s">
        <v>24</v>
      </c>
      <c r="P584" s="17" t="s">
        <v>22</v>
      </c>
      <c r="Q584" s="18" t="s">
        <v>23</v>
      </c>
      <c r="R584" s="19" t="s">
        <v>25</v>
      </c>
      <c r="S584" s="17" t="s">
        <v>22</v>
      </c>
      <c r="T584" s="18" t="s">
        <v>23</v>
      </c>
      <c r="U584" s="20" t="s">
        <v>16</v>
      </c>
      <c r="V584" s="21" t="s">
        <v>26</v>
      </c>
      <c r="W584" s="22" t="s">
        <v>22</v>
      </c>
      <c r="X584" s="22" t="s">
        <v>23</v>
      </c>
      <c r="Y584" s="23" t="s">
        <v>27</v>
      </c>
      <c r="Z584" s="23" t="s">
        <v>22</v>
      </c>
      <c r="AA584" s="23" t="s">
        <v>23</v>
      </c>
      <c r="AB584" s="22" t="s">
        <v>27</v>
      </c>
      <c r="AC584" s="22" t="s">
        <v>22</v>
      </c>
      <c r="AD584" s="22" t="s">
        <v>23</v>
      </c>
      <c r="AE584" s="187" t="s">
        <v>92</v>
      </c>
      <c r="AF584" s="188" t="s">
        <v>22</v>
      </c>
      <c r="AG584" s="26" t="s">
        <v>23</v>
      </c>
      <c r="AH584" s="187" t="s">
        <v>93</v>
      </c>
      <c r="AI584" s="188" t="s">
        <v>22</v>
      </c>
      <c r="AJ584" s="26" t="s">
        <v>23</v>
      </c>
      <c r="AK584" s="187"/>
      <c r="AL584" s="188" t="s">
        <v>22</v>
      </c>
      <c r="AM584" s="26" t="s">
        <v>23</v>
      </c>
      <c r="AN584" s="187"/>
      <c r="AO584" s="188" t="s">
        <v>22</v>
      </c>
      <c r="AP584" s="26" t="s">
        <v>23</v>
      </c>
      <c r="AQ584" s="187"/>
      <c r="AR584" s="188" t="s">
        <v>22</v>
      </c>
      <c r="AS584" s="26" t="s">
        <v>23</v>
      </c>
      <c r="AT584" s="187"/>
      <c r="AU584" s="188" t="s">
        <v>22</v>
      </c>
      <c r="AV584" s="26" t="s">
        <v>23</v>
      </c>
      <c r="AW584" s="120"/>
      <c r="AX584" s="25" t="s">
        <v>22</v>
      </c>
      <c r="AY584" s="26" t="s">
        <v>23</v>
      </c>
      <c r="AZ584" s="24"/>
      <c r="BA584" s="25" t="s">
        <v>22</v>
      </c>
      <c r="BB584" s="26" t="s">
        <v>23</v>
      </c>
      <c r="BC584" s="24"/>
      <c r="BD584" s="25" t="s">
        <v>22</v>
      </c>
      <c r="BE584" s="26" t="s">
        <v>23</v>
      </c>
      <c r="BF584" s="24"/>
      <c r="BG584" s="25" t="s">
        <v>22</v>
      </c>
      <c r="BH584" s="26" t="s">
        <v>23</v>
      </c>
      <c r="BI584" s="24"/>
      <c r="BJ584" s="25" t="s">
        <v>22</v>
      </c>
      <c r="BK584" s="26" t="s">
        <v>23</v>
      </c>
      <c r="BL584" s="24"/>
      <c r="BM584" s="25" t="s">
        <v>22</v>
      </c>
      <c r="BN584" s="26" t="s">
        <v>23</v>
      </c>
      <c r="BO584" s="24"/>
      <c r="BP584" s="25" t="s">
        <v>22</v>
      </c>
      <c r="BQ584" s="26" t="s">
        <v>23</v>
      </c>
      <c r="BR584" s="27" t="s">
        <v>27</v>
      </c>
      <c r="BS584" s="28" t="s">
        <v>22</v>
      </c>
      <c r="BT584" s="29" t="s">
        <v>23</v>
      </c>
      <c r="BU584" s="30" t="s">
        <v>28</v>
      </c>
      <c r="BV584" s="31" t="s">
        <v>22</v>
      </c>
      <c r="BW584" s="32" t="s">
        <v>23</v>
      </c>
      <c r="BX584" s="30" t="s">
        <v>29</v>
      </c>
      <c r="BY584" s="31" t="s">
        <v>22</v>
      </c>
      <c r="BZ584" s="32" t="s">
        <v>23</v>
      </c>
      <c r="CA584" s="30" t="s">
        <v>30</v>
      </c>
      <c r="CB584" s="31" t="s">
        <v>22</v>
      </c>
      <c r="CC584" s="32" t="s">
        <v>23</v>
      </c>
      <c r="CD584" s="30" t="s">
        <v>70</v>
      </c>
      <c r="CE584" s="31" t="s">
        <v>22</v>
      </c>
      <c r="CF584" s="32" t="s">
        <v>23</v>
      </c>
      <c r="CG584" s="33" t="s">
        <v>17</v>
      </c>
      <c r="CH584" s="33" t="s">
        <v>16</v>
      </c>
      <c r="CI584" s="157" t="s">
        <v>27</v>
      </c>
      <c r="CJ584" s="158" t="s">
        <v>22</v>
      </c>
      <c r="CK584" s="159" t="s">
        <v>23</v>
      </c>
      <c r="CL584" s="34" t="s">
        <v>28</v>
      </c>
      <c r="CM584" s="35" t="s">
        <v>22</v>
      </c>
      <c r="CN584" s="36" t="s">
        <v>23</v>
      </c>
      <c r="CO584" s="34" t="s">
        <v>29</v>
      </c>
      <c r="CP584" s="35" t="s">
        <v>22</v>
      </c>
      <c r="CQ584" s="36" t="s">
        <v>23</v>
      </c>
      <c r="CR584" s="34" t="s">
        <v>30</v>
      </c>
      <c r="CS584" s="35" t="s">
        <v>22</v>
      </c>
      <c r="CT584" s="36" t="s">
        <v>23</v>
      </c>
      <c r="CU584" s="34" t="s">
        <v>70</v>
      </c>
      <c r="CV584" s="35" t="s">
        <v>22</v>
      </c>
      <c r="CW584" s="36" t="s">
        <v>23</v>
      </c>
      <c r="CX584" s="33" t="s">
        <v>76</v>
      </c>
      <c r="CY584" s="33" t="s">
        <v>16</v>
      </c>
    </row>
    <row r="585" spans="1:103" s="1" customFormat="1" ht="14.25" thickBot="1" x14ac:dyDescent="0.3">
      <c r="A585" s="47" t="s">
        <v>32</v>
      </c>
      <c r="B585" s="47" t="s">
        <v>32</v>
      </c>
      <c r="C585" s="37">
        <v>243</v>
      </c>
      <c r="D585" s="94">
        <f>E585-C585</f>
        <v>149</v>
      </c>
      <c r="E585" s="92">
        <v>392</v>
      </c>
      <c r="F585" s="38">
        <f>SUM(O585,R585,V585)-H585-I585-J585-K585+L585</f>
        <v>398</v>
      </c>
      <c r="G585" s="38">
        <f>F585-E585-L585</f>
        <v>6</v>
      </c>
      <c r="H585" s="182"/>
      <c r="I585" s="182">
        <v>-11</v>
      </c>
      <c r="J585" s="182"/>
      <c r="K585" s="182"/>
      <c r="L585" s="211"/>
      <c r="M585" s="39">
        <v>24.99</v>
      </c>
      <c r="N585" s="179">
        <f>M585*L585</f>
        <v>0</v>
      </c>
      <c r="O585" s="225">
        <v>0</v>
      </c>
      <c r="P585" s="226">
        <v>63.85</v>
      </c>
      <c r="Q585" s="227">
        <f>P585*O585</f>
        <v>0</v>
      </c>
      <c r="R585" s="222">
        <v>27</v>
      </c>
      <c r="S585" s="39">
        <v>37.840000000000003</v>
      </c>
      <c r="T585" s="40">
        <f>S585*R585</f>
        <v>1021.6800000000001</v>
      </c>
      <c r="U585" s="41" t="s">
        <v>32</v>
      </c>
      <c r="V585" s="37">
        <f t="shared" ref="V585:V608" si="847">Y585-CI585</f>
        <v>360</v>
      </c>
      <c r="W585" s="39">
        <f>X585/V585</f>
        <v>55.776388888888889</v>
      </c>
      <c r="X585" s="40">
        <f t="shared" ref="X585:X608" si="848">AA585-CK585</f>
        <v>20079.5</v>
      </c>
      <c r="Y585" s="37">
        <f t="shared" ref="Y585:Y608" si="849">AB585+BR585</f>
        <v>360</v>
      </c>
      <c r="Z585" s="39">
        <f>AA585/Y585</f>
        <v>55.776388888888889</v>
      </c>
      <c r="AA585" s="40">
        <f t="shared" ref="AA585:AA608" si="850">AD585+BT585</f>
        <v>20079.5</v>
      </c>
      <c r="AB585" s="37">
        <f>SUM(AE585,AH585,AK585,AN585,AQ585,AT585,AW585,AZ585,BC585,BF585,BI585,BL585,BO585)</f>
        <v>100</v>
      </c>
      <c r="AC585" s="39">
        <f>AD585/AB585</f>
        <v>21.61</v>
      </c>
      <c r="AD585" s="40">
        <f>SUM(AG585,AJ585,AM585,AP585,AS585,AV585,AY585,BB585,BE585,BH585,BK585,BN585,BQ585)</f>
        <v>2161</v>
      </c>
      <c r="AE585" s="185">
        <v>100</v>
      </c>
      <c r="AF585" s="186">
        <v>21.61</v>
      </c>
      <c r="AG585" s="53">
        <f>AE585*AF585</f>
        <v>2161</v>
      </c>
      <c r="AH585" s="185"/>
      <c r="AI585" s="186"/>
      <c r="AJ585" s="53">
        <f>AH585*AI585</f>
        <v>0</v>
      </c>
      <c r="AK585" s="185"/>
      <c r="AL585" s="186"/>
      <c r="AM585" s="53"/>
      <c r="AN585" s="185"/>
      <c r="AO585" s="186"/>
      <c r="AP585" s="53"/>
      <c r="AQ585" s="185"/>
      <c r="AR585" s="186"/>
      <c r="AS585" s="53"/>
      <c r="AT585" s="185"/>
      <c r="AU585" s="186"/>
      <c r="AV585" s="53"/>
      <c r="AW585" s="43"/>
      <c r="AX585" s="42"/>
      <c r="AY585" s="53">
        <f t="shared" ref="AY585:AY608" si="851">AX585*AW585</f>
        <v>0</v>
      </c>
      <c r="AZ585" s="43"/>
      <c r="BA585" s="42"/>
      <c r="BB585" s="53">
        <f t="shared" ref="BB585:BB608" si="852">BA585*AZ585</f>
        <v>0</v>
      </c>
      <c r="BC585" s="43"/>
      <c r="BD585" s="42"/>
      <c r="BE585" s="53">
        <f t="shared" ref="BE585:BE608" si="853">BD585*BC585</f>
        <v>0</v>
      </c>
      <c r="BF585" s="43"/>
      <c r="BG585" s="42"/>
      <c r="BH585" s="53">
        <f t="shared" ref="BH585:BH608" si="854">BG585*BF585</f>
        <v>0</v>
      </c>
      <c r="BI585" s="43"/>
      <c r="BJ585" s="42"/>
      <c r="BK585" s="53">
        <f t="shared" ref="BK585:BK608" si="855">BJ585*BI585</f>
        <v>0</v>
      </c>
      <c r="BL585" s="43"/>
      <c r="BM585" s="42"/>
      <c r="BN585" s="53">
        <f t="shared" ref="BN585:BN608" si="856">BM585*BL585</f>
        <v>0</v>
      </c>
      <c r="BO585" s="43"/>
      <c r="BP585" s="42"/>
      <c r="BQ585" s="53">
        <f t="shared" ref="BQ585:BQ608" si="857">BP585*BO585</f>
        <v>0</v>
      </c>
      <c r="BR585" s="44">
        <f>SUM(BU585,BX585,CA585,CD585)</f>
        <v>260</v>
      </c>
      <c r="BS585" s="45">
        <f>BT585/BR585</f>
        <v>68.917307692307688</v>
      </c>
      <c r="BT585" s="46">
        <f>SUM(BW585,BZ585,CC585,CF585)</f>
        <v>17918.5</v>
      </c>
      <c r="BU585" s="37">
        <v>260</v>
      </c>
      <c r="BV585" s="39">
        <f>BW585/BU585</f>
        <v>68.917307692307688</v>
      </c>
      <c r="BW585" s="40">
        <v>17918.5</v>
      </c>
      <c r="BX585" s="37"/>
      <c r="BY585" s="39" t="e">
        <f>BZ585/BX585</f>
        <v>#DIV/0!</v>
      </c>
      <c r="BZ585" s="40"/>
      <c r="CA585" s="37"/>
      <c r="CB585" s="39" t="e">
        <f>CC585/CA585</f>
        <v>#DIV/0!</v>
      </c>
      <c r="CC585" s="40"/>
      <c r="CD585" s="37"/>
      <c r="CE585" s="39" t="e">
        <f>CF585/CD585</f>
        <v>#DIV/0!</v>
      </c>
      <c r="CF585" s="40"/>
      <c r="CG585" s="47" t="s">
        <v>32</v>
      </c>
      <c r="CH585" s="47" t="s">
        <v>32</v>
      </c>
      <c r="CI585" s="44">
        <f>SUM(CL585,CO585,CR585,CU585)</f>
        <v>0</v>
      </c>
      <c r="CJ585" s="45" t="e">
        <f>CK585/CI585</f>
        <v>#DIV/0!</v>
      </c>
      <c r="CK585" s="46">
        <f>SUM(CN585,CQ585,CT585,CW585)</f>
        <v>0</v>
      </c>
      <c r="CL585" s="37"/>
      <c r="CM585" s="39" t="e">
        <f>CN585/CL585</f>
        <v>#DIV/0!</v>
      </c>
      <c r="CN585" s="40"/>
      <c r="CO585" s="37"/>
      <c r="CP585" s="39" t="e">
        <f>CQ585/CO585</f>
        <v>#DIV/0!</v>
      </c>
      <c r="CQ585" s="40"/>
      <c r="CR585" s="37"/>
      <c r="CS585" s="39" t="e">
        <f>CT585/CR585</f>
        <v>#DIV/0!</v>
      </c>
      <c r="CT585" s="40"/>
      <c r="CU585" s="37"/>
      <c r="CV585" s="39" t="e">
        <f>CW585/CU585</f>
        <v>#DIV/0!</v>
      </c>
      <c r="CW585" s="40"/>
      <c r="CX585" s="47" t="s">
        <v>32</v>
      </c>
      <c r="CY585" s="47" t="s">
        <v>32</v>
      </c>
    </row>
    <row r="586" spans="1:103" s="1" customFormat="1" ht="14.25" thickBot="1" x14ac:dyDescent="0.3">
      <c r="A586" s="47" t="s">
        <v>31</v>
      </c>
      <c r="B586" s="47" t="s">
        <v>31</v>
      </c>
      <c r="C586" s="48">
        <v>243</v>
      </c>
      <c r="D586" s="95">
        <f t="shared" ref="D586:D608" si="858">E586-C586</f>
        <v>149</v>
      </c>
      <c r="E586" s="93">
        <v>392</v>
      </c>
      <c r="F586" s="38">
        <f t="shared" ref="F586:F608" si="859">SUM(O586,R586,V586)-H586-I586-J586-K586+L586</f>
        <v>398</v>
      </c>
      <c r="G586" s="49">
        <f t="shared" ref="G586:G608" si="860">F586-E586-L586</f>
        <v>6</v>
      </c>
      <c r="H586" s="183"/>
      <c r="I586" s="183">
        <v>-17</v>
      </c>
      <c r="J586" s="183"/>
      <c r="K586" s="183"/>
      <c r="L586" s="212"/>
      <c r="M586" s="50">
        <v>24.99</v>
      </c>
      <c r="N586" s="53">
        <f t="shared" ref="N586:N608" si="861">M586*L586</f>
        <v>0</v>
      </c>
      <c r="O586" s="228">
        <v>0</v>
      </c>
      <c r="P586" s="229">
        <v>63.85</v>
      </c>
      <c r="Q586" s="230">
        <f t="shared" ref="Q586:Q608" si="862">P586*O586</f>
        <v>0</v>
      </c>
      <c r="R586" s="223">
        <v>21</v>
      </c>
      <c r="S586" s="50">
        <v>37.840000000000003</v>
      </c>
      <c r="T586" s="51">
        <f t="shared" ref="T586:T608" si="863">S586*R586</f>
        <v>794.6400000000001</v>
      </c>
      <c r="U586" s="52" t="s">
        <v>31</v>
      </c>
      <c r="V586" s="48">
        <f t="shared" si="847"/>
        <v>360</v>
      </c>
      <c r="W586" s="50">
        <f t="shared" ref="W586:W608" si="864">X586/V586</f>
        <v>55.776388888888889</v>
      </c>
      <c r="X586" s="51">
        <f t="shared" si="848"/>
        <v>20079.5</v>
      </c>
      <c r="Y586" s="48">
        <f t="shared" si="849"/>
        <v>360</v>
      </c>
      <c r="Z586" s="50">
        <f t="shared" ref="Z586:Z590" si="865">AA586/Y586</f>
        <v>55.776388888888889</v>
      </c>
      <c r="AA586" s="51">
        <f t="shared" si="850"/>
        <v>20079.5</v>
      </c>
      <c r="AB586" s="48">
        <f t="shared" ref="AB586:AB608" si="866">SUM(AE586,AH586,AK586,AN586,AQ586,AT586,AW586,AZ586,BC586,BF586,BI586,BL586,BO586)</f>
        <v>100</v>
      </c>
      <c r="AC586" s="50">
        <f t="shared" ref="AC586:AC590" si="867">AD586/AB586</f>
        <v>21.61</v>
      </c>
      <c r="AD586" s="51">
        <f t="shared" ref="AD586:AD608" si="868">SUM(AG586,AJ586,AM586,AP586,AS586,AV586,AY586,BB586,BE586,BH586,BK586,BN586,BQ586)</f>
        <v>2161</v>
      </c>
      <c r="AE586" s="43">
        <v>100</v>
      </c>
      <c r="AF586" s="42">
        <v>21.61</v>
      </c>
      <c r="AG586" s="53">
        <f>AE586*AF586</f>
        <v>2161</v>
      </c>
      <c r="AH586" s="43"/>
      <c r="AI586" s="42"/>
      <c r="AJ586" s="53">
        <f>AH586*AI586</f>
        <v>0</v>
      </c>
      <c r="AK586" s="43"/>
      <c r="AL586" s="42"/>
      <c r="AM586" s="53"/>
      <c r="AN586" s="43"/>
      <c r="AO586" s="42"/>
      <c r="AP586" s="53"/>
      <c r="AQ586" s="43"/>
      <c r="AR586" s="42"/>
      <c r="AS586" s="53"/>
      <c r="AT586" s="43"/>
      <c r="AU586" s="42"/>
      <c r="AV586" s="53"/>
      <c r="AW586" s="43"/>
      <c r="AX586" s="42"/>
      <c r="AY586" s="53">
        <f t="shared" si="851"/>
        <v>0</v>
      </c>
      <c r="AZ586" s="43"/>
      <c r="BA586" s="42"/>
      <c r="BB586" s="53">
        <f t="shared" si="852"/>
        <v>0</v>
      </c>
      <c r="BC586" s="43"/>
      <c r="BD586" s="42"/>
      <c r="BE586" s="53">
        <f t="shared" si="853"/>
        <v>0</v>
      </c>
      <c r="BF586" s="43"/>
      <c r="BG586" s="42"/>
      <c r="BH586" s="53">
        <f t="shared" si="854"/>
        <v>0</v>
      </c>
      <c r="BI586" s="43"/>
      <c r="BJ586" s="42"/>
      <c r="BK586" s="53">
        <f t="shared" si="855"/>
        <v>0</v>
      </c>
      <c r="BL586" s="43"/>
      <c r="BM586" s="42"/>
      <c r="BN586" s="53">
        <f t="shared" si="856"/>
        <v>0</v>
      </c>
      <c r="BO586" s="43"/>
      <c r="BP586" s="42"/>
      <c r="BQ586" s="53">
        <f t="shared" si="857"/>
        <v>0</v>
      </c>
      <c r="BR586" s="54">
        <f t="shared" ref="BR586:BR608" si="869">SUM(BU586,BX586,CA586,CD586)</f>
        <v>260</v>
      </c>
      <c r="BS586" s="55">
        <f t="shared" ref="BS586:BS608" si="870">BT586/BR586</f>
        <v>68.917307692307688</v>
      </c>
      <c r="BT586" s="56">
        <f t="shared" ref="BT586:BT608" si="871">SUM(BW586,BZ586,CC586,CF586)</f>
        <v>17918.5</v>
      </c>
      <c r="BU586" s="48">
        <v>260</v>
      </c>
      <c r="BV586" s="50">
        <f t="shared" ref="BV586:BV608" si="872">BW586/BU586</f>
        <v>68.917307692307688</v>
      </c>
      <c r="BW586" s="51">
        <v>17918.5</v>
      </c>
      <c r="BX586" s="48"/>
      <c r="BY586" s="50" t="e">
        <f t="shared" ref="BY586:BY608" si="873">BZ586/BX586</f>
        <v>#DIV/0!</v>
      </c>
      <c r="BZ586" s="51"/>
      <c r="CA586" s="48"/>
      <c r="CB586" s="50" t="e">
        <f t="shared" ref="CB586:CB608" si="874">CC586/CA586</f>
        <v>#DIV/0!</v>
      </c>
      <c r="CC586" s="51"/>
      <c r="CD586" s="48"/>
      <c r="CE586" s="50" t="e">
        <f t="shared" ref="CE586:CE608" si="875">CF586/CD586</f>
        <v>#DIV/0!</v>
      </c>
      <c r="CF586" s="51"/>
      <c r="CG586" s="47" t="s">
        <v>31</v>
      </c>
      <c r="CH586" s="47" t="s">
        <v>31</v>
      </c>
      <c r="CI586" s="54">
        <f t="shared" ref="CI586:CI608" si="876">SUM(CL586,CO586,CR586,CU586)</f>
        <v>0</v>
      </c>
      <c r="CJ586" s="55" t="e">
        <f t="shared" ref="CJ586:CJ608" si="877">CK586/CI586</f>
        <v>#DIV/0!</v>
      </c>
      <c r="CK586" s="56">
        <f t="shared" ref="CK586:CK608" si="878">SUM(CN586,CQ586,CT586,CW586)</f>
        <v>0</v>
      </c>
      <c r="CL586" s="48"/>
      <c r="CM586" s="50" t="e">
        <f t="shared" ref="CM586:CM608" si="879">CN586/CL586</f>
        <v>#DIV/0!</v>
      </c>
      <c r="CN586" s="51"/>
      <c r="CO586" s="48"/>
      <c r="CP586" s="50" t="e">
        <f t="shared" ref="CP586:CP608" si="880">CQ586/CO586</f>
        <v>#DIV/0!</v>
      </c>
      <c r="CQ586" s="51"/>
      <c r="CR586" s="48"/>
      <c r="CS586" s="50" t="e">
        <f t="shared" ref="CS586:CS608" si="881">CT586/CR586</f>
        <v>#DIV/0!</v>
      </c>
      <c r="CT586" s="51"/>
      <c r="CU586" s="48"/>
      <c r="CV586" s="50" t="e">
        <f t="shared" ref="CV586:CV608" si="882">CW586/CU586</f>
        <v>#DIV/0!</v>
      </c>
      <c r="CW586" s="51"/>
      <c r="CX586" s="47" t="s">
        <v>31</v>
      </c>
      <c r="CY586" s="47" t="s">
        <v>31</v>
      </c>
    </row>
    <row r="587" spans="1:103" s="1" customFormat="1" ht="14.25" thickBot="1" x14ac:dyDescent="0.3">
      <c r="A587" s="47" t="s">
        <v>33</v>
      </c>
      <c r="B587" s="47" t="s">
        <v>33</v>
      </c>
      <c r="C587" s="48">
        <v>243</v>
      </c>
      <c r="D587" s="95">
        <f t="shared" si="858"/>
        <v>149</v>
      </c>
      <c r="E587" s="93">
        <v>392</v>
      </c>
      <c r="F587" s="38">
        <f t="shared" si="859"/>
        <v>398</v>
      </c>
      <c r="G587" s="49">
        <f t="shared" si="860"/>
        <v>6</v>
      </c>
      <c r="H587" s="183"/>
      <c r="I587" s="183"/>
      <c r="J587" s="183"/>
      <c r="K587" s="183"/>
      <c r="L587" s="212"/>
      <c r="M587" s="50">
        <v>24.99</v>
      </c>
      <c r="N587" s="53">
        <f t="shared" si="861"/>
        <v>0</v>
      </c>
      <c r="O587" s="228">
        <v>0</v>
      </c>
      <c r="P587" s="229">
        <v>63.85</v>
      </c>
      <c r="Q587" s="230">
        <f t="shared" si="862"/>
        <v>0</v>
      </c>
      <c r="R587" s="223">
        <v>18</v>
      </c>
      <c r="S587" s="50">
        <v>37.840000000000003</v>
      </c>
      <c r="T587" s="51">
        <f t="shared" si="863"/>
        <v>681.12000000000012</v>
      </c>
      <c r="U587" s="52" t="s">
        <v>33</v>
      </c>
      <c r="V587" s="48">
        <f t="shared" si="847"/>
        <v>380</v>
      </c>
      <c r="W587" s="50">
        <f t="shared" si="864"/>
        <v>56.261842105263156</v>
      </c>
      <c r="X587" s="51">
        <f t="shared" si="848"/>
        <v>21379.5</v>
      </c>
      <c r="Y587" s="48">
        <f t="shared" si="849"/>
        <v>380</v>
      </c>
      <c r="Z587" s="50">
        <f t="shared" si="865"/>
        <v>56.261842105263156</v>
      </c>
      <c r="AA587" s="51">
        <f t="shared" si="850"/>
        <v>21379.5</v>
      </c>
      <c r="AB587" s="48">
        <f t="shared" si="866"/>
        <v>100</v>
      </c>
      <c r="AC587" s="50">
        <f t="shared" si="867"/>
        <v>21.61</v>
      </c>
      <c r="AD587" s="51">
        <f t="shared" si="868"/>
        <v>2161</v>
      </c>
      <c r="AE587" s="43">
        <v>100</v>
      </c>
      <c r="AF587" s="42">
        <v>21.61</v>
      </c>
      <c r="AG587" s="53">
        <f t="shared" ref="AG587:AG607" si="883">AE587*AF587</f>
        <v>2161</v>
      </c>
      <c r="AH587" s="43"/>
      <c r="AI587" s="42"/>
      <c r="AJ587" s="53">
        <f t="shared" ref="AJ587:AJ607" si="884">AH587*AI587</f>
        <v>0</v>
      </c>
      <c r="AK587" s="43"/>
      <c r="AL587" s="42"/>
      <c r="AM587" s="53"/>
      <c r="AN587" s="43"/>
      <c r="AO587" s="42"/>
      <c r="AP587" s="53"/>
      <c r="AQ587" s="43"/>
      <c r="AR587" s="42"/>
      <c r="AS587" s="53"/>
      <c r="AT587" s="43"/>
      <c r="AU587" s="42"/>
      <c r="AV587" s="53"/>
      <c r="AW587" s="43"/>
      <c r="AX587" s="42"/>
      <c r="AY587" s="53">
        <f t="shared" si="851"/>
        <v>0</v>
      </c>
      <c r="AZ587" s="43"/>
      <c r="BA587" s="42"/>
      <c r="BB587" s="53">
        <f t="shared" si="852"/>
        <v>0</v>
      </c>
      <c r="BC587" s="43"/>
      <c r="BD587" s="42"/>
      <c r="BE587" s="53">
        <f t="shared" si="853"/>
        <v>0</v>
      </c>
      <c r="BF587" s="43"/>
      <c r="BG587" s="42"/>
      <c r="BH587" s="53">
        <f t="shared" si="854"/>
        <v>0</v>
      </c>
      <c r="BI587" s="43"/>
      <c r="BJ587" s="42"/>
      <c r="BK587" s="53">
        <f t="shared" si="855"/>
        <v>0</v>
      </c>
      <c r="BL587" s="43"/>
      <c r="BM587" s="42"/>
      <c r="BN587" s="53">
        <f t="shared" si="856"/>
        <v>0</v>
      </c>
      <c r="BO587" s="43"/>
      <c r="BP587" s="42"/>
      <c r="BQ587" s="53">
        <f t="shared" si="857"/>
        <v>0</v>
      </c>
      <c r="BR587" s="54">
        <f t="shared" si="869"/>
        <v>280</v>
      </c>
      <c r="BS587" s="55">
        <f t="shared" si="870"/>
        <v>68.637500000000003</v>
      </c>
      <c r="BT587" s="56">
        <f t="shared" si="871"/>
        <v>19218.5</v>
      </c>
      <c r="BU587" s="48">
        <v>260</v>
      </c>
      <c r="BV587" s="50">
        <f t="shared" si="872"/>
        <v>68.917307692307688</v>
      </c>
      <c r="BW587" s="51">
        <v>17918.5</v>
      </c>
      <c r="BX587" s="48">
        <v>20</v>
      </c>
      <c r="BY587" s="50">
        <f t="shared" si="873"/>
        <v>65</v>
      </c>
      <c r="BZ587" s="51">
        <v>1300</v>
      </c>
      <c r="CA587" s="48"/>
      <c r="CB587" s="50" t="e">
        <f t="shared" si="874"/>
        <v>#DIV/0!</v>
      </c>
      <c r="CC587" s="51"/>
      <c r="CD587" s="48"/>
      <c r="CE587" s="50" t="e">
        <f t="shared" si="875"/>
        <v>#DIV/0!</v>
      </c>
      <c r="CF587" s="51"/>
      <c r="CG587" s="47" t="s">
        <v>33</v>
      </c>
      <c r="CH587" s="47" t="s">
        <v>33</v>
      </c>
      <c r="CI587" s="54">
        <f t="shared" si="876"/>
        <v>0</v>
      </c>
      <c r="CJ587" s="55" t="e">
        <f t="shared" si="877"/>
        <v>#DIV/0!</v>
      </c>
      <c r="CK587" s="56">
        <f t="shared" si="878"/>
        <v>0</v>
      </c>
      <c r="CL587" s="48"/>
      <c r="CM587" s="50" t="e">
        <f t="shared" si="879"/>
        <v>#DIV/0!</v>
      </c>
      <c r="CN587" s="51"/>
      <c r="CO587" s="48"/>
      <c r="CP587" s="50" t="e">
        <f t="shared" si="880"/>
        <v>#DIV/0!</v>
      </c>
      <c r="CQ587" s="51"/>
      <c r="CR587" s="48"/>
      <c r="CS587" s="50" t="e">
        <f t="shared" si="881"/>
        <v>#DIV/0!</v>
      </c>
      <c r="CT587" s="51"/>
      <c r="CU587" s="48"/>
      <c r="CV587" s="50" t="e">
        <f t="shared" si="882"/>
        <v>#DIV/0!</v>
      </c>
      <c r="CW587" s="51"/>
      <c r="CX587" s="47" t="s">
        <v>33</v>
      </c>
      <c r="CY587" s="47" t="s">
        <v>33</v>
      </c>
    </row>
    <row r="588" spans="1:103" s="1" customFormat="1" ht="14.25" thickBot="1" x14ac:dyDescent="0.3">
      <c r="A588" s="47" t="s">
        <v>34</v>
      </c>
      <c r="B588" s="47" t="s">
        <v>34</v>
      </c>
      <c r="C588" s="48">
        <v>243</v>
      </c>
      <c r="D588" s="95">
        <f t="shared" si="858"/>
        <v>149</v>
      </c>
      <c r="E588" s="93">
        <v>392</v>
      </c>
      <c r="F588" s="38">
        <f t="shared" si="859"/>
        <v>398</v>
      </c>
      <c r="G588" s="49">
        <f t="shared" si="860"/>
        <v>6</v>
      </c>
      <c r="H588" s="183"/>
      <c r="I588" s="183"/>
      <c r="J588" s="183"/>
      <c r="K588" s="183"/>
      <c r="L588" s="212"/>
      <c r="M588" s="50">
        <v>24.99</v>
      </c>
      <c r="N588" s="53">
        <f t="shared" si="861"/>
        <v>0</v>
      </c>
      <c r="O588" s="228">
        <v>0</v>
      </c>
      <c r="P588" s="229">
        <v>63.85</v>
      </c>
      <c r="Q588" s="230">
        <f t="shared" si="862"/>
        <v>0</v>
      </c>
      <c r="R588" s="223">
        <v>16</v>
      </c>
      <c r="S588" s="50">
        <v>37.840000000000003</v>
      </c>
      <c r="T588" s="51">
        <f t="shared" si="863"/>
        <v>605.44000000000005</v>
      </c>
      <c r="U588" s="52" t="s">
        <v>34</v>
      </c>
      <c r="V588" s="48">
        <f t="shared" si="847"/>
        <v>382</v>
      </c>
      <c r="W588" s="50">
        <f t="shared" si="864"/>
        <v>56.30759162303665</v>
      </c>
      <c r="X588" s="51">
        <f t="shared" si="848"/>
        <v>21509.5</v>
      </c>
      <c r="Y588" s="48">
        <f t="shared" si="849"/>
        <v>382</v>
      </c>
      <c r="Z588" s="50">
        <f t="shared" si="865"/>
        <v>56.30759162303665</v>
      </c>
      <c r="AA588" s="51">
        <f t="shared" si="850"/>
        <v>21509.5</v>
      </c>
      <c r="AB588" s="48">
        <f t="shared" si="866"/>
        <v>100</v>
      </c>
      <c r="AC588" s="50">
        <f t="shared" si="867"/>
        <v>21.61</v>
      </c>
      <c r="AD588" s="51">
        <f t="shared" si="868"/>
        <v>2161</v>
      </c>
      <c r="AE588" s="43">
        <v>100</v>
      </c>
      <c r="AF588" s="42">
        <v>21.61</v>
      </c>
      <c r="AG588" s="53">
        <f t="shared" si="883"/>
        <v>2161</v>
      </c>
      <c r="AH588" s="43"/>
      <c r="AI588" s="42"/>
      <c r="AJ588" s="53">
        <f t="shared" si="884"/>
        <v>0</v>
      </c>
      <c r="AK588" s="43"/>
      <c r="AL588" s="42"/>
      <c r="AM588" s="53"/>
      <c r="AN588" s="43"/>
      <c r="AO588" s="42"/>
      <c r="AP588" s="53"/>
      <c r="AQ588" s="43"/>
      <c r="AR588" s="42"/>
      <c r="AS588" s="53"/>
      <c r="AT588" s="43"/>
      <c r="AU588" s="42"/>
      <c r="AV588" s="53"/>
      <c r="AW588" s="43"/>
      <c r="AX588" s="42"/>
      <c r="AY588" s="53">
        <f t="shared" si="851"/>
        <v>0</v>
      </c>
      <c r="AZ588" s="43"/>
      <c r="BA588" s="42"/>
      <c r="BB588" s="53">
        <f t="shared" si="852"/>
        <v>0</v>
      </c>
      <c r="BC588" s="43"/>
      <c r="BD588" s="42"/>
      <c r="BE588" s="53">
        <f t="shared" si="853"/>
        <v>0</v>
      </c>
      <c r="BF588" s="43"/>
      <c r="BG588" s="42"/>
      <c r="BH588" s="53">
        <f t="shared" si="854"/>
        <v>0</v>
      </c>
      <c r="BI588" s="43"/>
      <c r="BJ588" s="42"/>
      <c r="BK588" s="53">
        <f t="shared" si="855"/>
        <v>0</v>
      </c>
      <c r="BL588" s="43"/>
      <c r="BM588" s="42"/>
      <c r="BN588" s="53">
        <f t="shared" si="856"/>
        <v>0</v>
      </c>
      <c r="BO588" s="43"/>
      <c r="BP588" s="42"/>
      <c r="BQ588" s="53">
        <f t="shared" si="857"/>
        <v>0</v>
      </c>
      <c r="BR588" s="54">
        <f t="shared" si="869"/>
        <v>282</v>
      </c>
      <c r="BS588" s="55">
        <f t="shared" si="870"/>
        <v>68.611702127659569</v>
      </c>
      <c r="BT588" s="56">
        <f t="shared" si="871"/>
        <v>19348.5</v>
      </c>
      <c r="BU588" s="48">
        <v>260</v>
      </c>
      <c r="BV588" s="50">
        <f t="shared" si="872"/>
        <v>68.917307692307688</v>
      </c>
      <c r="BW588" s="51">
        <v>17918.5</v>
      </c>
      <c r="BX588" s="48">
        <v>22</v>
      </c>
      <c r="BY588" s="50">
        <f t="shared" si="873"/>
        <v>65</v>
      </c>
      <c r="BZ588" s="51">
        <v>1430</v>
      </c>
      <c r="CA588" s="48"/>
      <c r="CB588" s="50" t="e">
        <f t="shared" si="874"/>
        <v>#DIV/0!</v>
      </c>
      <c r="CC588" s="51"/>
      <c r="CD588" s="48"/>
      <c r="CE588" s="50" t="e">
        <f t="shared" si="875"/>
        <v>#DIV/0!</v>
      </c>
      <c r="CF588" s="51"/>
      <c r="CG588" s="47" t="s">
        <v>34</v>
      </c>
      <c r="CH588" s="47" t="s">
        <v>34</v>
      </c>
      <c r="CI588" s="54">
        <f t="shared" si="876"/>
        <v>0</v>
      </c>
      <c r="CJ588" s="55" t="e">
        <f t="shared" si="877"/>
        <v>#DIV/0!</v>
      </c>
      <c r="CK588" s="56">
        <f t="shared" si="878"/>
        <v>0</v>
      </c>
      <c r="CL588" s="48"/>
      <c r="CM588" s="50" t="e">
        <f t="shared" si="879"/>
        <v>#DIV/0!</v>
      </c>
      <c r="CN588" s="51"/>
      <c r="CO588" s="48"/>
      <c r="CP588" s="50" t="e">
        <f t="shared" si="880"/>
        <v>#DIV/0!</v>
      </c>
      <c r="CQ588" s="51"/>
      <c r="CR588" s="48"/>
      <c r="CS588" s="50" t="e">
        <f t="shared" si="881"/>
        <v>#DIV/0!</v>
      </c>
      <c r="CT588" s="51"/>
      <c r="CU588" s="48"/>
      <c r="CV588" s="50" t="e">
        <f t="shared" si="882"/>
        <v>#DIV/0!</v>
      </c>
      <c r="CW588" s="51"/>
      <c r="CX588" s="47" t="s">
        <v>34</v>
      </c>
      <c r="CY588" s="47" t="s">
        <v>34</v>
      </c>
    </row>
    <row r="589" spans="1:103" s="1" customFormat="1" ht="14.25" thickBot="1" x14ac:dyDescent="0.3">
      <c r="A589" s="47" t="s">
        <v>35</v>
      </c>
      <c r="B589" s="47" t="s">
        <v>35</v>
      </c>
      <c r="C589" s="48">
        <v>243</v>
      </c>
      <c r="D589" s="95">
        <f t="shared" si="858"/>
        <v>146</v>
      </c>
      <c r="E589" s="93">
        <v>389</v>
      </c>
      <c r="F589" s="38">
        <f t="shared" si="859"/>
        <v>396</v>
      </c>
      <c r="G589" s="49">
        <f t="shared" si="860"/>
        <v>7</v>
      </c>
      <c r="H589" s="183"/>
      <c r="I589" s="183"/>
      <c r="J589" s="183"/>
      <c r="K589" s="183"/>
      <c r="L589" s="212"/>
      <c r="M589" s="50">
        <v>24.99</v>
      </c>
      <c r="N589" s="53">
        <f t="shared" si="861"/>
        <v>0</v>
      </c>
      <c r="O589" s="228">
        <v>0</v>
      </c>
      <c r="P589" s="229">
        <v>63.85</v>
      </c>
      <c r="Q589" s="230">
        <f t="shared" si="862"/>
        <v>0</v>
      </c>
      <c r="R589" s="223">
        <v>16</v>
      </c>
      <c r="S589" s="50">
        <v>37.840000000000003</v>
      </c>
      <c r="T589" s="51">
        <f t="shared" si="863"/>
        <v>605.44000000000005</v>
      </c>
      <c r="U589" s="52" t="s">
        <v>35</v>
      </c>
      <c r="V589" s="48">
        <f t="shared" si="847"/>
        <v>380</v>
      </c>
      <c r="W589" s="50">
        <f t="shared" si="864"/>
        <v>56.261842105263156</v>
      </c>
      <c r="X589" s="51">
        <f t="shared" si="848"/>
        <v>21379.5</v>
      </c>
      <c r="Y589" s="48">
        <f t="shared" si="849"/>
        <v>380</v>
      </c>
      <c r="Z589" s="50">
        <f t="shared" si="865"/>
        <v>56.261842105263156</v>
      </c>
      <c r="AA589" s="51">
        <f t="shared" si="850"/>
        <v>21379.5</v>
      </c>
      <c r="AB589" s="48">
        <f t="shared" si="866"/>
        <v>100</v>
      </c>
      <c r="AC589" s="50">
        <f t="shared" si="867"/>
        <v>21.61</v>
      </c>
      <c r="AD589" s="51">
        <f t="shared" si="868"/>
        <v>2161</v>
      </c>
      <c r="AE589" s="43">
        <v>100</v>
      </c>
      <c r="AF589" s="42">
        <v>21.61</v>
      </c>
      <c r="AG589" s="53">
        <f t="shared" si="883"/>
        <v>2161</v>
      </c>
      <c r="AH589" s="43"/>
      <c r="AI589" s="42"/>
      <c r="AJ589" s="53">
        <f t="shared" si="884"/>
        <v>0</v>
      </c>
      <c r="AK589" s="43"/>
      <c r="AL589" s="42"/>
      <c r="AM589" s="53"/>
      <c r="AN589" s="43"/>
      <c r="AO589" s="42"/>
      <c r="AP589" s="53"/>
      <c r="AQ589" s="43"/>
      <c r="AR589" s="42"/>
      <c r="AS589" s="53"/>
      <c r="AT589" s="43"/>
      <c r="AU589" s="42"/>
      <c r="AV589" s="53"/>
      <c r="AW589" s="43"/>
      <c r="AX589" s="42"/>
      <c r="AY589" s="53">
        <f t="shared" si="851"/>
        <v>0</v>
      </c>
      <c r="AZ589" s="43"/>
      <c r="BA589" s="42"/>
      <c r="BB589" s="53">
        <f t="shared" si="852"/>
        <v>0</v>
      </c>
      <c r="BC589" s="43"/>
      <c r="BD589" s="42"/>
      <c r="BE589" s="53">
        <f t="shared" si="853"/>
        <v>0</v>
      </c>
      <c r="BF589" s="43"/>
      <c r="BG589" s="42"/>
      <c r="BH589" s="53">
        <f t="shared" si="854"/>
        <v>0</v>
      </c>
      <c r="BI589" s="43"/>
      <c r="BJ589" s="42"/>
      <c r="BK589" s="53">
        <f t="shared" si="855"/>
        <v>0</v>
      </c>
      <c r="BL589" s="43"/>
      <c r="BM589" s="42"/>
      <c r="BN589" s="53">
        <f t="shared" si="856"/>
        <v>0</v>
      </c>
      <c r="BO589" s="43"/>
      <c r="BP589" s="42"/>
      <c r="BQ589" s="53">
        <f t="shared" si="857"/>
        <v>0</v>
      </c>
      <c r="BR589" s="54">
        <f t="shared" si="869"/>
        <v>280</v>
      </c>
      <c r="BS589" s="55">
        <f t="shared" si="870"/>
        <v>68.637500000000003</v>
      </c>
      <c r="BT589" s="56">
        <f t="shared" si="871"/>
        <v>19218.5</v>
      </c>
      <c r="BU589" s="48">
        <v>260</v>
      </c>
      <c r="BV589" s="50">
        <f t="shared" si="872"/>
        <v>68.917307692307688</v>
      </c>
      <c r="BW589" s="51">
        <v>17918.5</v>
      </c>
      <c r="BX589" s="48">
        <v>20</v>
      </c>
      <c r="BY589" s="50">
        <f t="shared" si="873"/>
        <v>65</v>
      </c>
      <c r="BZ589" s="51">
        <v>1300</v>
      </c>
      <c r="CA589" s="48"/>
      <c r="CB589" s="50" t="e">
        <f t="shared" si="874"/>
        <v>#DIV/0!</v>
      </c>
      <c r="CC589" s="51"/>
      <c r="CD589" s="48"/>
      <c r="CE589" s="50" t="e">
        <f t="shared" si="875"/>
        <v>#DIV/0!</v>
      </c>
      <c r="CF589" s="51"/>
      <c r="CG589" s="47" t="s">
        <v>35</v>
      </c>
      <c r="CH589" s="47" t="s">
        <v>35</v>
      </c>
      <c r="CI589" s="54">
        <f t="shared" si="876"/>
        <v>0</v>
      </c>
      <c r="CJ589" s="55" t="e">
        <f t="shared" si="877"/>
        <v>#DIV/0!</v>
      </c>
      <c r="CK589" s="56">
        <f t="shared" si="878"/>
        <v>0</v>
      </c>
      <c r="CL589" s="48"/>
      <c r="CM589" s="50" t="e">
        <f t="shared" si="879"/>
        <v>#DIV/0!</v>
      </c>
      <c r="CN589" s="51"/>
      <c r="CO589" s="48"/>
      <c r="CP589" s="50" t="e">
        <f t="shared" si="880"/>
        <v>#DIV/0!</v>
      </c>
      <c r="CQ589" s="51"/>
      <c r="CR589" s="48"/>
      <c r="CS589" s="50" t="e">
        <f t="shared" si="881"/>
        <v>#DIV/0!</v>
      </c>
      <c r="CT589" s="51"/>
      <c r="CU589" s="48"/>
      <c r="CV589" s="50" t="e">
        <f t="shared" si="882"/>
        <v>#DIV/0!</v>
      </c>
      <c r="CW589" s="51"/>
      <c r="CX589" s="47" t="s">
        <v>35</v>
      </c>
      <c r="CY589" s="47" t="s">
        <v>35</v>
      </c>
    </row>
    <row r="590" spans="1:103" s="1" customFormat="1" ht="14.25" thickBot="1" x14ac:dyDescent="0.3">
      <c r="A590" s="47" t="s">
        <v>36</v>
      </c>
      <c r="B590" s="47" t="s">
        <v>36</v>
      </c>
      <c r="C590" s="48">
        <v>243</v>
      </c>
      <c r="D590" s="95">
        <f t="shared" si="858"/>
        <v>137</v>
      </c>
      <c r="E590" s="93">
        <v>380</v>
      </c>
      <c r="F590" s="38">
        <f t="shared" si="859"/>
        <v>394.45</v>
      </c>
      <c r="G590" s="49">
        <f t="shared" si="860"/>
        <v>13.999999999999989</v>
      </c>
      <c r="H590" s="183"/>
      <c r="I590" s="183"/>
      <c r="J590" s="183"/>
      <c r="K590" s="183"/>
      <c r="L590" s="224">
        <v>0.45</v>
      </c>
      <c r="M590" s="50">
        <v>24.99</v>
      </c>
      <c r="N590" s="53">
        <f t="shared" si="861"/>
        <v>11.2455</v>
      </c>
      <c r="O590" s="228">
        <v>0</v>
      </c>
      <c r="P590" s="229">
        <v>63.85</v>
      </c>
      <c r="Q590" s="230">
        <f t="shared" si="862"/>
        <v>0</v>
      </c>
      <c r="R590" s="223">
        <v>34</v>
      </c>
      <c r="S590" s="50">
        <v>37.840000000000003</v>
      </c>
      <c r="T590" s="51">
        <f t="shared" si="863"/>
        <v>1286.5600000000002</v>
      </c>
      <c r="U590" s="52" t="s">
        <v>36</v>
      </c>
      <c r="V590" s="48">
        <f t="shared" si="847"/>
        <v>360</v>
      </c>
      <c r="W590" s="50">
        <f t="shared" si="864"/>
        <v>55.776388888888889</v>
      </c>
      <c r="X590" s="51">
        <f t="shared" si="848"/>
        <v>20079.5</v>
      </c>
      <c r="Y590" s="48">
        <f t="shared" si="849"/>
        <v>360</v>
      </c>
      <c r="Z590" s="50">
        <f t="shared" si="865"/>
        <v>55.776388888888889</v>
      </c>
      <c r="AA590" s="51">
        <f t="shared" si="850"/>
        <v>20079.5</v>
      </c>
      <c r="AB590" s="48">
        <f t="shared" si="866"/>
        <v>100</v>
      </c>
      <c r="AC590" s="50">
        <f t="shared" si="867"/>
        <v>21.61</v>
      </c>
      <c r="AD590" s="51">
        <f t="shared" si="868"/>
        <v>2161</v>
      </c>
      <c r="AE590" s="43">
        <v>100</v>
      </c>
      <c r="AF590" s="42">
        <v>21.61</v>
      </c>
      <c r="AG590" s="53">
        <f t="shared" si="883"/>
        <v>2161</v>
      </c>
      <c r="AH590" s="43"/>
      <c r="AI590" s="42"/>
      <c r="AJ590" s="53">
        <f t="shared" si="884"/>
        <v>0</v>
      </c>
      <c r="AK590" s="43"/>
      <c r="AL590" s="42"/>
      <c r="AM590" s="53"/>
      <c r="AN590" s="43"/>
      <c r="AO590" s="42"/>
      <c r="AP590" s="53"/>
      <c r="AQ590" s="43"/>
      <c r="AR590" s="42"/>
      <c r="AS590" s="53"/>
      <c r="AT590" s="43"/>
      <c r="AU590" s="42"/>
      <c r="AV590" s="53"/>
      <c r="AW590" s="43"/>
      <c r="AX590" s="42"/>
      <c r="AY590" s="53">
        <f t="shared" si="851"/>
        <v>0</v>
      </c>
      <c r="AZ590" s="43"/>
      <c r="BA590" s="42"/>
      <c r="BB590" s="53">
        <f t="shared" si="852"/>
        <v>0</v>
      </c>
      <c r="BC590" s="43"/>
      <c r="BD590" s="42"/>
      <c r="BE590" s="53">
        <f t="shared" si="853"/>
        <v>0</v>
      </c>
      <c r="BF590" s="43"/>
      <c r="BG590" s="42"/>
      <c r="BH590" s="53">
        <f t="shared" si="854"/>
        <v>0</v>
      </c>
      <c r="BI590" s="43"/>
      <c r="BJ590" s="42"/>
      <c r="BK590" s="53">
        <f t="shared" si="855"/>
        <v>0</v>
      </c>
      <c r="BL590" s="43"/>
      <c r="BM590" s="42"/>
      <c r="BN590" s="53">
        <f t="shared" si="856"/>
        <v>0</v>
      </c>
      <c r="BO590" s="43"/>
      <c r="BP590" s="42"/>
      <c r="BQ590" s="53">
        <f t="shared" si="857"/>
        <v>0</v>
      </c>
      <c r="BR590" s="54">
        <f t="shared" si="869"/>
        <v>260</v>
      </c>
      <c r="BS590" s="55">
        <f t="shared" si="870"/>
        <v>68.917307692307688</v>
      </c>
      <c r="BT590" s="56">
        <f t="shared" si="871"/>
        <v>17918.5</v>
      </c>
      <c r="BU590" s="48">
        <v>260</v>
      </c>
      <c r="BV590" s="50">
        <f t="shared" si="872"/>
        <v>68.917307692307688</v>
      </c>
      <c r="BW590" s="51">
        <v>17918.5</v>
      </c>
      <c r="BX590" s="48"/>
      <c r="BY590" s="50" t="e">
        <f t="shared" si="873"/>
        <v>#DIV/0!</v>
      </c>
      <c r="BZ590" s="51"/>
      <c r="CA590" s="48"/>
      <c r="CB590" s="50" t="e">
        <f t="shared" si="874"/>
        <v>#DIV/0!</v>
      </c>
      <c r="CC590" s="51"/>
      <c r="CD590" s="48"/>
      <c r="CE590" s="50" t="e">
        <f t="shared" si="875"/>
        <v>#DIV/0!</v>
      </c>
      <c r="CF590" s="51"/>
      <c r="CG590" s="47" t="s">
        <v>36</v>
      </c>
      <c r="CH590" s="47" t="s">
        <v>36</v>
      </c>
      <c r="CI590" s="54">
        <f t="shared" si="876"/>
        <v>0</v>
      </c>
      <c r="CJ590" s="55" t="e">
        <f t="shared" si="877"/>
        <v>#DIV/0!</v>
      </c>
      <c r="CK590" s="56">
        <f t="shared" si="878"/>
        <v>0</v>
      </c>
      <c r="CL590" s="48"/>
      <c r="CM590" s="50" t="e">
        <f t="shared" si="879"/>
        <v>#DIV/0!</v>
      </c>
      <c r="CN590" s="51"/>
      <c r="CO590" s="48"/>
      <c r="CP590" s="50" t="e">
        <f t="shared" si="880"/>
        <v>#DIV/0!</v>
      </c>
      <c r="CQ590" s="51"/>
      <c r="CR590" s="48"/>
      <c r="CS590" s="50" t="e">
        <f t="shared" si="881"/>
        <v>#DIV/0!</v>
      </c>
      <c r="CT590" s="51"/>
      <c r="CU590" s="48"/>
      <c r="CV590" s="50" t="e">
        <f t="shared" si="882"/>
        <v>#DIV/0!</v>
      </c>
      <c r="CW590" s="51"/>
      <c r="CX590" s="47" t="s">
        <v>36</v>
      </c>
      <c r="CY590" s="47" t="s">
        <v>36</v>
      </c>
    </row>
    <row r="591" spans="1:103" s="1" customFormat="1" ht="14.25" thickBot="1" x14ac:dyDescent="0.3">
      <c r="A591" s="47" t="s">
        <v>37</v>
      </c>
      <c r="B591" s="47" t="s">
        <v>37</v>
      </c>
      <c r="C591" s="48">
        <v>0</v>
      </c>
      <c r="D591" s="95">
        <f t="shared" si="858"/>
        <v>143</v>
      </c>
      <c r="E591" s="93">
        <v>143</v>
      </c>
      <c r="F591" s="38">
        <f t="shared" si="859"/>
        <v>148.84</v>
      </c>
      <c r="G591" s="49">
        <f t="shared" si="860"/>
        <v>-5.9999999999999964</v>
      </c>
      <c r="H591" s="183"/>
      <c r="I591" s="183"/>
      <c r="J591" s="183"/>
      <c r="K591" s="183">
        <v>6</v>
      </c>
      <c r="L591" s="224">
        <v>11.84</v>
      </c>
      <c r="M591" s="50">
        <v>24.99</v>
      </c>
      <c r="N591" s="53">
        <f t="shared" si="861"/>
        <v>295.88159999999999</v>
      </c>
      <c r="O591" s="228">
        <v>0</v>
      </c>
      <c r="P591" s="229">
        <v>63.85</v>
      </c>
      <c r="Q591" s="230">
        <f t="shared" si="862"/>
        <v>0</v>
      </c>
      <c r="R591" s="223">
        <v>33</v>
      </c>
      <c r="S591" s="50">
        <v>37.840000000000003</v>
      </c>
      <c r="T591" s="51">
        <f t="shared" si="863"/>
        <v>1248.72</v>
      </c>
      <c r="U591" s="52" t="s">
        <v>37</v>
      </c>
      <c r="V591" s="48">
        <f t="shared" si="847"/>
        <v>110</v>
      </c>
      <c r="W591" s="50">
        <f t="shared" si="864"/>
        <v>38.147727272727273</v>
      </c>
      <c r="X591" s="51">
        <f t="shared" si="848"/>
        <v>4196.25</v>
      </c>
      <c r="Y591" s="48">
        <f t="shared" si="849"/>
        <v>110</v>
      </c>
      <c r="Z591" s="50">
        <f>AA591/Y591</f>
        <v>38.147727272727273</v>
      </c>
      <c r="AA591" s="51">
        <f t="shared" si="850"/>
        <v>4196.25</v>
      </c>
      <c r="AB591" s="48">
        <f t="shared" si="866"/>
        <v>75</v>
      </c>
      <c r="AC591" s="50">
        <f>AD591/AB591</f>
        <v>25.15</v>
      </c>
      <c r="AD591" s="51">
        <f t="shared" si="868"/>
        <v>1886.25</v>
      </c>
      <c r="AE591" s="43"/>
      <c r="AF591" s="42"/>
      <c r="AG591" s="53">
        <f t="shared" si="883"/>
        <v>0</v>
      </c>
      <c r="AH591" s="43">
        <v>75</v>
      </c>
      <c r="AI591" s="42">
        <v>25.15</v>
      </c>
      <c r="AJ591" s="53">
        <f t="shared" si="884"/>
        <v>1886.25</v>
      </c>
      <c r="AK591" s="43"/>
      <c r="AL591" s="42"/>
      <c r="AM591" s="53"/>
      <c r="AN591" s="43"/>
      <c r="AO591" s="42"/>
      <c r="AP591" s="53"/>
      <c r="AQ591" s="43"/>
      <c r="AR591" s="42"/>
      <c r="AS591" s="53"/>
      <c r="AT591" s="43"/>
      <c r="AU591" s="42"/>
      <c r="AV591" s="53"/>
      <c r="AW591" s="43"/>
      <c r="AX591" s="42"/>
      <c r="AY591" s="53">
        <f t="shared" si="851"/>
        <v>0</v>
      </c>
      <c r="AZ591" s="43"/>
      <c r="BA591" s="42"/>
      <c r="BB591" s="53">
        <f t="shared" si="852"/>
        <v>0</v>
      </c>
      <c r="BC591" s="43"/>
      <c r="BD591" s="42"/>
      <c r="BE591" s="53">
        <f t="shared" si="853"/>
        <v>0</v>
      </c>
      <c r="BF591" s="43"/>
      <c r="BG591" s="42"/>
      <c r="BH591" s="53">
        <f t="shared" si="854"/>
        <v>0</v>
      </c>
      <c r="BI591" s="43"/>
      <c r="BJ591" s="42"/>
      <c r="BK591" s="53">
        <f t="shared" si="855"/>
        <v>0</v>
      </c>
      <c r="BL591" s="43"/>
      <c r="BM591" s="42"/>
      <c r="BN591" s="53">
        <f t="shared" si="856"/>
        <v>0</v>
      </c>
      <c r="BO591" s="43"/>
      <c r="BP591" s="42"/>
      <c r="BQ591" s="53">
        <f t="shared" si="857"/>
        <v>0</v>
      </c>
      <c r="BR591" s="54">
        <f t="shared" si="869"/>
        <v>35</v>
      </c>
      <c r="BS591" s="55">
        <f t="shared" si="870"/>
        <v>66</v>
      </c>
      <c r="BT591" s="56">
        <f t="shared" si="871"/>
        <v>2310</v>
      </c>
      <c r="BU591" s="48">
        <v>35</v>
      </c>
      <c r="BV591" s="50">
        <f t="shared" si="872"/>
        <v>66</v>
      </c>
      <c r="BW591" s="51">
        <v>2310</v>
      </c>
      <c r="BX591" s="48"/>
      <c r="BY591" s="50" t="e">
        <f t="shared" si="873"/>
        <v>#DIV/0!</v>
      </c>
      <c r="BZ591" s="51"/>
      <c r="CA591" s="48"/>
      <c r="CB591" s="50" t="e">
        <f t="shared" si="874"/>
        <v>#DIV/0!</v>
      </c>
      <c r="CC591" s="51"/>
      <c r="CD591" s="48"/>
      <c r="CE591" s="50" t="e">
        <f t="shared" si="875"/>
        <v>#DIV/0!</v>
      </c>
      <c r="CF591" s="51"/>
      <c r="CG591" s="47" t="s">
        <v>37</v>
      </c>
      <c r="CH591" s="47" t="s">
        <v>37</v>
      </c>
      <c r="CI591" s="54">
        <f t="shared" si="876"/>
        <v>0</v>
      </c>
      <c r="CJ591" s="55" t="e">
        <f t="shared" si="877"/>
        <v>#DIV/0!</v>
      </c>
      <c r="CK591" s="56">
        <f t="shared" si="878"/>
        <v>0</v>
      </c>
      <c r="CL591" s="48"/>
      <c r="CM591" s="50" t="e">
        <f t="shared" si="879"/>
        <v>#DIV/0!</v>
      </c>
      <c r="CN591" s="51"/>
      <c r="CO591" s="48"/>
      <c r="CP591" s="50" t="e">
        <f t="shared" si="880"/>
        <v>#DIV/0!</v>
      </c>
      <c r="CQ591" s="51"/>
      <c r="CR591" s="48"/>
      <c r="CS591" s="50" t="e">
        <f t="shared" si="881"/>
        <v>#DIV/0!</v>
      </c>
      <c r="CT591" s="51"/>
      <c r="CU591" s="48"/>
      <c r="CV591" s="50" t="e">
        <f t="shared" si="882"/>
        <v>#DIV/0!</v>
      </c>
      <c r="CW591" s="51"/>
      <c r="CX591" s="47" t="s">
        <v>37</v>
      </c>
      <c r="CY591" s="47" t="s">
        <v>37</v>
      </c>
    </row>
    <row r="592" spans="1:103" s="1" customFormat="1" ht="14.25" thickBot="1" x14ac:dyDescent="0.3">
      <c r="A592" s="47" t="s">
        <v>38</v>
      </c>
      <c r="B592" s="47" t="s">
        <v>38</v>
      </c>
      <c r="C592" s="48">
        <v>0</v>
      </c>
      <c r="D592" s="95">
        <f t="shared" si="858"/>
        <v>141</v>
      </c>
      <c r="E592" s="93">
        <v>141</v>
      </c>
      <c r="F592" s="38">
        <f t="shared" si="859"/>
        <v>147.18</v>
      </c>
      <c r="G592" s="49">
        <f t="shared" si="860"/>
        <v>-18.999999999999993</v>
      </c>
      <c r="H592" s="183"/>
      <c r="I592" s="183">
        <v>-10</v>
      </c>
      <c r="J592" s="183"/>
      <c r="K592" s="183">
        <v>6</v>
      </c>
      <c r="L592" s="224">
        <v>25.18</v>
      </c>
      <c r="M592" s="50">
        <v>24.99</v>
      </c>
      <c r="N592" s="53">
        <f t="shared" si="861"/>
        <v>629.2482</v>
      </c>
      <c r="O592" s="228">
        <v>0</v>
      </c>
      <c r="P592" s="229">
        <v>63.85</v>
      </c>
      <c r="Q592" s="230">
        <f t="shared" si="862"/>
        <v>0</v>
      </c>
      <c r="R592" s="223">
        <v>8</v>
      </c>
      <c r="S592" s="50">
        <v>37.840000000000003</v>
      </c>
      <c r="T592" s="51">
        <f t="shared" si="863"/>
        <v>302.72000000000003</v>
      </c>
      <c r="U592" s="52" t="s">
        <v>38</v>
      </c>
      <c r="V592" s="48">
        <f t="shared" si="847"/>
        <v>110</v>
      </c>
      <c r="W592" s="50">
        <f t="shared" si="864"/>
        <v>38.147727272727273</v>
      </c>
      <c r="X592" s="51">
        <f t="shared" si="848"/>
        <v>4196.25</v>
      </c>
      <c r="Y592" s="48">
        <f t="shared" si="849"/>
        <v>110</v>
      </c>
      <c r="Z592" s="50">
        <f t="shared" ref="Z592:Z608" si="885">AA592/Y592</f>
        <v>38.147727272727273</v>
      </c>
      <c r="AA592" s="51">
        <f t="shared" si="850"/>
        <v>4196.25</v>
      </c>
      <c r="AB592" s="48">
        <f t="shared" si="866"/>
        <v>75</v>
      </c>
      <c r="AC592" s="50">
        <f t="shared" ref="AC592:AC608" si="886">AD592/AB592</f>
        <v>25.15</v>
      </c>
      <c r="AD592" s="51">
        <f t="shared" si="868"/>
        <v>1886.25</v>
      </c>
      <c r="AE592" s="43"/>
      <c r="AF592" s="42"/>
      <c r="AG592" s="53">
        <f t="shared" si="883"/>
        <v>0</v>
      </c>
      <c r="AH592" s="43">
        <v>75</v>
      </c>
      <c r="AI592" s="42">
        <v>25.15</v>
      </c>
      <c r="AJ592" s="53">
        <f t="shared" si="884"/>
        <v>1886.25</v>
      </c>
      <c r="AK592" s="43"/>
      <c r="AL592" s="42"/>
      <c r="AM592" s="53"/>
      <c r="AN592" s="43"/>
      <c r="AO592" s="42"/>
      <c r="AP592" s="53"/>
      <c r="AQ592" s="43"/>
      <c r="AR592" s="42"/>
      <c r="AS592" s="53"/>
      <c r="AT592" s="43"/>
      <c r="AU592" s="42"/>
      <c r="AV592" s="53"/>
      <c r="AW592" s="43"/>
      <c r="AX592" s="42"/>
      <c r="AY592" s="53">
        <f t="shared" si="851"/>
        <v>0</v>
      </c>
      <c r="AZ592" s="43"/>
      <c r="BA592" s="42"/>
      <c r="BB592" s="53">
        <f t="shared" si="852"/>
        <v>0</v>
      </c>
      <c r="BC592" s="43"/>
      <c r="BD592" s="42"/>
      <c r="BE592" s="53">
        <f t="shared" si="853"/>
        <v>0</v>
      </c>
      <c r="BF592" s="43"/>
      <c r="BG592" s="42"/>
      <c r="BH592" s="53">
        <f t="shared" si="854"/>
        <v>0</v>
      </c>
      <c r="BI592" s="43"/>
      <c r="BJ592" s="42"/>
      <c r="BK592" s="53">
        <f t="shared" si="855"/>
        <v>0</v>
      </c>
      <c r="BL592" s="43"/>
      <c r="BM592" s="42"/>
      <c r="BN592" s="53">
        <f t="shared" si="856"/>
        <v>0</v>
      </c>
      <c r="BO592" s="43"/>
      <c r="BP592" s="42"/>
      <c r="BQ592" s="53">
        <f t="shared" si="857"/>
        <v>0</v>
      </c>
      <c r="BR592" s="54">
        <f t="shared" si="869"/>
        <v>35</v>
      </c>
      <c r="BS592" s="55">
        <f t="shared" si="870"/>
        <v>66</v>
      </c>
      <c r="BT592" s="56">
        <f t="shared" si="871"/>
        <v>2310</v>
      </c>
      <c r="BU592" s="48">
        <v>35</v>
      </c>
      <c r="BV592" s="50">
        <f t="shared" si="872"/>
        <v>66</v>
      </c>
      <c r="BW592" s="51">
        <v>2310</v>
      </c>
      <c r="BX592" s="48"/>
      <c r="BY592" s="50" t="e">
        <f t="shared" si="873"/>
        <v>#DIV/0!</v>
      </c>
      <c r="BZ592" s="51"/>
      <c r="CA592" s="48"/>
      <c r="CB592" s="50" t="e">
        <f t="shared" si="874"/>
        <v>#DIV/0!</v>
      </c>
      <c r="CC592" s="51"/>
      <c r="CD592" s="48"/>
      <c r="CE592" s="50" t="e">
        <f t="shared" si="875"/>
        <v>#DIV/0!</v>
      </c>
      <c r="CF592" s="51"/>
      <c r="CG592" s="47" t="s">
        <v>38</v>
      </c>
      <c r="CH592" s="47" t="s">
        <v>38</v>
      </c>
      <c r="CI592" s="54">
        <f t="shared" si="876"/>
        <v>0</v>
      </c>
      <c r="CJ592" s="55" t="e">
        <f t="shared" si="877"/>
        <v>#DIV/0!</v>
      </c>
      <c r="CK592" s="56">
        <f t="shared" si="878"/>
        <v>0</v>
      </c>
      <c r="CL592" s="48"/>
      <c r="CM592" s="50" t="e">
        <f t="shared" si="879"/>
        <v>#DIV/0!</v>
      </c>
      <c r="CN592" s="51"/>
      <c r="CO592" s="48"/>
      <c r="CP592" s="50" t="e">
        <f t="shared" si="880"/>
        <v>#DIV/0!</v>
      </c>
      <c r="CQ592" s="51"/>
      <c r="CR592" s="48"/>
      <c r="CS592" s="50" t="e">
        <f t="shared" si="881"/>
        <v>#DIV/0!</v>
      </c>
      <c r="CT592" s="51"/>
      <c r="CU592" s="48"/>
      <c r="CV592" s="50" t="e">
        <f t="shared" si="882"/>
        <v>#DIV/0!</v>
      </c>
      <c r="CW592" s="51"/>
      <c r="CX592" s="47" t="s">
        <v>38</v>
      </c>
      <c r="CY592" s="47" t="s">
        <v>38</v>
      </c>
    </row>
    <row r="593" spans="1:103" s="1" customFormat="1" ht="14.25" thickBot="1" x14ac:dyDescent="0.3">
      <c r="A593" s="47" t="s">
        <v>39</v>
      </c>
      <c r="B593" s="47" t="s">
        <v>39</v>
      </c>
      <c r="C593" s="48">
        <v>292</v>
      </c>
      <c r="D593" s="95">
        <f t="shared" si="858"/>
        <v>88</v>
      </c>
      <c r="E593" s="93">
        <v>380</v>
      </c>
      <c r="F593" s="38">
        <f t="shared" si="859"/>
        <v>448.56</v>
      </c>
      <c r="G593" s="49">
        <f t="shared" si="860"/>
        <v>39</v>
      </c>
      <c r="H593" s="183"/>
      <c r="I593" s="183">
        <v>-15</v>
      </c>
      <c r="J593" s="183"/>
      <c r="K593" s="183">
        <v>6</v>
      </c>
      <c r="L593" s="224">
        <v>29.56</v>
      </c>
      <c r="M593" s="50">
        <v>24.99</v>
      </c>
      <c r="N593" s="53">
        <f t="shared" si="861"/>
        <v>738.70439999999996</v>
      </c>
      <c r="O593" s="228">
        <v>0</v>
      </c>
      <c r="P593" s="229">
        <v>63.85</v>
      </c>
      <c r="Q593" s="230">
        <f t="shared" si="862"/>
        <v>0</v>
      </c>
      <c r="R593" s="223">
        <v>11</v>
      </c>
      <c r="S593" s="50">
        <v>37.840000000000003</v>
      </c>
      <c r="T593" s="51">
        <f t="shared" si="863"/>
        <v>416.24</v>
      </c>
      <c r="U593" s="52" t="s">
        <v>39</v>
      </c>
      <c r="V593" s="48">
        <f t="shared" si="847"/>
        <v>399</v>
      </c>
      <c r="W593" s="50">
        <f t="shared" si="864"/>
        <v>36.04323308270677</v>
      </c>
      <c r="X593" s="51">
        <f t="shared" si="848"/>
        <v>14381.25</v>
      </c>
      <c r="Y593" s="48">
        <f t="shared" si="849"/>
        <v>564</v>
      </c>
      <c r="Z593" s="50">
        <f t="shared" si="885"/>
        <v>35.152925531914896</v>
      </c>
      <c r="AA593" s="51">
        <f t="shared" si="850"/>
        <v>19826.25</v>
      </c>
      <c r="AB593" s="48">
        <f t="shared" si="866"/>
        <v>75</v>
      </c>
      <c r="AC593" s="50">
        <f t="shared" si="886"/>
        <v>25.15</v>
      </c>
      <c r="AD593" s="51">
        <f t="shared" si="868"/>
        <v>1886.25</v>
      </c>
      <c r="AE593" s="43"/>
      <c r="AF593" s="42"/>
      <c r="AG593" s="53">
        <f t="shared" si="883"/>
        <v>0</v>
      </c>
      <c r="AH593" s="43">
        <v>75</v>
      </c>
      <c r="AI593" s="42">
        <v>25.15</v>
      </c>
      <c r="AJ593" s="53">
        <f t="shared" si="884"/>
        <v>1886.25</v>
      </c>
      <c r="AK593" s="43"/>
      <c r="AL593" s="42"/>
      <c r="AM593" s="53"/>
      <c r="AN593" s="43"/>
      <c r="AO593" s="42"/>
      <c r="AP593" s="53"/>
      <c r="AQ593" s="43"/>
      <c r="AR593" s="42"/>
      <c r="AS593" s="53"/>
      <c r="AT593" s="43"/>
      <c r="AU593" s="42"/>
      <c r="AV593" s="53"/>
      <c r="AW593" s="43"/>
      <c r="AX593" s="42"/>
      <c r="AY593" s="53">
        <f t="shared" si="851"/>
        <v>0</v>
      </c>
      <c r="AZ593" s="43"/>
      <c r="BA593" s="42"/>
      <c r="BB593" s="53">
        <f t="shared" si="852"/>
        <v>0</v>
      </c>
      <c r="BC593" s="43"/>
      <c r="BD593" s="42"/>
      <c r="BE593" s="53">
        <f t="shared" si="853"/>
        <v>0</v>
      </c>
      <c r="BF593" s="43"/>
      <c r="BG593" s="42"/>
      <c r="BH593" s="53">
        <f t="shared" si="854"/>
        <v>0</v>
      </c>
      <c r="BI593" s="43"/>
      <c r="BJ593" s="42"/>
      <c r="BK593" s="53">
        <f t="shared" si="855"/>
        <v>0</v>
      </c>
      <c r="BL593" s="43"/>
      <c r="BM593" s="42"/>
      <c r="BN593" s="53">
        <f t="shared" si="856"/>
        <v>0</v>
      </c>
      <c r="BO593" s="43"/>
      <c r="BP593" s="42"/>
      <c r="BQ593" s="53">
        <f t="shared" si="857"/>
        <v>0</v>
      </c>
      <c r="BR593" s="54">
        <f t="shared" si="869"/>
        <v>489</v>
      </c>
      <c r="BS593" s="55">
        <f t="shared" si="870"/>
        <v>36.687116564417181</v>
      </c>
      <c r="BT593" s="56">
        <f t="shared" si="871"/>
        <v>17940</v>
      </c>
      <c r="BU593" s="48">
        <v>305</v>
      </c>
      <c r="BV593" s="50">
        <f t="shared" si="872"/>
        <v>37.245901639344261</v>
      </c>
      <c r="BW593" s="51">
        <v>11360</v>
      </c>
      <c r="BX593" s="48"/>
      <c r="BY593" s="50" t="e">
        <f t="shared" si="873"/>
        <v>#DIV/0!</v>
      </c>
      <c r="BZ593" s="51"/>
      <c r="CA593" s="48">
        <v>19</v>
      </c>
      <c r="CB593" s="50">
        <f t="shared" si="874"/>
        <v>25</v>
      </c>
      <c r="CC593" s="51">
        <v>475</v>
      </c>
      <c r="CD593" s="48">
        <v>165</v>
      </c>
      <c r="CE593" s="50">
        <f t="shared" si="875"/>
        <v>37</v>
      </c>
      <c r="CF593" s="51">
        <v>6105</v>
      </c>
      <c r="CG593" s="47" t="s">
        <v>39</v>
      </c>
      <c r="CH593" s="47" t="s">
        <v>39</v>
      </c>
      <c r="CI593" s="54">
        <f t="shared" si="876"/>
        <v>165</v>
      </c>
      <c r="CJ593" s="55">
        <f t="shared" si="877"/>
        <v>33</v>
      </c>
      <c r="CK593" s="56">
        <f t="shared" si="878"/>
        <v>5445</v>
      </c>
      <c r="CL593" s="48"/>
      <c r="CM593" s="50" t="e">
        <f t="shared" si="879"/>
        <v>#DIV/0!</v>
      </c>
      <c r="CN593" s="51"/>
      <c r="CO593" s="48"/>
      <c r="CP593" s="50" t="e">
        <f t="shared" si="880"/>
        <v>#DIV/0!</v>
      </c>
      <c r="CQ593" s="51"/>
      <c r="CR593" s="48"/>
      <c r="CS593" s="50" t="e">
        <f t="shared" si="881"/>
        <v>#DIV/0!</v>
      </c>
      <c r="CT593" s="51"/>
      <c r="CU593" s="48">
        <v>165</v>
      </c>
      <c r="CV593" s="50">
        <f t="shared" si="882"/>
        <v>33</v>
      </c>
      <c r="CW593" s="51">
        <v>5445</v>
      </c>
      <c r="CX593" s="47" t="s">
        <v>39</v>
      </c>
      <c r="CY593" s="47" t="s">
        <v>39</v>
      </c>
    </row>
    <row r="594" spans="1:103" s="1" customFormat="1" ht="14.25" thickBot="1" x14ac:dyDescent="0.3">
      <c r="A594" s="47" t="s">
        <v>40</v>
      </c>
      <c r="B594" s="47" t="s">
        <v>40</v>
      </c>
      <c r="C594" s="48">
        <v>292</v>
      </c>
      <c r="D594" s="95">
        <f t="shared" si="858"/>
        <v>105</v>
      </c>
      <c r="E594" s="93">
        <v>397</v>
      </c>
      <c r="F594" s="38">
        <f t="shared" si="859"/>
        <v>432.67</v>
      </c>
      <c r="G594" s="49">
        <f t="shared" si="860"/>
        <v>5.0000000000000142</v>
      </c>
      <c r="H594" s="183"/>
      <c r="I594" s="183"/>
      <c r="J594" s="183"/>
      <c r="K594" s="183">
        <v>6</v>
      </c>
      <c r="L594" s="224">
        <v>30.67</v>
      </c>
      <c r="M594" s="50">
        <v>24.99</v>
      </c>
      <c r="N594" s="53">
        <f t="shared" si="861"/>
        <v>766.44330000000002</v>
      </c>
      <c r="O594" s="228">
        <v>0</v>
      </c>
      <c r="P594" s="229">
        <v>63.85</v>
      </c>
      <c r="Q594" s="230">
        <f t="shared" si="862"/>
        <v>0</v>
      </c>
      <c r="R594" s="223">
        <v>11</v>
      </c>
      <c r="S594" s="50">
        <v>37.840000000000003</v>
      </c>
      <c r="T594" s="51">
        <f t="shared" si="863"/>
        <v>416.24</v>
      </c>
      <c r="U594" s="52" t="s">
        <v>40</v>
      </c>
      <c r="V594" s="48">
        <f t="shared" si="847"/>
        <v>397</v>
      </c>
      <c r="W594" s="50">
        <f t="shared" si="864"/>
        <v>36.098866498740556</v>
      </c>
      <c r="X594" s="51">
        <f t="shared" si="848"/>
        <v>14331.25</v>
      </c>
      <c r="Y594" s="48">
        <f t="shared" si="849"/>
        <v>562</v>
      </c>
      <c r="Z594" s="50">
        <f t="shared" si="885"/>
        <v>35.189056939501782</v>
      </c>
      <c r="AA594" s="51">
        <f t="shared" si="850"/>
        <v>19776.25</v>
      </c>
      <c r="AB594" s="48">
        <f t="shared" si="866"/>
        <v>75</v>
      </c>
      <c r="AC594" s="50">
        <f t="shared" si="886"/>
        <v>25.15</v>
      </c>
      <c r="AD594" s="51">
        <f t="shared" si="868"/>
        <v>1886.25</v>
      </c>
      <c r="AE594" s="43"/>
      <c r="AF594" s="42"/>
      <c r="AG594" s="53">
        <f t="shared" si="883"/>
        <v>0</v>
      </c>
      <c r="AH594" s="43">
        <v>75</v>
      </c>
      <c r="AI594" s="42">
        <v>25.15</v>
      </c>
      <c r="AJ594" s="53">
        <f t="shared" si="884"/>
        <v>1886.25</v>
      </c>
      <c r="AK594" s="43"/>
      <c r="AL594" s="42"/>
      <c r="AM594" s="53"/>
      <c r="AN594" s="43"/>
      <c r="AO594" s="42"/>
      <c r="AP594" s="53"/>
      <c r="AQ594" s="43"/>
      <c r="AR594" s="42"/>
      <c r="AS594" s="53"/>
      <c r="AT594" s="43"/>
      <c r="AU594" s="42"/>
      <c r="AV594" s="53"/>
      <c r="AW594" s="43"/>
      <c r="AX594" s="42"/>
      <c r="AY594" s="53">
        <f t="shared" si="851"/>
        <v>0</v>
      </c>
      <c r="AZ594" s="43"/>
      <c r="BA594" s="42"/>
      <c r="BB594" s="53">
        <f t="shared" si="852"/>
        <v>0</v>
      </c>
      <c r="BC594" s="43"/>
      <c r="BD594" s="42"/>
      <c r="BE594" s="53">
        <f t="shared" si="853"/>
        <v>0</v>
      </c>
      <c r="BF594" s="43"/>
      <c r="BG594" s="42"/>
      <c r="BH594" s="53">
        <f t="shared" si="854"/>
        <v>0</v>
      </c>
      <c r="BI594" s="43"/>
      <c r="BJ594" s="42"/>
      <c r="BK594" s="53">
        <f t="shared" si="855"/>
        <v>0</v>
      </c>
      <c r="BL594" s="43"/>
      <c r="BM594" s="42"/>
      <c r="BN594" s="53">
        <f t="shared" si="856"/>
        <v>0</v>
      </c>
      <c r="BO594" s="43"/>
      <c r="BP594" s="42"/>
      <c r="BQ594" s="53">
        <f t="shared" si="857"/>
        <v>0</v>
      </c>
      <c r="BR594" s="54">
        <f t="shared" si="869"/>
        <v>487</v>
      </c>
      <c r="BS594" s="55">
        <f t="shared" si="870"/>
        <v>36.735112936344969</v>
      </c>
      <c r="BT594" s="56">
        <f t="shared" si="871"/>
        <v>17890</v>
      </c>
      <c r="BU594" s="48">
        <v>305</v>
      </c>
      <c r="BV594" s="50">
        <f t="shared" si="872"/>
        <v>37.245901639344261</v>
      </c>
      <c r="BW594" s="51">
        <v>11360</v>
      </c>
      <c r="BX594" s="48">
        <v>17</v>
      </c>
      <c r="BY594" s="50">
        <f t="shared" si="873"/>
        <v>25</v>
      </c>
      <c r="BZ594" s="51">
        <v>425</v>
      </c>
      <c r="CA594" s="48"/>
      <c r="CB594" s="50" t="e">
        <f t="shared" si="874"/>
        <v>#DIV/0!</v>
      </c>
      <c r="CC594" s="51"/>
      <c r="CD594" s="48">
        <v>165</v>
      </c>
      <c r="CE594" s="50">
        <f t="shared" si="875"/>
        <v>37</v>
      </c>
      <c r="CF594" s="51">
        <v>6105</v>
      </c>
      <c r="CG594" s="47" t="s">
        <v>40</v>
      </c>
      <c r="CH594" s="47" t="s">
        <v>40</v>
      </c>
      <c r="CI594" s="54">
        <f t="shared" si="876"/>
        <v>165</v>
      </c>
      <c r="CJ594" s="55">
        <f t="shared" si="877"/>
        <v>33</v>
      </c>
      <c r="CK594" s="56">
        <f t="shared" si="878"/>
        <v>5445</v>
      </c>
      <c r="CL594" s="48"/>
      <c r="CM594" s="50" t="e">
        <f t="shared" si="879"/>
        <v>#DIV/0!</v>
      </c>
      <c r="CN594" s="51"/>
      <c r="CO594" s="48"/>
      <c r="CP594" s="50" t="e">
        <f t="shared" si="880"/>
        <v>#DIV/0!</v>
      </c>
      <c r="CQ594" s="51"/>
      <c r="CR594" s="48"/>
      <c r="CS594" s="50" t="e">
        <f t="shared" si="881"/>
        <v>#DIV/0!</v>
      </c>
      <c r="CT594" s="51"/>
      <c r="CU594" s="48">
        <v>165</v>
      </c>
      <c r="CV594" s="50">
        <f t="shared" si="882"/>
        <v>33</v>
      </c>
      <c r="CW594" s="51">
        <v>5445</v>
      </c>
      <c r="CX594" s="47" t="s">
        <v>40</v>
      </c>
      <c r="CY594" s="47" t="s">
        <v>40</v>
      </c>
    </row>
    <row r="595" spans="1:103" s="1" customFormat="1" ht="14.25" thickBot="1" x14ac:dyDescent="0.3">
      <c r="A595" s="47" t="s">
        <v>41</v>
      </c>
      <c r="B595" s="47" t="s">
        <v>41</v>
      </c>
      <c r="C595" s="48">
        <v>292</v>
      </c>
      <c r="D595" s="95">
        <f t="shared" si="858"/>
        <v>105</v>
      </c>
      <c r="E595" s="93">
        <v>397</v>
      </c>
      <c r="F595" s="38">
        <f t="shared" si="859"/>
        <v>431.83</v>
      </c>
      <c r="G595" s="49">
        <f t="shared" si="860"/>
        <v>3.9999999999999858</v>
      </c>
      <c r="H595" s="183"/>
      <c r="I595" s="183"/>
      <c r="J595" s="183"/>
      <c r="K595" s="183">
        <v>6</v>
      </c>
      <c r="L595" s="224">
        <v>30.83</v>
      </c>
      <c r="M595" s="50">
        <v>24.99</v>
      </c>
      <c r="N595" s="53">
        <f t="shared" si="861"/>
        <v>770.44169999999986</v>
      </c>
      <c r="O595" s="228">
        <v>0</v>
      </c>
      <c r="P595" s="229">
        <v>63.85</v>
      </c>
      <c r="Q595" s="230">
        <f t="shared" si="862"/>
        <v>0</v>
      </c>
      <c r="R595" s="223">
        <v>11</v>
      </c>
      <c r="S595" s="50">
        <v>37.840000000000003</v>
      </c>
      <c r="T595" s="51">
        <f t="shared" si="863"/>
        <v>416.24</v>
      </c>
      <c r="U595" s="52" t="s">
        <v>41</v>
      </c>
      <c r="V595" s="48">
        <f t="shared" si="847"/>
        <v>396</v>
      </c>
      <c r="W595" s="50">
        <f t="shared" si="864"/>
        <v>36.126893939393938</v>
      </c>
      <c r="X595" s="51">
        <f t="shared" si="848"/>
        <v>14306.25</v>
      </c>
      <c r="Y595" s="48">
        <f t="shared" si="849"/>
        <v>561</v>
      </c>
      <c r="Z595" s="50">
        <f t="shared" si="885"/>
        <v>35.207219251336902</v>
      </c>
      <c r="AA595" s="51">
        <f t="shared" si="850"/>
        <v>19751.25</v>
      </c>
      <c r="AB595" s="48">
        <f t="shared" si="866"/>
        <v>75</v>
      </c>
      <c r="AC595" s="50">
        <f t="shared" si="886"/>
        <v>25.15</v>
      </c>
      <c r="AD595" s="51">
        <f t="shared" si="868"/>
        <v>1886.25</v>
      </c>
      <c r="AE595" s="43"/>
      <c r="AF595" s="42"/>
      <c r="AG595" s="53">
        <f t="shared" si="883"/>
        <v>0</v>
      </c>
      <c r="AH595" s="43">
        <v>75</v>
      </c>
      <c r="AI595" s="42">
        <v>25.15</v>
      </c>
      <c r="AJ595" s="53">
        <f t="shared" si="884"/>
        <v>1886.25</v>
      </c>
      <c r="AK595" s="43"/>
      <c r="AL595" s="42"/>
      <c r="AM595" s="53"/>
      <c r="AN595" s="43"/>
      <c r="AO595" s="42"/>
      <c r="AP595" s="53"/>
      <c r="AQ595" s="43"/>
      <c r="AR595" s="42"/>
      <c r="AS595" s="53"/>
      <c r="AT595" s="43"/>
      <c r="AU595" s="42"/>
      <c r="AV595" s="53"/>
      <c r="AW595" s="43"/>
      <c r="AX595" s="42"/>
      <c r="AY595" s="53">
        <f t="shared" si="851"/>
        <v>0</v>
      </c>
      <c r="AZ595" s="43"/>
      <c r="BA595" s="42"/>
      <c r="BB595" s="53">
        <f t="shared" si="852"/>
        <v>0</v>
      </c>
      <c r="BC595" s="43"/>
      <c r="BD595" s="42"/>
      <c r="BE595" s="53">
        <f t="shared" si="853"/>
        <v>0</v>
      </c>
      <c r="BF595" s="43"/>
      <c r="BG595" s="42"/>
      <c r="BH595" s="53">
        <f t="shared" si="854"/>
        <v>0</v>
      </c>
      <c r="BI595" s="43"/>
      <c r="BJ595" s="42"/>
      <c r="BK595" s="53">
        <f t="shared" si="855"/>
        <v>0</v>
      </c>
      <c r="BL595" s="43"/>
      <c r="BM595" s="42"/>
      <c r="BN595" s="53">
        <f t="shared" si="856"/>
        <v>0</v>
      </c>
      <c r="BO595" s="43"/>
      <c r="BP595" s="42"/>
      <c r="BQ595" s="53">
        <f t="shared" si="857"/>
        <v>0</v>
      </c>
      <c r="BR595" s="54">
        <f t="shared" si="869"/>
        <v>486</v>
      </c>
      <c r="BS595" s="55">
        <f t="shared" si="870"/>
        <v>36.75925925925926</v>
      </c>
      <c r="BT595" s="56">
        <f t="shared" si="871"/>
        <v>17865</v>
      </c>
      <c r="BU595" s="48">
        <v>305</v>
      </c>
      <c r="BV595" s="50">
        <f t="shared" si="872"/>
        <v>37.245901639344261</v>
      </c>
      <c r="BW595" s="51">
        <v>11360</v>
      </c>
      <c r="BX595" s="48">
        <v>16</v>
      </c>
      <c r="BY595" s="50">
        <f t="shared" si="873"/>
        <v>25</v>
      </c>
      <c r="BZ595" s="51">
        <v>400</v>
      </c>
      <c r="CA595" s="48"/>
      <c r="CB595" s="50" t="e">
        <f t="shared" si="874"/>
        <v>#DIV/0!</v>
      </c>
      <c r="CC595" s="51"/>
      <c r="CD595" s="48">
        <v>165</v>
      </c>
      <c r="CE595" s="50">
        <f t="shared" si="875"/>
        <v>37</v>
      </c>
      <c r="CF595" s="51">
        <v>6105</v>
      </c>
      <c r="CG595" s="47" t="s">
        <v>41</v>
      </c>
      <c r="CH595" s="47" t="s">
        <v>41</v>
      </c>
      <c r="CI595" s="54">
        <f t="shared" si="876"/>
        <v>165</v>
      </c>
      <c r="CJ595" s="55">
        <f t="shared" si="877"/>
        <v>33</v>
      </c>
      <c r="CK595" s="56">
        <f t="shared" si="878"/>
        <v>5445</v>
      </c>
      <c r="CL595" s="48"/>
      <c r="CM595" s="50" t="e">
        <f t="shared" si="879"/>
        <v>#DIV/0!</v>
      </c>
      <c r="CN595" s="51"/>
      <c r="CO595" s="48"/>
      <c r="CP595" s="50" t="e">
        <f t="shared" si="880"/>
        <v>#DIV/0!</v>
      </c>
      <c r="CQ595" s="51"/>
      <c r="CR595" s="48"/>
      <c r="CS595" s="50" t="e">
        <f t="shared" si="881"/>
        <v>#DIV/0!</v>
      </c>
      <c r="CT595" s="51"/>
      <c r="CU595" s="48">
        <v>165</v>
      </c>
      <c r="CV595" s="50">
        <f t="shared" si="882"/>
        <v>33</v>
      </c>
      <c r="CW595" s="51">
        <v>5445</v>
      </c>
      <c r="CX595" s="47" t="s">
        <v>41</v>
      </c>
      <c r="CY595" s="47" t="s">
        <v>41</v>
      </c>
    </row>
    <row r="596" spans="1:103" s="1" customFormat="1" ht="14.25" thickBot="1" x14ac:dyDescent="0.3">
      <c r="A596" s="47" t="s">
        <v>42</v>
      </c>
      <c r="B596" s="47" t="s">
        <v>42</v>
      </c>
      <c r="C596" s="48">
        <v>292</v>
      </c>
      <c r="D596" s="95">
        <f t="shared" si="858"/>
        <v>105</v>
      </c>
      <c r="E596" s="93">
        <v>397</v>
      </c>
      <c r="F596" s="38">
        <f t="shared" si="859"/>
        <v>430.84</v>
      </c>
      <c r="G596" s="49">
        <f t="shared" si="860"/>
        <v>2.9999999999999751</v>
      </c>
      <c r="H596" s="183"/>
      <c r="I596" s="183"/>
      <c r="J596" s="183"/>
      <c r="K596" s="183">
        <v>6</v>
      </c>
      <c r="L596" s="224">
        <v>30.84</v>
      </c>
      <c r="M596" s="50">
        <v>24.99</v>
      </c>
      <c r="N596" s="53">
        <f t="shared" si="861"/>
        <v>770.69159999999999</v>
      </c>
      <c r="O596" s="228">
        <v>0</v>
      </c>
      <c r="P596" s="229">
        <v>63.85</v>
      </c>
      <c r="Q596" s="230">
        <f t="shared" si="862"/>
        <v>0</v>
      </c>
      <c r="R596" s="223">
        <v>0</v>
      </c>
      <c r="S596" s="50">
        <v>37.840000000000003</v>
      </c>
      <c r="T596" s="51">
        <f t="shared" si="863"/>
        <v>0</v>
      </c>
      <c r="U596" s="52" t="s">
        <v>42</v>
      </c>
      <c r="V596" s="48">
        <f t="shared" si="847"/>
        <v>406</v>
      </c>
      <c r="W596" s="50">
        <f t="shared" si="864"/>
        <v>35.852832512315274</v>
      </c>
      <c r="X596" s="51">
        <f t="shared" si="848"/>
        <v>14556.25</v>
      </c>
      <c r="Y596" s="48">
        <f t="shared" si="849"/>
        <v>571</v>
      </c>
      <c r="Z596" s="50">
        <f t="shared" si="885"/>
        <v>35.028458844133098</v>
      </c>
      <c r="AA596" s="51">
        <f t="shared" si="850"/>
        <v>20001.25</v>
      </c>
      <c r="AB596" s="48">
        <f t="shared" si="866"/>
        <v>75</v>
      </c>
      <c r="AC596" s="50">
        <f t="shared" si="886"/>
        <v>25.15</v>
      </c>
      <c r="AD596" s="51">
        <f t="shared" si="868"/>
        <v>1886.25</v>
      </c>
      <c r="AE596" s="43"/>
      <c r="AF596" s="42"/>
      <c r="AG596" s="53">
        <f t="shared" si="883"/>
        <v>0</v>
      </c>
      <c r="AH596" s="43">
        <v>75</v>
      </c>
      <c r="AI596" s="42">
        <v>25.15</v>
      </c>
      <c r="AJ596" s="53">
        <f t="shared" si="884"/>
        <v>1886.25</v>
      </c>
      <c r="AK596" s="43"/>
      <c r="AL596" s="42"/>
      <c r="AM596" s="53"/>
      <c r="AN596" s="43"/>
      <c r="AO596" s="42"/>
      <c r="AP596" s="53"/>
      <c r="AQ596" s="43"/>
      <c r="AR596" s="42"/>
      <c r="AS596" s="53"/>
      <c r="AT596" s="43"/>
      <c r="AU596" s="42"/>
      <c r="AV596" s="53"/>
      <c r="AW596" s="43"/>
      <c r="AX596" s="42"/>
      <c r="AY596" s="53">
        <f t="shared" si="851"/>
        <v>0</v>
      </c>
      <c r="AZ596" s="43"/>
      <c r="BA596" s="42"/>
      <c r="BB596" s="53">
        <f t="shared" si="852"/>
        <v>0</v>
      </c>
      <c r="BC596" s="43"/>
      <c r="BD596" s="42"/>
      <c r="BE596" s="53">
        <f t="shared" si="853"/>
        <v>0</v>
      </c>
      <c r="BF596" s="43"/>
      <c r="BG596" s="42"/>
      <c r="BH596" s="53">
        <f t="shared" si="854"/>
        <v>0</v>
      </c>
      <c r="BI596" s="43"/>
      <c r="BJ596" s="42"/>
      <c r="BK596" s="53">
        <f t="shared" si="855"/>
        <v>0</v>
      </c>
      <c r="BL596" s="43"/>
      <c r="BM596" s="42"/>
      <c r="BN596" s="53">
        <f t="shared" si="856"/>
        <v>0</v>
      </c>
      <c r="BO596" s="43"/>
      <c r="BP596" s="42"/>
      <c r="BQ596" s="53">
        <f t="shared" si="857"/>
        <v>0</v>
      </c>
      <c r="BR596" s="54">
        <f t="shared" si="869"/>
        <v>496</v>
      </c>
      <c r="BS596" s="55">
        <f t="shared" si="870"/>
        <v>36.52217741935484</v>
      </c>
      <c r="BT596" s="56">
        <f t="shared" si="871"/>
        <v>18115</v>
      </c>
      <c r="BU596" s="48">
        <v>305</v>
      </c>
      <c r="BV596" s="50">
        <f t="shared" si="872"/>
        <v>37.245901639344261</v>
      </c>
      <c r="BW596" s="51">
        <v>11360</v>
      </c>
      <c r="BX596" s="48">
        <v>26</v>
      </c>
      <c r="BY596" s="50">
        <f t="shared" si="873"/>
        <v>25</v>
      </c>
      <c r="BZ596" s="51">
        <v>650</v>
      </c>
      <c r="CA596" s="48"/>
      <c r="CB596" s="50" t="e">
        <f t="shared" si="874"/>
        <v>#DIV/0!</v>
      </c>
      <c r="CC596" s="51"/>
      <c r="CD596" s="48">
        <v>165</v>
      </c>
      <c r="CE596" s="50">
        <f t="shared" si="875"/>
        <v>37</v>
      </c>
      <c r="CF596" s="51">
        <v>6105</v>
      </c>
      <c r="CG596" s="47" t="s">
        <v>42</v>
      </c>
      <c r="CH596" s="47" t="s">
        <v>42</v>
      </c>
      <c r="CI596" s="54">
        <f t="shared" si="876"/>
        <v>165</v>
      </c>
      <c r="CJ596" s="55">
        <f t="shared" si="877"/>
        <v>33</v>
      </c>
      <c r="CK596" s="56">
        <f t="shared" si="878"/>
        <v>5445</v>
      </c>
      <c r="CL596" s="48"/>
      <c r="CM596" s="50" t="e">
        <f t="shared" si="879"/>
        <v>#DIV/0!</v>
      </c>
      <c r="CN596" s="51"/>
      <c r="CO596" s="48"/>
      <c r="CP596" s="50" t="e">
        <f t="shared" si="880"/>
        <v>#DIV/0!</v>
      </c>
      <c r="CQ596" s="51"/>
      <c r="CR596" s="48"/>
      <c r="CS596" s="50" t="e">
        <f t="shared" si="881"/>
        <v>#DIV/0!</v>
      </c>
      <c r="CT596" s="51"/>
      <c r="CU596" s="48">
        <v>165</v>
      </c>
      <c r="CV596" s="50">
        <f t="shared" si="882"/>
        <v>33</v>
      </c>
      <c r="CW596" s="51">
        <v>5445</v>
      </c>
      <c r="CX596" s="47" t="s">
        <v>42</v>
      </c>
      <c r="CY596" s="47" t="s">
        <v>42</v>
      </c>
    </row>
    <row r="597" spans="1:103" s="1" customFormat="1" ht="14.25" thickBot="1" x14ac:dyDescent="0.3">
      <c r="A597" s="47" t="s">
        <v>43</v>
      </c>
      <c r="B597" s="47" t="s">
        <v>43</v>
      </c>
      <c r="C597" s="48">
        <v>292</v>
      </c>
      <c r="D597" s="95">
        <f t="shared" si="858"/>
        <v>100</v>
      </c>
      <c r="E597" s="93">
        <v>392</v>
      </c>
      <c r="F597" s="38">
        <f t="shared" si="859"/>
        <v>419.84</v>
      </c>
      <c r="G597" s="49">
        <f t="shared" si="860"/>
        <v>-3.0000000000000249</v>
      </c>
      <c r="H597" s="183"/>
      <c r="I597" s="183"/>
      <c r="J597" s="183"/>
      <c r="K597" s="183">
        <v>6</v>
      </c>
      <c r="L597" s="224">
        <v>30.84</v>
      </c>
      <c r="M597" s="50">
        <v>24.99</v>
      </c>
      <c r="N597" s="53">
        <f t="shared" si="861"/>
        <v>770.69159999999999</v>
      </c>
      <c r="O597" s="228">
        <v>0</v>
      </c>
      <c r="P597" s="229">
        <v>63.85</v>
      </c>
      <c r="Q597" s="230">
        <f t="shared" si="862"/>
        <v>0</v>
      </c>
      <c r="R597" s="223">
        <v>15</v>
      </c>
      <c r="S597" s="50">
        <v>37.840000000000003</v>
      </c>
      <c r="T597" s="51">
        <f t="shared" si="863"/>
        <v>567.6</v>
      </c>
      <c r="U597" s="52" t="s">
        <v>43</v>
      </c>
      <c r="V597" s="48">
        <f t="shared" si="847"/>
        <v>380</v>
      </c>
      <c r="W597" s="50">
        <f t="shared" si="864"/>
        <v>36.595394736842103</v>
      </c>
      <c r="X597" s="51">
        <f t="shared" si="848"/>
        <v>13906.25</v>
      </c>
      <c r="Y597" s="48">
        <f t="shared" si="849"/>
        <v>545</v>
      </c>
      <c r="Z597" s="50">
        <f t="shared" si="885"/>
        <v>35.506880733944953</v>
      </c>
      <c r="AA597" s="51">
        <f t="shared" si="850"/>
        <v>19351.25</v>
      </c>
      <c r="AB597" s="48">
        <f t="shared" si="866"/>
        <v>75</v>
      </c>
      <c r="AC597" s="50">
        <f t="shared" si="886"/>
        <v>25.15</v>
      </c>
      <c r="AD597" s="51">
        <f t="shared" si="868"/>
        <v>1886.25</v>
      </c>
      <c r="AE597" s="43"/>
      <c r="AF597" s="42"/>
      <c r="AG597" s="53">
        <f t="shared" si="883"/>
        <v>0</v>
      </c>
      <c r="AH597" s="43">
        <v>75</v>
      </c>
      <c r="AI597" s="42">
        <v>25.15</v>
      </c>
      <c r="AJ597" s="53">
        <f t="shared" si="884"/>
        <v>1886.25</v>
      </c>
      <c r="AK597" s="43"/>
      <c r="AL597" s="42"/>
      <c r="AM597" s="53"/>
      <c r="AN597" s="43"/>
      <c r="AO597" s="42"/>
      <c r="AP597" s="53"/>
      <c r="AQ597" s="43"/>
      <c r="AR597" s="42"/>
      <c r="AS597" s="53"/>
      <c r="AT597" s="43"/>
      <c r="AU597" s="42"/>
      <c r="AV597" s="53"/>
      <c r="AW597" s="43"/>
      <c r="AX597" s="42"/>
      <c r="AY597" s="53">
        <f t="shared" si="851"/>
        <v>0</v>
      </c>
      <c r="AZ597" s="43"/>
      <c r="BA597" s="42"/>
      <c r="BB597" s="53">
        <f t="shared" si="852"/>
        <v>0</v>
      </c>
      <c r="BC597" s="43"/>
      <c r="BD597" s="42"/>
      <c r="BE597" s="53">
        <f t="shared" si="853"/>
        <v>0</v>
      </c>
      <c r="BF597" s="43"/>
      <c r="BG597" s="42"/>
      <c r="BH597" s="53">
        <f t="shared" si="854"/>
        <v>0</v>
      </c>
      <c r="BI597" s="43"/>
      <c r="BJ597" s="42"/>
      <c r="BK597" s="53">
        <f t="shared" si="855"/>
        <v>0</v>
      </c>
      <c r="BL597" s="43"/>
      <c r="BM597" s="42"/>
      <c r="BN597" s="53">
        <f t="shared" si="856"/>
        <v>0</v>
      </c>
      <c r="BO597" s="43"/>
      <c r="BP597" s="42"/>
      <c r="BQ597" s="53">
        <f t="shared" si="857"/>
        <v>0</v>
      </c>
      <c r="BR597" s="54">
        <f t="shared" si="869"/>
        <v>470</v>
      </c>
      <c r="BS597" s="55">
        <f t="shared" si="870"/>
        <v>37.159574468085104</v>
      </c>
      <c r="BT597" s="56">
        <f t="shared" si="871"/>
        <v>17465</v>
      </c>
      <c r="BU597" s="48">
        <v>305</v>
      </c>
      <c r="BV597" s="50">
        <f t="shared" si="872"/>
        <v>37.245901639344261</v>
      </c>
      <c r="BW597" s="51">
        <v>11360</v>
      </c>
      <c r="BX597" s="48"/>
      <c r="BY597" s="50" t="e">
        <f t="shared" si="873"/>
        <v>#DIV/0!</v>
      </c>
      <c r="BZ597" s="51"/>
      <c r="CA597" s="48"/>
      <c r="CB597" s="50" t="e">
        <f t="shared" si="874"/>
        <v>#DIV/0!</v>
      </c>
      <c r="CC597" s="51"/>
      <c r="CD597" s="48">
        <v>165</v>
      </c>
      <c r="CE597" s="50">
        <f t="shared" si="875"/>
        <v>37</v>
      </c>
      <c r="CF597" s="51">
        <v>6105</v>
      </c>
      <c r="CG597" s="47" t="s">
        <v>43</v>
      </c>
      <c r="CH597" s="47" t="s">
        <v>43</v>
      </c>
      <c r="CI597" s="54">
        <f t="shared" si="876"/>
        <v>165</v>
      </c>
      <c r="CJ597" s="55">
        <f t="shared" si="877"/>
        <v>33</v>
      </c>
      <c r="CK597" s="56">
        <f t="shared" si="878"/>
        <v>5445</v>
      </c>
      <c r="CL597" s="48"/>
      <c r="CM597" s="50" t="e">
        <f t="shared" si="879"/>
        <v>#DIV/0!</v>
      </c>
      <c r="CN597" s="51"/>
      <c r="CO597" s="48"/>
      <c r="CP597" s="50" t="e">
        <f t="shared" si="880"/>
        <v>#DIV/0!</v>
      </c>
      <c r="CQ597" s="51"/>
      <c r="CR597" s="48"/>
      <c r="CS597" s="50" t="e">
        <f t="shared" si="881"/>
        <v>#DIV/0!</v>
      </c>
      <c r="CT597" s="51"/>
      <c r="CU597" s="48">
        <v>165</v>
      </c>
      <c r="CV597" s="50">
        <f t="shared" si="882"/>
        <v>33</v>
      </c>
      <c r="CW597" s="51">
        <v>5445</v>
      </c>
      <c r="CX597" s="47" t="s">
        <v>43</v>
      </c>
      <c r="CY597" s="47" t="s">
        <v>43</v>
      </c>
    </row>
    <row r="598" spans="1:103" s="1" customFormat="1" ht="14.25" thickBot="1" x14ac:dyDescent="0.3">
      <c r="A598" s="47" t="s">
        <v>44</v>
      </c>
      <c r="B598" s="47" t="s">
        <v>44</v>
      </c>
      <c r="C598" s="48">
        <v>292</v>
      </c>
      <c r="D598" s="95">
        <f t="shared" si="858"/>
        <v>98</v>
      </c>
      <c r="E598" s="93">
        <v>390</v>
      </c>
      <c r="F598" s="38">
        <f t="shared" si="859"/>
        <v>419.87</v>
      </c>
      <c r="G598" s="49">
        <f t="shared" si="860"/>
        <v>-0.99999999999999645</v>
      </c>
      <c r="H598" s="183"/>
      <c r="I598" s="183">
        <v>-15</v>
      </c>
      <c r="J598" s="183"/>
      <c r="K598" s="183">
        <v>6</v>
      </c>
      <c r="L598" s="224">
        <v>30.87</v>
      </c>
      <c r="M598" s="50">
        <v>24.99</v>
      </c>
      <c r="N598" s="53">
        <f t="shared" si="861"/>
        <v>771.44129999999996</v>
      </c>
      <c r="O598" s="228">
        <v>0</v>
      </c>
      <c r="P598" s="229">
        <v>63.85</v>
      </c>
      <c r="Q598" s="230">
        <f t="shared" si="862"/>
        <v>0</v>
      </c>
      <c r="R598" s="223">
        <v>0</v>
      </c>
      <c r="S598" s="50">
        <v>37.840000000000003</v>
      </c>
      <c r="T598" s="51">
        <f t="shared" si="863"/>
        <v>0</v>
      </c>
      <c r="U598" s="52" t="s">
        <v>44</v>
      </c>
      <c r="V598" s="48">
        <f t="shared" si="847"/>
        <v>380</v>
      </c>
      <c r="W598" s="50">
        <f t="shared" si="864"/>
        <v>36.595394736842103</v>
      </c>
      <c r="X598" s="51">
        <f t="shared" si="848"/>
        <v>13906.25</v>
      </c>
      <c r="Y598" s="48">
        <f t="shared" si="849"/>
        <v>545</v>
      </c>
      <c r="Z598" s="50">
        <f t="shared" si="885"/>
        <v>35.506880733944953</v>
      </c>
      <c r="AA598" s="51">
        <f t="shared" si="850"/>
        <v>19351.25</v>
      </c>
      <c r="AB598" s="48">
        <f t="shared" si="866"/>
        <v>75</v>
      </c>
      <c r="AC598" s="50">
        <f t="shared" si="886"/>
        <v>25.15</v>
      </c>
      <c r="AD598" s="51">
        <f t="shared" si="868"/>
        <v>1886.25</v>
      </c>
      <c r="AE598" s="43"/>
      <c r="AF598" s="42"/>
      <c r="AG598" s="53">
        <f t="shared" si="883"/>
        <v>0</v>
      </c>
      <c r="AH598" s="43">
        <v>75</v>
      </c>
      <c r="AI598" s="42">
        <v>25.15</v>
      </c>
      <c r="AJ598" s="53">
        <f t="shared" si="884"/>
        <v>1886.25</v>
      </c>
      <c r="AK598" s="43"/>
      <c r="AL598" s="42"/>
      <c r="AM598" s="53"/>
      <c r="AN598" s="43"/>
      <c r="AO598" s="42"/>
      <c r="AP598" s="53"/>
      <c r="AQ598" s="43"/>
      <c r="AR598" s="42"/>
      <c r="AS598" s="53"/>
      <c r="AT598" s="43"/>
      <c r="AU598" s="42"/>
      <c r="AV598" s="53"/>
      <c r="AW598" s="43"/>
      <c r="AX598" s="42"/>
      <c r="AY598" s="53">
        <f t="shared" si="851"/>
        <v>0</v>
      </c>
      <c r="AZ598" s="43"/>
      <c r="BA598" s="42"/>
      <c r="BB598" s="53">
        <f t="shared" si="852"/>
        <v>0</v>
      </c>
      <c r="BC598" s="43"/>
      <c r="BD598" s="42"/>
      <c r="BE598" s="53">
        <f t="shared" si="853"/>
        <v>0</v>
      </c>
      <c r="BF598" s="43"/>
      <c r="BG598" s="42"/>
      <c r="BH598" s="53">
        <f t="shared" si="854"/>
        <v>0</v>
      </c>
      <c r="BI598" s="43"/>
      <c r="BJ598" s="42"/>
      <c r="BK598" s="53">
        <f t="shared" si="855"/>
        <v>0</v>
      </c>
      <c r="BL598" s="43"/>
      <c r="BM598" s="42"/>
      <c r="BN598" s="53">
        <f t="shared" si="856"/>
        <v>0</v>
      </c>
      <c r="BO598" s="43"/>
      <c r="BP598" s="42"/>
      <c r="BQ598" s="53">
        <f t="shared" si="857"/>
        <v>0</v>
      </c>
      <c r="BR598" s="54">
        <f t="shared" si="869"/>
        <v>470</v>
      </c>
      <c r="BS598" s="55">
        <f t="shared" si="870"/>
        <v>37.159574468085104</v>
      </c>
      <c r="BT598" s="56">
        <f t="shared" si="871"/>
        <v>17465</v>
      </c>
      <c r="BU598" s="48">
        <v>305</v>
      </c>
      <c r="BV598" s="50">
        <f t="shared" si="872"/>
        <v>37.245901639344261</v>
      </c>
      <c r="BW598" s="51">
        <v>11360</v>
      </c>
      <c r="BX598" s="48"/>
      <c r="BY598" s="50" t="e">
        <f t="shared" si="873"/>
        <v>#DIV/0!</v>
      </c>
      <c r="BZ598" s="51"/>
      <c r="CA598" s="48"/>
      <c r="CB598" s="50" t="e">
        <f t="shared" si="874"/>
        <v>#DIV/0!</v>
      </c>
      <c r="CC598" s="51"/>
      <c r="CD598" s="48">
        <v>165</v>
      </c>
      <c r="CE598" s="50">
        <f t="shared" si="875"/>
        <v>37</v>
      </c>
      <c r="CF598" s="51">
        <v>6105</v>
      </c>
      <c r="CG598" s="47" t="s">
        <v>44</v>
      </c>
      <c r="CH598" s="47" t="s">
        <v>44</v>
      </c>
      <c r="CI598" s="54">
        <f t="shared" si="876"/>
        <v>165</v>
      </c>
      <c r="CJ598" s="55">
        <f t="shared" si="877"/>
        <v>33</v>
      </c>
      <c r="CK598" s="56">
        <f t="shared" si="878"/>
        <v>5445</v>
      </c>
      <c r="CL598" s="48"/>
      <c r="CM598" s="50" t="e">
        <f t="shared" si="879"/>
        <v>#DIV/0!</v>
      </c>
      <c r="CN598" s="51"/>
      <c r="CO598" s="48"/>
      <c r="CP598" s="50" t="e">
        <f t="shared" si="880"/>
        <v>#DIV/0!</v>
      </c>
      <c r="CQ598" s="51"/>
      <c r="CR598" s="48"/>
      <c r="CS598" s="50" t="e">
        <f t="shared" si="881"/>
        <v>#DIV/0!</v>
      </c>
      <c r="CT598" s="51"/>
      <c r="CU598" s="48">
        <v>165</v>
      </c>
      <c r="CV598" s="50">
        <f t="shared" si="882"/>
        <v>33</v>
      </c>
      <c r="CW598" s="51">
        <v>5445</v>
      </c>
      <c r="CX598" s="47" t="s">
        <v>44</v>
      </c>
      <c r="CY598" s="47" t="s">
        <v>44</v>
      </c>
    </row>
    <row r="599" spans="1:103" s="1" customFormat="1" ht="14.25" thickBot="1" x14ac:dyDescent="0.3">
      <c r="A599" s="47" t="s">
        <v>45</v>
      </c>
      <c r="B599" s="47" t="s">
        <v>45</v>
      </c>
      <c r="C599" s="48">
        <v>292</v>
      </c>
      <c r="D599" s="95">
        <f t="shared" si="858"/>
        <v>98</v>
      </c>
      <c r="E599" s="93">
        <v>390</v>
      </c>
      <c r="F599" s="38">
        <f t="shared" si="859"/>
        <v>419.63</v>
      </c>
      <c r="G599" s="49">
        <f t="shared" si="860"/>
        <v>-1.0000000000000036</v>
      </c>
      <c r="H599" s="183"/>
      <c r="I599" s="183">
        <v>-15</v>
      </c>
      <c r="J599" s="183"/>
      <c r="K599" s="183">
        <v>6</v>
      </c>
      <c r="L599" s="224">
        <v>30.63</v>
      </c>
      <c r="M599" s="50">
        <v>24.99</v>
      </c>
      <c r="N599" s="53">
        <f t="shared" si="861"/>
        <v>765.44369999999992</v>
      </c>
      <c r="O599" s="228">
        <v>0</v>
      </c>
      <c r="P599" s="229">
        <v>63.85</v>
      </c>
      <c r="Q599" s="230">
        <f t="shared" si="862"/>
        <v>0</v>
      </c>
      <c r="R599" s="223">
        <v>0</v>
      </c>
      <c r="S599" s="50">
        <v>37.840000000000003</v>
      </c>
      <c r="T599" s="51">
        <f t="shared" si="863"/>
        <v>0</v>
      </c>
      <c r="U599" s="52" t="s">
        <v>45</v>
      </c>
      <c r="V599" s="48">
        <f t="shared" si="847"/>
        <v>380</v>
      </c>
      <c r="W599" s="50">
        <f t="shared" si="864"/>
        <v>36.595394736842103</v>
      </c>
      <c r="X599" s="51">
        <f t="shared" si="848"/>
        <v>13906.25</v>
      </c>
      <c r="Y599" s="48">
        <f t="shared" si="849"/>
        <v>545</v>
      </c>
      <c r="Z599" s="50">
        <f t="shared" si="885"/>
        <v>35.506880733944953</v>
      </c>
      <c r="AA599" s="51">
        <f t="shared" si="850"/>
        <v>19351.25</v>
      </c>
      <c r="AB599" s="48">
        <f t="shared" si="866"/>
        <v>75</v>
      </c>
      <c r="AC599" s="50">
        <f t="shared" si="886"/>
        <v>25.15</v>
      </c>
      <c r="AD599" s="51">
        <f t="shared" si="868"/>
        <v>1886.25</v>
      </c>
      <c r="AE599" s="43"/>
      <c r="AF599" s="42"/>
      <c r="AG599" s="53">
        <f t="shared" si="883"/>
        <v>0</v>
      </c>
      <c r="AH599" s="43">
        <v>75</v>
      </c>
      <c r="AI599" s="42">
        <v>25.15</v>
      </c>
      <c r="AJ599" s="53">
        <f t="shared" si="884"/>
        <v>1886.25</v>
      </c>
      <c r="AK599" s="43"/>
      <c r="AL599" s="42"/>
      <c r="AM599" s="53"/>
      <c r="AN599" s="43"/>
      <c r="AO599" s="42"/>
      <c r="AP599" s="53"/>
      <c r="AQ599" s="43"/>
      <c r="AR599" s="42"/>
      <c r="AS599" s="53"/>
      <c r="AT599" s="43"/>
      <c r="AU599" s="42"/>
      <c r="AV599" s="53"/>
      <c r="AW599" s="43"/>
      <c r="AX599" s="42"/>
      <c r="AY599" s="53">
        <f t="shared" si="851"/>
        <v>0</v>
      </c>
      <c r="AZ599" s="43"/>
      <c r="BA599" s="42"/>
      <c r="BB599" s="53">
        <f t="shared" si="852"/>
        <v>0</v>
      </c>
      <c r="BC599" s="43"/>
      <c r="BD599" s="42"/>
      <c r="BE599" s="53">
        <f t="shared" si="853"/>
        <v>0</v>
      </c>
      <c r="BF599" s="43"/>
      <c r="BG599" s="42"/>
      <c r="BH599" s="53">
        <f t="shared" si="854"/>
        <v>0</v>
      </c>
      <c r="BI599" s="43"/>
      <c r="BJ599" s="42"/>
      <c r="BK599" s="53">
        <f t="shared" si="855"/>
        <v>0</v>
      </c>
      <c r="BL599" s="43"/>
      <c r="BM599" s="42"/>
      <c r="BN599" s="53">
        <f t="shared" si="856"/>
        <v>0</v>
      </c>
      <c r="BO599" s="43"/>
      <c r="BP599" s="42"/>
      <c r="BQ599" s="53">
        <f t="shared" si="857"/>
        <v>0</v>
      </c>
      <c r="BR599" s="54">
        <f t="shared" si="869"/>
        <v>470</v>
      </c>
      <c r="BS599" s="55">
        <f t="shared" si="870"/>
        <v>37.159574468085104</v>
      </c>
      <c r="BT599" s="56">
        <f t="shared" si="871"/>
        <v>17465</v>
      </c>
      <c r="BU599" s="48">
        <v>305</v>
      </c>
      <c r="BV599" s="50">
        <f t="shared" si="872"/>
        <v>37.245901639344261</v>
      </c>
      <c r="BW599" s="51">
        <v>11360</v>
      </c>
      <c r="BX599" s="48"/>
      <c r="BY599" s="50" t="e">
        <f t="shared" si="873"/>
        <v>#DIV/0!</v>
      </c>
      <c r="BZ599" s="51"/>
      <c r="CA599" s="48"/>
      <c r="CB599" s="50" t="e">
        <f t="shared" si="874"/>
        <v>#DIV/0!</v>
      </c>
      <c r="CC599" s="51"/>
      <c r="CD599" s="48">
        <v>165</v>
      </c>
      <c r="CE599" s="50">
        <f t="shared" si="875"/>
        <v>37</v>
      </c>
      <c r="CF599" s="51">
        <v>6105</v>
      </c>
      <c r="CG599" s="47" t="s">
        <v>45</v>
      </c>
      <c r="CH599" s="47" t="s">
        <v>45</v>
      </c>
      <c r="CI599" s="54">
        <f t="shared" si="876"/>
        <v>165</v>
      </c>
      <c r="CJ599" s="55">
        <f t="shared" si="877"/>
        <v>33</v>
      </c>
      <c r="CK599" s="56">
        <f t="shared" si="878"/>
        <v>5445</v>
      </c>
      <c r="CL599" s="48"/>
      <c r="CM599" s="50" t="e">
        <f t="shared" si="879"/>
        <v>#DIV/0!</v>
      </c>
      <c r="CN599" s="51"/>
      <c r="CO599" s="48"/>
      <c r="CP599" s="50" t="e">
        <f t="shared" si="880"/>
        <v>#DIV/0!</v>
      </c>
      <c r="CQ599" s="51"/>
      <c r="CR599" s="48"/>
      <c r="CS599" s="50" t="e">
        <f t="shared" si="881"/>
        <v>#DIV/0!</v>
      </c>
      <c r="CT599" s="51"/>
      <c r="CU599" s="48">
        <v>165</v>
      </c>
      <c r="CV599" s="50">
        <f t="shared" si="882"/>
        <v>33</v>
      </c>
      <c r="CW599" s="51">
        <v>5445</v>
      </c>
      <c r="CX599" s="47" t="s">
        <v>45</v>
      </c>
      <c r="CY599" s="47" t="s">
        <v>45</v>
      </c>
    </row>
    <row r="600" spans="1:103" s="1" customFormat="1" ht="14.25" thickBot="1" x14ac:dyDescent="0.3">
      <c r="A600" s="47" t="s">
        <v>46</v>
      </c>
      <c r="B600" s="47" t="s">
        <v>46</v>
      </c>
      <c r="C600" s="48">
        <v>292</v>
      </c>
      <c r="D600" s="95">
        <f t="shared" si="858"/>
        <v>99</v>
      </c>
      <c r="E600" s="93">
        <v>391</v>
      </c>
      <c r="F600" s="38">
        <f t="shared" si="859"/>
        <v>419.03</v>
      </c>
      <c r="G600" s="49">
        <f t="shared" si="860"/>
        <v>-2.0000000000000284</v>
      </c>
      <c r="H600" s="183"/>
      <c r="I600" s="183">
        <v>-15</v>
      </c>
      <c r="J600" s="183"/>
      <c r="K600" s="183">
        <v>6</v>
      </c>
      <c r="L600" s="224">
        <v>30.03</v>
      </c>
      <c r="M600" s="50">
        <v>24.99</v>
      </c>
      <c r="N600" s="53">
        <f t="shared" si="861"/>
        <v>750.44970000000001</v>
      </c>
      <c r="O600" s="228">
        <v>0</v>
      </c>
      <c r="P600" s="229">
        <v>63.85</v>
      </c>
      <c r="Q600" s="230">
        <f t="shared" si="862"/>
        <v>0</v>
      </c>
      <c r="R600" s="223">
        <v>0</v>
      </c>
      <c r="S600" s="50">
        <v>37.840000000000003</v>
      </c>
      <c r="T600" s="51">
        <f t="shared" si="863"/>
        <v>0</v>
      </c>
      <c r="U600" s="52" t="s">
        <v>46</v>
      </c>
      <c r="V600" s="48">
        <f t="shared" si="847"/>
        <v>380</v>
      </c>
      <c r="W600" s="50">
        <f t="shared" si="864"/>
        <v>36.595394736842103</v>
      </c>
      <c r="X600" s="51">
        <f t="shared" si="848"/>
        <v>13906.25</v>
      </c>
      <c r="Y600" s="48">
        <f t="shared" si="849"/>
        <v>545</v>
      </c>
      <c r="Z600" s="50">
        <f t="shared" si="885"/>
        <v>35.506880733944953</v>
      </c>
      <c r="AA600" s="51">
        <f t="shared" si="850"/>
        <v>19351.25</v>
      </c>
      <c r="AB600" s="48">
        <f t="shared" si="866"/>
        <v>75</v>
      </c>
      <c r="AC600" s="50">
        <f t="shared" si="886"/>
        <v>25.15</v>
      </c>
      <c r="AD600" s="51">
        <f t="shared" si="868"/>
        <v>1886.25</v>
      </c>
      <c r="AE600" s="43"/>
      <c r="AF600" s="42"/>
      <c r="AG600" s="53">
        <f t="shared" si="883"/>
        <v>0</v>
      </c>
      <c r="AH600" s="43">
        <v>75</v>
      </c>
      <c r="AI600" s="42">
        <v>25.15</v>
      </c>
      <c r="AJ600" s="53">
        <f t="shared" si="884"/>
        <v>1886.25</v>
      </c>
      <c r="AK600" s="43"/>
      <c r="AL600" s="42"/>
      <c r="AM600" s="53"/>
      <c r="AN600" s="43"/>
      <c r="AO600" s="42"/>
      <c r="AP600" s="53"/>
      <c r="AQ600" s="43"/>
      <c r="AR600" s="42"/>
      <c r="AS600" s="53"/>
      <c r="AT600" s="43"/>
      <c r="AU600" s="42"/>
      <c r="AV600" s="53"/>
      <c r="AW600" s="43"/>
      <c r="AX600" s="42"/>
      <c r="AY600" s="53">
        <f t="shared" si="851"/>
        <v>0</v>
      </c>
      <c r="AZ600" s="43"/>
      <c r="BA600" s="42"/>
      <c r="BB600" s="53">
        <f t="shared" si="852"/>
        <v>0</v>
      </c>
      <c r="BC600" s="43"/>
      <c r="BD600" s="42"/>
      <c r="BE600" s="53">
        <f t="shared" si="853"/>
        <v>0</v>
      </c>
      <c r="BF600" s="43"/>
      <c r="BG600" s="42"/>
      <c r="BH600" s="53">
        <f t="shared" si="854"/>
        <v>0</v>
      </c>
      <c r="BI600" s="43"/>
      <c r="BJ600" s="42"/>
      <c r="BK600" s="53">
        <f t="shared" si="855"/>
        <v>0</v>
      </c>
      <c r="BL600" s="43"/>
      <c r="BM600" s="42"/>
      <c r="BN600" s="53">
        <f t="shared" si="856"/>
        <v>0</v>
      </c>
      <c r="BO600" s="43"/>
      <c r="BP600" s="42"/>
      <c r="BQ600" s="53">
        <f t="shared" si="857"/>
        <v>0</v>
      </c>
      <c r="BR600" s="54">
        <f t="shared" si="869"/>
        <v>470</v>
      </c>
      <c r="BS600" s="55">
        <f t="shared" si="870"/>
        <v>37.159574468085104</v>
      </c>
      <c r="BT600" s="56">
        <f t="shared" si="871"/>
        <v>17465</v>
      </c>
      <c r="BU600" s="48">
        <v>305</v>
      </c>
      <c r="BV600" s="50">
        <f t="shared" si="872"/>
        <v>37.245901639344261</v>
      </c>
      <c r="BW600" s="51">
        <v>11360</v>
      </c>
      <c r="BX600" s="48"/>
      <c r="BY600" s="50" t="e">
        <f t="shared" si="873"/>
        <v>#DIV/0!</v>
      </c>
      <c r="BZ600" s="51"/>
      <c r="CA600" s="48"/>
      <c r="CB600" s="50" t="e">
        <f t="shared" si="874"/>
        <v>#DIV/0!</v>
      </c>
      <c r="CC600" s="51"/>
      <c r="CD600" s="48">
        <v>165</v>
      </c>
      <c r="CE600" s="50">
        <f t="shared" si="875"/>
        <v>37</v>
      </c>
      <c r="CF600" s="51">
        <v>6105</v>
      </c>
      <c r="CG600" s="47" t="s">
        <v>46</v>
      </c>
      <c r="CH600" s="47" t="s">
        <v>46</v>
      </c>
      <c r="CI600" s="54">
        <f t="shared" si="876"/>
        <v>165</v>
      </c>
      <c r="CJ600" s="55">
        <f t="shared" si="877"/>
        <v>33</v>
      </c>
      <c r="CK600" s="56">
        <f t="shared" si="878"/>
        <v>5445</v>
      </c>
      <c r="CL600" s="48"/>
      <c r="CM600" s="50" t="e">
        <f t="shared" si="879"/>
        <v>#DIV/0!</v>
      </c>
      <c r="CN600" s="51"/>
      <c r="CO600" s="48"/>
      <c r="CP600" s="50" t="e">
        <f t="shared" si="880"/>
        <v>#DIV/0!</v>
      </c>
      <c r="CQ600" s="51"/>
      <c r="CR600" s="48"/>
      <c r="CS600" s="50" t="e">
        <f t="shared" si="881"/>
        <v>#DIV/0!</v>
      </c>
      <c r="CT600" s="51"/>
      <c r="CU600" s="48">
        <v>165</v>
      </c>
      <c r="CV600" s="50">
        <f t="shared" si="882"/>
        <v>33</v>
      </c>
      <c r="CW600" s="51">
        <v>5445</v>
      </c>
      <c r="CX600" s="47" t="s">
        <v>46</v>
      </c>
      <c r="CY600" s="47" t="s">
        <v>46</v>
      </c>
    </row>
    <row r="601" spans="1:103" s="1" customFormat="1" ht="14.25" thickBot="1" x14ac:dyDescent="0.3">
      <c r="A601" s="47" t="s">
        <v>47</v>
      </c>
      <c r="B601" s="47" t="s">
        <v>47</v>
      </c>
      <c r="C601" s="48">
        <v>292</v>
      </c>
      <c r="D601" s="95">
        <f t="shared" si="858"/>
        <v>90</v>
      </c>
      <c r="E601" s="93">
        <v>382</v>
      </c>
      <c r="F601" s="38">
        <f t="shared" si="859"/>
        <v>417.76</v>
      </c>
      <c r="G601" s="49">
        <f t="shared" si="860"/>
        <v>6.9999999999999893</v>
      </c>
      <c r="H601" s="183"/>
      <c r="I601" s="183">
        <v>-15</v>
      </c>
      <c r="J601" s="183"/>
      <c r="K601" s="183">
        <v>6</v>
      </c>
      <c r="L601" s="224">
        <v>28.76</v>
      </c>
      <c r="M601" s="50">
        <v>24.99</v>
      </c>
      <c r="N601" s="53">
        <f t="shared" si="861"/>
        <v>718.7124</v>
      </c>
      <c r="O601" s="228">
        <v>0</v>
      </c>
      <c r="P601" s="229">
        <v>63.85</v>
      </c>
      <c r="Q601" s="230">
        <f t="shared" si="862"/>
        <v>0</v>
      </c>
      <c r="R601" s="223">
        <v>0</v>
      </c>
      <c r="S601" s="50">
        <v>37.840000000000003</v>
      </c>
      <c r="T601" s="51">
        <f t="shared" si="863"/>
        <v>0</v>
      </c>
      <c r="U601" s="52" t="s">
        <v>47</v>
      </c>
      <c r="V601" s="48">
        <f t="shared" si="847"/>
        <v>380</v>
      </c>
      <c r="W601" s="50">
        <f t="shared" si="864"/>
        <v>36.595394736842103</v>
      </c>
      <c r="X601" s="51">
        <f t="shared" si="848"/>
        <v>13906.25</v>
      </c>
      <c r="Y601" s="48">
        <f t="shared" si="849"/>
        <v>545</v>
      </c>
      <c r="Z601" s="50">
        <f t="shared" si="885"/>
        <v>35.506880733944953</v>
      </c>
      <c r="AA601" s="51">
        <f t="shared" si="850"/>
        <v>19351.25</v>
      </c>
      <c r="AB601" s="48">
        <f t="shared" si="866"/>
        <v>75</v>
      </c>
      <c r="AC601" s="50">
        <f t="shared" si="886"/>
        <v>25.15</v>
      </c>
      <c r="AD601" s="51">
        <f t="shared" si="868"/>
        <v>1886.25</v>
      </c>
      <c r="AE601" s="43"/>
      <c r="AF601" s="42"/>
      <c r="AG601" s="53">
        <f t="shared" si="883"/>
        <v>0</v>
      </c>
      <c r="AH601" s="43">
        <v>75</v>
      </c>
      <c r="AI601" s="42">
        <v>25.15</v>
      </c>
      <c r="AJ601" s="53">
        <f t="shared" si="884"/>
        <v>1886.25</v>
      </c>
      <c r="AK601" s="43"/>
      <c r="AL601" s="42"/>
      <c r="AM601" s="53"/>
      <c r="AN601" s="43"/>
      <c r="AO601" s="42"/>
      <c r="AP601" s="53"/>
      <c r="AQ601" s="43"/>
      <c r="AR601" s="42"/>
      <c r="AS601" s="53"/>
      <c r="AT601" s="43"/>
      <c r="AU601" s="42"/>
      <c r="AV601" s="53"/>
      <c r="AW601" s="43"/>
      <c r="AX601" s="42"/>
      <c r="AY601" s="53">
        <f t="shared" si="851"/>
        <v>0</v>
      </c>
      <c r="AZ601" s="43"/>
      <c r="BA601" s="42"/>
      <c r="BB601" s="53">
        <f t="shared" si="852"/>
        <v>0</v>
      </c>
      <c r="BC601" s="43"/>
      <c r="BD601" s="42"/>
      <c r="BE601" s="53">
        <f t="shared" si="853"/>
        <v>0</v>
      </c>
      <c r="BF601" s="43"/>
      <c r="BG601" s="42"/>
      <c r="BH601" s="53">
        <f t="shared" si="854"/>
        <v>0</v>
      </c>
      <c r="BI601" s="43"/>
      <c r="BJ601" s="42"/>
      <c r="BK601" s="53">
        <f t="shared" si="855"/>
        <v>0</v>
      </c>
      <c r="BL601" s="43"/>
      <c r="BM601" s="42"/>
      <c r="BN601" s="53">
        <f t="shared" si="856"/>
        <v>0</v>
      </c>
      <c r="BO601" s="43"/>
      <c r="BP601" s="42"/>
      <c r="BQ601" s="53">
        <f t="shared" si="857"/>
        <v>0</v>
      </c>
      <c r="BR601" s="54">
        <f t="shared" si="869"/>
        <v>470</v>
      </c>
      <c r="BS601" s="55">
        <f t="shared" si="870"/>
        <v>37.159574468085104</v>
      </c>
      <c r="BT601" s="56">
        <f t="shared" si="871"/>
        <v>17465</v>
      </c>
      <c r="BU601" s="48">
        <v>305</v>
      </c>
      <c r="BV601" s="50">
        <f t="shared" si="872"/>
        <v>37.245901639344261</v>
      </c>
      <c r="BW601" s="51">
        <v>11360</v>
      </c>
      <c r="BX601" s="48"/>
      <c r="BY601" s="50" t="e">
        <f t="shared" si="873"/>
        <v>#DIV/0!</v>
      </c>
      <c r="BZ601" s="51"/>
      <c r="CA601" s="48"/>
      <c r="CB601" s="50" t="e">
        <f t="shared" si="874"/>
        <v>#DIV/0!</v>
      </c>
      <c r="CC601" s="51"/>
      <c r="CD601" s="48">
        <v>165</v>
      </c>
      <c r="CE601" s="50">
        <f t="shared" si="875"/>
        <v>37</v>
      </c>
      <c r="CF601" s="51">
        <v>6105</v>
      </c>
      <c r="CG601" s="47" t="s">
        <v>47</v>
      </c>
      <c r="CH601" s="47" t="s">
        <v>47</v>
      </c>
      <c r="CI601" s="54">
        <f t="shared" si="876"/>
        <v>165</v>
      </c>
      <c r="CJ601" s="55">
        <f t="shared" si="877"/>
        <v>33</v>
      </c>
      <c r="CK601" s="56">
        <f t="shared" si="878"/>
        <v>5445</v>
      </c>
      <c r="CL601" s="48"/>
      <c r="CM601" s="50" t="e">
        <f t="shared" si="879"/>
        <v>#DIV/0!</v>
      </c>
      <c r="CN601" s="51"/>
      <c r="CO601" s="48"/>
      <c r="CP601" s="50" t="e">
        <f t="shared" si="880"/>
        <v>#DIV/0!</v>
      </c>
      <c r="CQ601" s="51"/>
      <c r="CR601" s="48"/>
      <c r="CS601" s="50" t="e">
        <f t="shared" si="881"/>
        <v>#DIV/0!</v>
      </c>
      <c r="CT601" s="51"/>
      <c r="CU601" s="48">
        <v>165</v>
      </c>
      <c r="CV601" s="50">
        <f t="shared" si="882"/>
        <v>33</v>
      </c>
      <c r="CW601" s="51">
        <v>5445</v>
      </c>
      <c r="CX601" s="47" t="s">
        <v>47</v>
      </c>
      <c r="CY601" s="47" t="s">
        <v>47</v>
      </c>
    </row>
    <row r="602" spans="1:103" s="1" customFormat="1" ht="14.25" thickBot="1" x14ac:dyDescent="0.3">
      <c r="A602" s="47" t="s">
        <v>48</v>
      </c>
      <c r="B602" s="47" t="s">
        <v>48</v>
      </c>
      <c r="C602" s="48">
        <v>0</v>
      </c>
      <c r="D602" s="95">
        <f t="shared" si="858"/>
        <v>119</v>
      </c>
      <c r="E602" s="93">
        <v>119</v>
      </c>
      <c r="F602" s="38">
        <f t="shared" si="859"/>
        <v>128.82</v>
      </c>
      <c r="G602" s="49">
        <f t="shared" si="860"/>
        <v>-15.000000000000007</v>
      </c>
      <c r="H602" s="183"/>
      <c r="I602" s="183"/>
      <c r="J602" s="183"/>
      <c r="K602" s="183">
        <v>6</v>
      </c>
      <c r="L602" s="224">
        <v>24.82</v>
      </c>
      <c r="M602" s="50">
        <v>24.99</v>
      </c>
      <c r="N602" s="53">
        <f t="shared" si="861"/>
        <v>620.2518</v>
      </c>
      <c r="O602" s="228">
        <v>0</v>
      </c>
      <c r="P602" s="229">
        <v>63.85</v>
      </c>
      <c r="Q602" s="230">
        <f t="shared" si="862"/>
        <v>0</v>
      </c>
      <c r="R602" s="223">
        <v>0</v>
      </c>
      <c r="S602" s="50">
        <v>37.840000000000003</v>
      </c>
      <c r="T602" s="51">
        <f t="shared" si="863"/>
        <v>0</v>
      </c>
      <c r="U602" s="52" t="s">
        <v>48</v>
      </c>
      <c r="V602" s="48">
        <f t="shared" si="847"/>
        <v>110</v>
      </c>
      <c r="W602" s="50">
        <f t="shared" si="864"/>
        <v>38.147727272727273</v>
      </c>
      <c r="X602" s="51">
        <f t="shared" si="848"/>
        <v>4196.25</v>
      </c>
      <c r="Y602" s="48">
        <f t="shared" si="849"/>
        <v>110</v>
      </c>
      <c r="Z602" s="50">
        <f t="shared" si="885"/>
        <v>38.147727272727273</v>
      </c>
      <c r="AA602" s="51">
        <f t="shared" si="850"/>
        <v>4196.25</v>
      </c>
      <c r="AB602" s="48">
        <f t="shared" si="866"/>
        <v>75</v>
      </c>
      <c r="AC602" s="50">
        <f t="shared" si="886"/>
        <v>25.15</v>
      </c>
      <c r="AD602" s="51">
        <f t="shared" si="868"/>
        <v>1886.25</v>
      </c>
      <c r="AE602" s="43"/>
      <c r="AF602" s="42"/>
      <c r="AG602" s="53">
        <f t="shared" si="883"/>
        <v>0</v>
      </c>
      <c r="AH602" s="43">
        <v>75</v>
      </c>
      <c r="AI602" s="42">
        <v>25.15</v>
      </c>
      <c r="AJ602" s="53">
        <f t="shared" si="884"/>
        <v>1886.25</v>
      </c>
      <c r="AK602" s="43"/>
      <c r="AL602" s="42"/>
      <c r="AM602" s="53"/>
      <c r="AN602" s="43"/>
      <c r="AO602" s="42"/>
      <c r="AP602" s="53"/>
      <c r="AQ602" s="43"/>
      <c r="AR602" s="42"/>
      <c r="AS602" s="53"/>
      <c r="AT602" s="43"/>
      <c r="AU602" s="42"/>
      <c r="AV602" s="53"/>
      <c r="AW602" s="43"/>
      <c r="AX602" s="42"/>
      <c r="AY602" s="53">
        <f t="shared" si="851"/>
        <v>0</v>
      </c>
      <c r="AZ602" s="43"/>
      <c r="BA602" s="42"/>
      <c r="BB602" s="53">
        <f t="shared" si="852"/>
        <v>0</v>
      </c>
      <c r="BC602" s="43"/>
      <c r="BD602" s="42"/>
      <c r="BE602" s="53">
        <f t="shared" si="853"/>
        <v>0</v>
      </c>
      <c r="BF602" s="43"/>
      <c r="BG602" s="42"/>
      <c r="BH602" s="53">
        <f t="shared" si="854"/>
        <v>0</v>
      </c>
      <c r="BI602" s="43"/>
      <c r="BJ602" s="42"/>
      <c r="BK602" s="53">
        <f t="shared" si="855"/>
        <v>0</v>
      </c>
      <c r="BL602" s="43"/>
      <c r="BM602" s="42"/>
      <c r="BN602" s="53">
        <f t="shared" si="856"/>
        <v>0</v>
      </c>
      <c r="BO602" s="43"/>
      <c r="BP602" s="42"/>
      <c r="BQ602" s="53">
        <f t="shared" si="857"/>
        <v>0</v>
      </c>
      <c r="BR602" s="54">
        <f t="shared" si="869"/>
        <v>35</v>
      </c>
      <c r="BS602" s="55">
        <f t="shared" si="870"/>
        <v>66</v>
      </c>
      <c r="BT602" s="56">
        <f t="shared" si="871"/>
        <v>2310</v>
      </c>
      <c r="BU602" s="48">
        <v>35</v>
      </c>
      <c r="BV602" s="50">
        <f t="shared" si="872"/>
        <v>66</v>
      </c>
      <c r="BW602" s="51">
        <v>2310</v>
      </c>
      <c r="BX602" s="48"/>
      <c r="BY602" s="50" t="e">
        <f t="shared" si="873"/>
        <v>#DIV/0!</v>
      </c>
      <c r="BZ602" s="51"/>
      <c r="CA602" s="48"/>
      <c r="CB602" s="50" t="e">
        <f t="shared" si="874"/>
        <v>#DIV/0!</v>
      </c>
      <c r="CC602" s="51"/>
      <c r="CD602" s="48"/>
      <c r="CE602" s="50" t="e">
        <f t="shared" si="875"/>
        <v>#DIV/0!</v>
      </c>
      <c r="CF602" s="51"/>
      <c r="CG602" s="47" t="s">
        <v>48</v>
      </c>
      <c r="CH602" s="47" t="s">
        <v>48</v>
      </c>
      <c r="CI602" s="54">
        <f t="shared" si="876"/>
        <v>0</v>
      </c>
      <c r="CJ602" s="55" t="e">
        <f t="shared" si="877"/>
        <v>#DIV/0!</v>
      </c>
      <c r="CK602" s="56">
        <f t="shared" si="878"/>
        <v>0</v>
      </c>
      <c r="CL602" s="48"/>
      <c r="CM602" s="50" t="e">
        <f t="shared" si="879"/>
        <v>#DIV/0!</v>
      </c>
      <c r="CN602" s="51"/>
      <c r="CO602" s="48"/>
      <c r="CP602" s="50" t="e">
        <f t="shared" si="880"/>
        <v>#DIV/0!</v>
      </c>
      <c r="CQ602" s="51"/>
      <c r="CR602" s="48"/>
      <c r="CS602" s="50" t="e">
        <f t="shared" si="881"/>
        <v>#DIV/0!</v>
      </c>
      <c r="CT602" s="51"/>
      <c r="CU602" s="48"/>
      <c r="CV602" s="50" t="e">
        <f t="shared" si="882"/>
        <v>#DIV/0!</v>
      </c>
      <c r="CW602" s="51"/>
      <c r="CX602" s="47" t="s">
        <v>48</v>
      </c>
      <c r="CY602" s="47" t="s">
        <v>48</v>
      </c>
    </row>
    <row r="603" spans="1:103" s="1" customFormat="1" ht="14.25" thickBot="1" x14ac:dyDescent="0.3">
      <c r="A603" s="47" t="s">
        <v>49</v>
      </c>
      <c r="B603" s="47" t="s">
        <v>49</v>
      </c>
      <c r="C603" s="48">
        <v>0</v>
      </c>
      <c r="D603" s="95">
        <f t="shared" si="858"/>
        <v>125</v>
      </c>
      <c r="E603" s="93">
        <v>125</v>
      </c>
      <c r="F603" s="38">
        <f t="shared" si="859"/>
        <v>134.05000000000001</v>
      </c>
      <c r="G603" s="49">
        <f t="shared" si="860"/>
        <v>-2.9999999999999893</v>
      </c>
      <c r="H603" s="183"/>
      <c r="I603" s="183"/>
      <c r="J603" s="183"/>
      <c r="K603" s="183">
        <v>6</v>
      </c>
      <c r="L603" s="224">
        <v>12.05</v>
      </c>
      <c r="M603" s="50">
        <v>24.99</v>
      </c>
      <c r="N603" s="53">
        <f t="shared" si="861"/>
        <v>301.12950000000001</v>
      </c>
      <c r="O603" s="228">
        <v>0</v>
      </c>
      <c r="P603" s="229">
        <v>63.85</v>
      </c>
      <c r="Q603" s="230">
        <f t="shared" si="862"/>
        <v>0</v>
      </c>
      <c r="R603" s="223">
        <v>18</v>
      </c>
      <c r="S603" s="50">
        <v>37.840000000000003</v>
      </c>
      <c r="T603" s="51">
        <f t="shared" si="863"/>
        <v>681.12000000000012</v>
      </c>
      <c r="U603" s="52" t="s">
        <v>49</v>
      </c>
      <c r="V603" s="48">
        <f t="shared" si="847"/>
        <v>110</v>
      </c>
      <c r="W603" s="50">
        <f t="shared" si="864"/>
        <v>38.147727272727273</v>
      </c>
      <c r="X603" s="51">
        <f t="shared" si="848"/>
        <v>4196.25</v>
      </c>
      <c r="Y603" s="48">
        <f t="shared" si="849"/>
        <v>110</v>
      </c>
      <c r="Z603" s="50">
        <f t="shared" si="885"/>
        <v>38.147727272727273</v>
      </c>
      <c r="AA603" s="51">
        <f t="shared" si="850"/>
        <v>4196.25</v>
      </c>
      <c r="AB603" s="48">
        <f t="shared" si="866"/>
        <v>75</v>
      </c>
      <c r="AC603" s="50">
        <f t="shared" si="886"/>
        <v>25.15</v>
      </c>
      <c r="AD603" s="51">
        <f t="shared" si="868"/>
        <v>1886.25</v>
      </c>
      <c r="AE603" s="43"/>
      <c r="AF603" s="42"/>
      <c r="AG603" s="53">
        <f t="shared" si="883"/>
        <v>0</v>
      </c>
      <c r="AH603" s="43">
        <v>75</v>
      </c>
      <c r="AI603" s="42">
        <v>25.15</v>
      </c>
      <c r="AJ603" s="53">
        <f t="shared" si="884"/>
        <v>1886.25</v>
      </c>
      <c r="AK603" s="43"/>
      <c r="AL603" s="42"/>
      <c r="AM603" s="53"/>
      <c r="AN603" s="43"/>
      <c r="AO603" s="42"/>
      <c r="AP603" s="53"/>
      <c r="AQ603" s="43"/>
      <c r="AR603" s="42"/>
      <c r="AS603" s="53"/>
      <c r="AT603" s="43"/>
      <c r="AU603" s="42"/>
      <c r="AV603" s="53"/>
      <c r="AW603" s="43"/>
      <c r="AX603" s="42"/>
      <c r="AY603" s="53">
        <f t="shared" si="851"/>
        <v>0</v>
      </c>
      <c r="AZ603" s="43"/>
      <c r="BA603" s="42"/>
      <c r="BB603" s="53">
        <f t="shared" si="852"/>
        <v>0</v>
      </c>
      <c r="BC603" s="43"/>
      <c r="BD603" s="42"/>
      <c r="BE603" s="53">
        <f t="shared" si="853"/>
        <v>0</v>
      </c>
      <c r="BF603" s="43"/>
      <c r="BG603" s="42"/>
      <c r="BH603" s="53">
        <f t="shared" si="854"/>
        <v>0</v>
      </c>
      <c r="BI603" s="43"/>
      <c r="BJ603" s="42"/>
      <c r="BK603" s="53">
        <f t="shared" si="855"/>
        <v>0</v>
      </c>
      <c r="BL603" s="43"/>
      <c r="BM603" s="42"/>
      <c r="BN603" s="53">
        <f t="shared" si="856"/>
        <v>0</v>
      </c>
      <c r="BO603" s="43"/>
      <c r="BP603" s="42"/>
      <c r="BQ603" s="53">
        <f t="shared" si="857"/>
        <v>0</v>
      </c>
      <c r="BR603" s="54">
        <f t="shared" si="869"/>
        <v>35</v>
      </c>
      <c r="BS603" s="55">
        <f t="shared" si="870"/>
        <v>66</v>
      </c>
      <c r="BT603" s="56">
        <f t="shared" si="871"/>
        <v>2310</v>
      </c>
      <c r="BU603" s="48">
        <v>35</v>
      </c>
      <c r="BV603" s="50">
        <f t="shared" si="872"/>
        <v>66</v>
      </c>
      <c r="BW603" s="51">
        <v>2310</v>
      </c>
      <c r="BX603" s="48"/>
      <c r="BY603" s="50" t="e">
        <f t="shared" si="873"/>
        <v>#DIV/0!</v>
      </c>
      <c r="BZ603" s="51"/>
      <c r="CA603" s="48"/>
      <c r="CB603" s="50" t="e">
        <f t="shared" si="874"/>
        <v>#DIV/0!</v>
      </c>
      <c r="CC603" s="51"/>
      <c r="CD603" s="48"/>
      <c r="CE603" s="50" t="e">
        <f t="shared" si="875"/>
        <v>#DIV/0!</v>
      </c>
      <c r="CF603" s="51"/>
      <c r="CG603" s="47" t="s">
        <v>49</v>
      </c>
      <c r="CH603" s="47" t="s">
        <v>49</v>
      </c>
      <c r="CI603" s="54">
        <f t="shared" si="876"/>
        <v>0</v>
      </c>
      <c r="CJ603" s="55" t="e">
        <f t="shared" si="877"/>
        <v>#DIV/0!</v>
      </c>
      <c r="CK603" s="56">
        <f t="shared" si="878"/>
        <v>0</v>
      </c>
      <c r="CL603" s="48"/>
      <c r="CM603" s="50" t="e">
        <f t="shared" si="879"/>
        <v>#DIV/0!</v>
      </c>
      <c r="CN603" s="51"/>
      <c r="CO603" s="48"/>
      <c r="CP603" s="50" t="e">
        <f t="shared" si="880"/>
        <v>#DIV/0!</v>
      </c>
      <c r="CQ603" s="51"/>
      <c r="CR603" s="48"/>
      <c r="CS603" s="50" t="e">
        <f t="shared" si="881"/>
        <v>#DIV/0!</v>
      </c>
      <c r="CT603" s="51"/>
      <c r="CU603" s="48"/>
      <c r="CV603" s="50" t="e">
        <f t="shared" si="882"/>
        <v>#DIV/0!</v>
      </c>
      <c r="CW603" s="51"/>
      <c r="CX603" s="47" t="s">
        <v>49</v>
      </c>
      <c r="CY603" s="47" t="s">
        <v>49</v>
      </c>
    </row>
    <row r="604" spans="1:103" s="1" customFormat="1" ht="14.25" thickBot="1" x14ac:dyDescent="0.3">
      <c r="A604" s="47" t="s">
        <v>50</v>
      </c>
      <c r="B604" s="47" t="s">
        <v>50</v>
      </c>
      <c r="C604" s="48">
        <v>0</v>
      </c>
      <c r="D604" s="95">
        <f t="shared" si="858"/>
        <v>134</v>
      </c>
      <c r="E604" s="93">
        <v>134</v>
      </c>
      <c r="F604" s="38">
        <f t="shared" si="859"/>
        <v>133.63999999999999</v>
      </c>
      <c r="G604" s="49">
        <f t="shared" si="860"/>
        <v>-1.0000000000000138</v>
      </c>
      <c r="H604" s="183"/>
      <c r="I604" s="183"/>
      <c r="J604" s="183"/>
      <c r="K604" s="183">
        <v>6</v>
      </c>
      <c r="L604" s="224">
        <v>0.64</v>
      </c>
      <c r="M604" s="50">
        <v>24.99</v>
      </c>
      <c r="N604" s="53">
        <f t="shared" si="861"/>
        <v>15.993599999999999</v>
      </c>
      <c r="O604" s="228">
        <v>0</v>
      </c>
      <c r="P604" s="229">
        <v>63.85</v>
      </c>
      <c r="Q604" s="230">
        <f t="shared" si="862"/>
        <v>0</v>
      </c>
      <c r="R604" s="223">
        <v>29</v>
      </c>
      <c r="S604" s="50">
        <v>37.840000000000003</v>
      </c>
      <c r="T604" s="51">
        <f t="shared" si="863"/>
        <v>1097.3600000000001</v>
      </c>
      <c r="U604" s="52" t="s">
        <v>50</v>
      </c>
      <c r="V604" s="48">
        <f t="shared" si="847"/>
        <v>110</v>
      </c>
      <c r="W604" s="50">
        <f t="shared" si="864"/>
        <v>38.147727272727273</v>
      </c>
      <c r="X604" s="51">
        <f t="shared" si="848"/>
        <v>4196.25</v>
      </c>
      <c r="Y604" s="48">
        <f t="shared" si="849"/>
        <v>110</v>
      </c>
      <c r="Z604" s="50">
        <f t="shared" si="885"/>
        <v>38.147727272727273</v>
      </c>
      <c r="AA604" s="51">
        <f t="shared" si="850"/>
        <v>4196.25</v>
      </c>
      <c r="AB604" s="48">
        <f t="shared" si="866"/>
        <v>75</v>
      </c>
      <c r="AC604" s="50">
        <f t="shared" si="886"/>
        <v>25.15</v>
      </c>
      <c r="AD604" s="51">
        <f t="shared" si="868"/>
        <v>1886.25</v>
      </c>
      <c r="AE604" s="43"/>
      <c r="AF604" s="42"/>
      <c r="AG604" s="53">
        <f t="shared" si="883"/>
        <v>0</v>
      </c>
      <c r="AH604" s="43">
        <v>75</v>
      </c>
      <c r="AI604" s="42">
        <v>25.15</v>
      </c>
      <c r="AJ604" s="53">
        <f t="shared" si="884"/>
        <v>1886.25</v>
      </c>
      <c r="AK604" s="43"/>
      <c r="AL604" s="42"/>
      <c r="AM604" s="53"/>
      <c r="AN604" s="43"/>
      <c r="AO604" s="42"/>
      <c r="AP604" s="53"/>
      <c r="AQ604" s="43"/>
      <c r="AR604" s="42"/>
      <c r="AS604" s="53"/>
      <c r="AT604" s="43"/>
      <c r="AU604" s="42"/>
      <c r="AV604" s="53"/>
      <c r="AW604" s="43"/>
      <c r="AX604" s="42"/>
      <c r="AY604" s="53">
        <f t="shared" si="851"/>
        <v>0</v>
      </c>
      <c r="AZ604" s="43"/>
      <c r="BA604" s="42"/>
      <c r="BB604" s="53">
        <f t="shared" si="852"/>
        <v>0</v>
      </c>
      <c r="BC604" s="43"/>
      <c r="BD604" s="42"/>
      <c r="BE604" s="53">
        <f t="shared" si="853"/>
        <v>0</v>
      </c>
      <c r="BF604" s="43"/>
      <c r="BG604" s="42"/>
      <c r="BH604" s="53">
        <f t="shared" si="854"/>
        <v>0</v>
      </c>
      <c r="BI604" s="43"/>
      <c r="BJ604" s="42"/>
      <c r="BK604" s="53">
        <f t="shared" si="855"/>
        <v>0</v>
      </c>
      <c r="BL604" s="43"/>
      <c r="BM604" s="42"/>
      <c r="BN604" s="53">
        <f t="shared" si="856"/>
        <v>0</v>
      </c>
      <c r="BO604" s="43"/>
      <c r="BP604" s="42"/>
      <c r="BQ604" s="53">
        <f t="shared" si="857"/>
        <v>0</v>
      </c>
      <c r="BR604" s="54">
        <f t="shared" si="869"/>
        <v>35</v>
      </c>
      <c r="BS604" s="55">
        <f t="shared" si="870"/>
        <v>66</v>
      </c>
      <c r="BT604" s="56">
        <f t="shared" si="871"/>
        <v>2310</v>
      </c>
      <c r="BU604" s="48">
        <v>35</v>
      </c>
      <c r="BV604" s="50">
        <f t="shared" si="872"/>
        <v>66</v>
      </c>
      <c r="BW604" s="51">
        <v>2310</v>
      </c>
      <c r="BX604" s="48"/>
      <c r="BY604" s="50" t="e">
        <f t="shared" si="873"/>
        <v>#DIV/0!</v>
      </c>
      <c r="BZ604" s="51"/>
      <c r="CA604" s="48"/>
      <c r="CB604" s="50" t="e">
        <f t="shared" si="874"/>
        <v>#DIV/0!</v>
      </c>
      <c r="CC604" s="51"/>
      <c r="CD604" s="48"/>
      <c r="CE604" s="50" t="e">
        <f t="shared" si="875"/>
        <v>#DIV/0!</v>
      </c>
      <c r="CF604" s="51"/>
      <c r="CG604" s="47" t="s">
        <v>50</v>
      </c>
      <c r="CH604" s="47" t="s">
        <v>50</v>
      </c>
      <c r="CI604" s="54">
        <f t="shared" si="876"/>
        <v>0</v>
      </c>
      <c r="CJ604" s="55" t="e">
        <f t="shared" si="877"/>
        <v>#DIV/0!</v>
      </c>
      <c r="CK604" s="56">
        <f t="shared" si="878"/>
        <v>0</v>
      </c>
      <c r="CL604" s="48"/>
      <c r="CM604" s="50" t="e">
        <f t="shared" si="879"/>
        <v>#DIV/0!</v>
      </c>
      <c r="CN604" s="51"/>
      <c r="CO604" s="48"/>
      <c r="CP604" s="50" t="e">
        <f t="shared" si="880"/>
        <v>#DIV/0!</v>
      </c>
      <c r="CQ604" s="51"/>
      <c r="CR604" s="48"/>
      <c r="CS604" s="50" t="e">
        <f t="shared" si="881"/>
        <v>#DIV/0!</v>
      </c>
      <c r="CT604" s="51"/>
      <c r="CU604" s="48"/>
      <c r="CV604" s="50" t="e">
        <f t="shared" si="882"/>
        <v>#DIV/0!</v>
      </c>
      <c r="CW604" s="51"/>
      <c r="CX604" s="47" t="s">
        <v>50</v>
      </c>
      <c r="CY604" s="47" t="s">
        <v>50</v>
      </c>
    </row>
    <row r="605" spans="1:103" s="1" customFormat="1" ht="14.25" thickBot="1" x14ac:dyDescent="0.3">
      <c r="A605" s="47" t="s">
        <v>51</v>
      </c>
      <c r="B605" s="47" t="s">
        <v>51</v>
      </c>
      <c r="C605" s="48">
        <v>0</v>
      </c>
      <c r="D605" s="95">
        <f t="shared" si="858"/>
        <v>138</v>
      </c>
      <c r="E605" s="93">
        <v>138</v>
      </c>
      <c r="F605" s="38">
        <f t="shared" si="859"/>
        <v>137</v>
      </c>
      <c r="G605" s="49">
        <f t="shared" si="860"/>
        <v>-1</v>
      </c>
      <c r="H605" s="183"/>
      <c r="I605" s="183"/>
      <c r="J605" s="183"/>
      <c r="K605" s="183">
        <v>6</v>
      </c>
      <c r="L605" s="212"/>
      <c r="M605" s="50">
        <v>24.99</v>
      </c>
      <c r="N605" s="53">
        <f t="shared" si="861"/>
        <v>0</v>
      </c>
      <c r="O605" s="228">
        <v>0</v>
      </c>
      <c r="P605" s="229">
        <v>63.85</v>
      </c>
      <c r="Q605" s="230">
        <f t="shared" si="862"/>
        <v>0</v>
      </c>
      <c r="R605" s="223">
        <v>33</v>
      </c>
      <c r="S605" s="50">
        <v>37.840000000000003</v>
      </c>
      <c r="T605" s="51">
        <f t="shared" si="863"/>
        <v>1248.72</v>
      </c>
      <c r="U605" s="52" t="s">
        <v>51</v>
      </c>
      <c r="V605" s="48">
        <f t="shared" si="847"/>
        <v>110</v>
      </c>
      <c r="W605" s="50">
        <f t="shared" si="864"/>
        <v>38.147727272727273</v>
      </c>
      <c r="X605" s="51">
        <f t="shared" si="848"/>
        <v>4196.25</v>
      </c>
      <c r="Y605" s="48">
        <f t="shared" si="849"/>
        <v>110</v>
      </c>
      <c r="Z605" s="50">
        <f t="shared" si="885"/>
        <v>38.147727272727273</v>
      </c>
      <c r="AA605" s="51">
        <f t="shared" si="850"/>
        <v>4196.25</v>
      </c>
      <c r="AB605" s="48">
        <f t="shared" si="866"/>
        <v>75</v>
      </c>
      <c r="AC605" s="50">
        <f t="shared" si="886"/>
        <v>25.15</v>
      </c>
      <c r="AD605" s="51">
        <f t="shared" si="868"/>
        <v>1886.25</v>
      </c>
      <c r="AE605" s="43"/>
      <c r="AF605" s="42"/>
      <c r="AG605" s="53">
        <f t="shared" si="883"/>
        <v>0</v>
      </c>
      <c r="AH605" s="43">
        <v>75</v>
      </c>
      <c r="AI605" s="42">
        <v>25.15</v>
      </c>
      <c r="AJ605" s="53">
        <f t="shared" si="884"/>
        <v>1886.25</v>
      </c>
      <c r="AK605" s="43"/>
      <c r="AL605" s="42"/>
      <c r="AM605" s="53"/>
      <c r="AN605" s="43"/>
      <c r="AO605" s="42"/>
      <c r="AP605" s="53"/>
      <c r="AQ605" s="43"/>
      <c r="AR605" s="42"/>
      <c r="AS605" s="53"/>
      <c r="AT605" s="43"/>
      <c r="AU605" s="42"/>
      <c r="AV605" s="53"/>
      <c r="AW605" s="43"/>
      <c r="AX605" s="42"/>
      <c r="AY605" s="53">
        <f t="shared" si="851"/>
        <v>0</v>
      </c>
      <c r="AZ605" s="43"/>
      <c r="BA605" s="42"/>
      <c r="BB605" s="53">
        <f t="shared" si="852"/>
        <v>0</v>
      </c>
      <c r="BC605" s="43"/>
      <c r="BD605" s="42"/>
      <c r="BE605" s="53">
        <f t="shared" si="853"/>
        <v>0</v>
      </c>
      <c r="BF605" s="43"/>
      <c r="BG605" s="42"/>
      <c r="BH605" s="53">
        <f t="shared" si="854"/>
        <v>0</v>
      </c>
      <c r="BI605" s="43"/>
      <c r="BJ605" s="42"/>
      <c r="BK605" s="53">
        <f t="shared" si="855"/>
        <v>0</v>
      </c>
      <c r="BL605" s="43"/>
      <c r="BM605" s="42"/>
      <c r="BN605" s="53">
        <f t="shared" si="856"/>
        <v>0</v>
      </c>
      <c r="BO605" s="43"/>
      <c r="BP605" s="42"/>
      <c r="BQ605" s="53">
        <f t="shared" si="857"/>
        <v>0</v>
      </c>
      <c r="BR605" s="54">
        <f t="shared" si="869"/>
        <v>35</v>
      </c>
      <c r="BS605" s="55">
        <f t="shared" si="870"/>
        <v>66</v>
      </c>
      <c r="BT605" s="56">
        <f t="shared" si="871"/>
        <v>2310</v>
      </c>
      <c r="BU605" s="48">
        <v>35</v>
      </c>
      <c r="BV605" s="50">
        <f t="shared" si="872"/>
        <v>66</v>
      </c>
      <c r="BW605" s="51">
        <v>2310</v>
      </c>
      <c r="BX605" s="48"/>
      <c r="BY605" s="50" t="e">
        <f t="shared" si="873"/>
        <v>#DIV/0!</v>
      </c>
      <c r="BZ605" s="51"/>
      <c r="CA605" s="48"/>
      <c r="CB605" s="50" t="e">
        <f t="shared" si="874"/>
        <v>#DIV/0!</v>
      </c>
      <c r="CC605" s="51"/>
      <c r="CD605" s="48"/>
      <c r="CE605" s="50" t="e">
        <f t="shared" si="875"/>
        <v>#DIV/0!</v>
      </c>
      <c r="CF605" s="51"/>
      <c r="CG605" s="47" t="s">
        <v>51</v>
      </c>
      <c r="CH605" s="47" t="s">
        <v>51</v>
      </c>
      <c r="CI605" s="54">
        <f t="shared" si="876"/>
        <v>0</v>
      </c>
      <c r="CJ605" s="55" t="e">
        <f t="shared" si="877"/>
        <v>#DIV/0!</v>
      </c>
      <c r="CK605" s="56">
        <f t="shared" si="878"/>
        <v>0</v>
      </c>
      <c r="CL605" s="48"/>
      <c r="CM605" s="50" t="e">
        <f t="shared" si="879"/>
        <v>#DIV/0!</v>
      </c>
      <c r="CN605" s="51"/>
      <c r="CO605" s="48"/>
      <c r="CP605" s="50" t="e">
        <f t="shared" si="880"/>
        <v>#DIV/0!</v>
      </c>
      <c r="CQ605" s="51"/>
      <c r="CR605" s="48"/>
      <c r="CS605" s="50" t="e">
        <f t="shared" si="881"/>
        <v>#DIV/0!</v>
      </c>
      <c r="CT605" s="51"/>
      <c r="CU605" s="48"/>
      <c r="CV605" s="50" t="e">
        <f t="shared" si="882"/>
        <v>#DIV/0!</v>
      </c>
      <c r="CW605" s="51"/>
      <c r="CX605" s="47" t="s">
        <v>51</v>
      </c>
      <c r="CY605" s="47" t="s">
        <v>51</v>
      </c>
    </row>
    <row r="606" spans="1:103" s="1" customFormat="1" ht="14.25" thickBot="1" x14ac:dyDescent="0.3">
      <c r="A606" s="47" t="s">
        <v>52</v>
      </c>
      <c r="B606" s="47" t="s">
        <v>52</v>
      </c>
      <c r="C606" s="48">
        <v>0</v>
      </c>
      <c r="D606" s="95">
        <f t="shared" si="858"/>
        <v>155</v>
      </c>
      <c r="E606" s="93">
        <v>155</v>
      </c>
      <c r="F606" s="38">
        <f t="shared" si="859"/>
        <v>135</v>
      </c>
      <c r="G606" s="49">
        <f t="shared" si="860"/>
        <v>-20</v>
      </c>
      <c r="H606" s="183"/>
      <c r="I606" s="183"/>
      <c r="J606" s="183"/>
      <c r="K606" s="183">
        <v>6</v>
      </c>
      <c r="L606" s="212"/>
      <c r="M606" s="50">
        <v>24.99</v>
      </c>
      <c r="N606" s="53">
        <f t="shared" si="861"/>
        <v>0</v>
      </c>
      <c r="O606" s="228">
        <v>0</v>
      </c>
      <c r="P606" s="229">
        <v>63.85</v>
      </c>
      <c r="Q606" s="230">
        <f t="shared" si="862"/>
        <v>0</v>
      </c>
      <c r="R606" s="223">
        <v>31</v>
      </c>
      <c r="S606" s="50">
        <v>37.840000000000003</v>
      </c>
      <c r="T606" s="51">
        <f t="shared" si="863"/>
        <v>1173.0400000000002</v>
      </c>
      <c r="U606" s="52" t="s">
        <v>52</v>
      </c>
      <c r="V606" s="48">
        <f t="shared" si="847"/>
        <v>110</v>
      </c>
      <c r="W606" s="50">
        <f t="shared" si="864"/>
        <v>38.147727272727273</v>
      </c>
      <c r="X606" s="51">
        <f t="shared" si="848"/>
        <v>4196.25</v>
      </c>
      <c r="Y606" s="48">
        <f t="shared" si="849"/>
        <v>110</v>
      </c>
      <c r="Z606" s="50">
        <f t="shared" si="885"/>
        <v>38.147727272727273</v>
      </c>
      <c r="AA606" s="51">
        <f t="shared" si="850"/>
        <v>4196.25</v>
      </c>
      <c r="AB606" s="48">
        <f t="shared" si="866"/>
        <v>75</v>
      </c>
      <c r="AC606" s="50">
        <f t="shared" si="886"/>
        <v>25.15</v>
      </c>
      <c r="AD606" s="51">
        <f t="shared" si="868"/>
        <v>1886.25</v>
      </c>
      <c r="AE606" s="43"/>
      <c r="AF606" s="42"/>
      <c r="AG606" s="53">
        <f t="shared" si="883"/>
        <v>0</v>
      </c>
      <c r="AH606" s="43">
        <v>75</v>
      </c>
      <c r="AI606" s="42">
        <v>25.15</v>
      </c>
      <c r="AJ606" s="53">
        <f t="shared" si="884"/>
        <v>1886.25</v>
      </c>
      <c r="AK606" s="43"/>
      <c r="AL606" s="42"/>
      <c r="AM606" s="53"/>
      <c r="AN606" s="43"/>
      <c r="AO606" s="42"/>
      <c r="AP606" s="53"/>
      <c r="AQ606" s="43"/>
      <c r="AR606" s="42"/>
      <c r="AS606" s="53"/>
      <c r="AT606" s="43"/>
      <c r="AU606" s="42"/>
      <c r="AV606" s="53"/>
      <c r="AW606" s="43"/>
      <c r="AX606" s="42"/>
      <c r="AY606" s="53">
        <f t="shared" si="851"/>
        <v>0</v>
      </c>
      <c r="AZ606" s="43"/>
      <c r="BA606" s="42"/>
      <c r="BB606" s="53">
        <f t="shared" si="852"/>
        <v>0</v>
      </c>
      <c r="BC606" s="43"/>
      <c r="BD606" s="42"/>
      <c r="BE606" s="53">
        <f t="shared" si="853"/>
        <v>0</v>
      </c>
      <c r="BF606" s="43"/>
      <c r="BG606" s="42"/>
      <c r="BH606" s="53">
        <f t="shared" si="854"/>
        <v>0</v>
      </c>
      <c r="BI606" s="43"/>
      <c r="BJ606" s="42"/>
      <c r="BK606" s="53">
        <f t="shared" si="855"/>
        <v>0</v>
      </c>
      <c r="BL606" s="43"/>
      <c r="BM606" s="42"/>
      <c r="BN606" s="53">
        <f t="shared" si="856"/>
        <v>0</v>
      </c>
      <c r="BO606" s="43"/>
      <c r="BP606" s="42"/>
      <c r="BQ606" s="53">
        <f t="shared" si="857"/>
        <v>0</v>
      </c>
      <c r="BR606" s="54">
        <f t="shared" si="869"/>
        <v>35</v>
      </c>
      <c r="BS606" s="55">
        <f t="shared" si="870"/>
        <v>66</v>
      </c>
      <c r="BT606" s="56">
        <f t="shared" si="871"/>
        <v>2310</v>
      </c>
      <c r="BU606" s="48">
        <v>35</v>
      </c>
      <c r="BV606" s="50">
        <f t="shared" si="872"/>
        <v>66</v>
      </c>
      <c r="BW606" s="51">
        <v>2310</v>
      </c>
      <c r="BX606" s="48"/>
      <c r="BY606" s="50" t="e">
        <f t="shared" si="873"/>
        <v>#DIV/0!</v>
      </c>
      <c r="BZ606" s="51"/>
      <c r="CA606" s="48"/>
      <c r="CB606" s="50" t="e">
        <f t="shared" si="874"/>
        <v>#DIV/0!</v>
      </c>
      <c r="CC606" s="51"/>
      <c r="CD606" s="48"/>
      <c r="CE606" s="50" t="e">
        <f t="shared" si="875"/>
        <v>#DIV/0!</v>
      </c>
      <c r="CF606" s="51"/>
      <c r="CG606" s="47" t="s">
        <v>52</v>
      </c>
      <c r="CH606" s="47" t="s">
        <v>52</v>
      </c>
      <c r="CI606" s="54">
        <f t="shared" si="876"/>
        <v>0</v>
      </c>
      <c r="CJ606" s="55" t="e">
        <f t="shared" si="877"/>
        <v>#DIV/0!</v>
      </c>
      <c r="CK606" s="56">
        <f t="shared" si="878"/>
        <v>0</v>
      </c>
      <c r="CL606" s="48"/>
      <c r="CM606" s="50" t="e">
        <f t="shared" si="879"/>
        <v>#DIV/0!</v>
      </c>
      <c r="CN606" s="51"/>
      <c r="CO606" s="48"/>
      <c r="CP606" s="50" t="e">
        <f t="shared" si="880"/>
        <v>#DIV/0!</v>
      </c>
      <c r="CQ606" s="51"/>
      <c r="CR606" s="48"/>
      <c r="CS606" s="50" t="e">
        <f t="shared" si="881"/>
        <v>#DIV/0!</v>
      </c>
      <c r="CT606" s="51"/>
      <c r="CU606" s="48"/>
      <c r="CV606" s="50" t="e">
        <f t="shared" si="882"/>
        <v>#DIV/0!</v>
      </c>
      <c r="CW606" s="51"/>
      <c r="CX606" s="47" t="s">
        <v>52</v>
      </c>
      <c r="CY606" s="47" t="s">
        <v>52</v>
      </c>
    </row>
    <row r="607" spans="1:103" s="1" customFormat="1" ht="14.25" thickBot="1" x14ac:dyDescent="0.3">
      <c r="A607" s="47" t="s">
        <v>53</v>
      </c>
      <c r="B607" s="47" t="s">
        <v>53</v>
      </c>
      <c r="C607" s="48">
        <v>292</v>
      </c>
      <c r="D607" s="95">
        <f t="shared" si="858"/>
        <v>115</v>
      </c>
      <c r="E607" s="93">
        <v>407</v>
      </c>
      <c r="F607" s="38">
        <f t="shared" si="859"/>
        <v>428</v>
      </c>
      <c r="G607" s="49">
        <f t="shared" si="860"/>
        <v>21</v>
      </c>
      <c r="H607" s="183"/>
      <c r="I607" s="183"/>
      <c r="J607" s="183"/>
      <c r="K607" s="183"/>
      <c r="L607" s="212"/>
      <c r="M607" s="50">
        <v>24.99</v>
      </c>
      <c r="N607" s="53">
        <f t="shared" si="861"/>
        <v>0</v>
      </c>
      <c r="O607" s="228">
        <v>0</v>
      </c>
      <c r="P607" s="229">
        <v>63.85</v>
      </c>
      <c r="Q607" s="230">
        <f t="shared" si="862"/>
        <v>0</v>
      </c>
      <c r="R607" s="223">
        <v>45</v>
      </c>
      <c r="S607" s="50">
        <v>37.840000000000003</v>
      </c>
      <c r="T607" s="51">
        <f t="shared" si="863"/>
        <v>1702.8000000000002</v>
      </c>
      <c r="U607" s="52" t="s">
        <v>53</v>
      </c>
      <c r="V607" s="48">
        <f t="shared" si="847"/>
        <v>383</v>
      </c>
      <c r="W607" s="50">
        <f t="shared" si="864"/>
        <v>55.729765013054831</v>
      </c>
      <c r="X607" s="51">
        <f t="shared" si="848"/>
        <v>21344.5</v>
      </c>
      <c r="Y607" s="48">
        <f t="shared" si="849"/>
        <v>383</v>
      </c>
      <c r="Z607" s="50">
        <f t="shared" si="885"/>
        <v>55.729765013054831</v>
      </c>
      <c r="AA607" s="51">
        <f t="shared" si="850"/>
        <v>21344.5</v>
      </c>
      <c r="AB607" s="48">
        <f t="shared" si="866"/>
        <v>100</v>
      </c>
      <c r="AC607" s="50">
        <f t="shared" si="886"/>
        <v>21.61</v>
      </c>
      <c r="AD607" s="51">
        <f t="shared" si="868"/>
        <v>2161</v>
      </c>
      <c r="AE607" s="43">
        <v>100</v>
      </c>
      <c r="AF607" s="42">
        <v>21.61</v>
      </c>
      <c r="AG607" s="53">
        <f t="shared" si="883"/>
        <v>2161</v>
      </c>
      <c r="AH607" s="43"/>
      <c r="AI607" s="42"/>
      <c r="AJ607" s="53">
        <f t="shared" si="884"/>
        <v>0</v>
      </c>
      <c r="AK607" s="43"/>
      <c r="AL607" s="42"/>
      <c r="AM607" s="53"/>
      <c r="AN607" s="43"/>
      <c r="AO607" s="42"/>
      <c r="AP607" s="53"/>
      <c r="AQ607" s="43"/>
      <c r="AR607" s="42"/>
      <c r="AS607" s="53"/>
      <c r="AT607" s="43"/>
      <c r="AU607" s="42"/>
      <c r="AV607" s="53"/>
      <c r="AW607" s="43"/>
      <c r="AX607" s="42"/>
      <c r="AY607" s="53">
        <f t="shared" si="851"/>
        <v>0</v>
      </c>
      <c r="AZ607" s="43"/>
      <c r="BA607" s="42"/>
      <c r="BB607" s="53">
        <f t="shared" si="852"/>
        <v>0</v>
      </c>
      <c r="BC607" s="43"/>
      <c r="BD607" s="42"/>
      <c r="BE607" s="53">
        <f t="shared" si="853"/>
        <v>0</v>
      </c>
      <c r="BF607" s="43"/>
      <c r="BG607" s="42"/>
      <c r="BH607" s="53">
        <f t="shared" si="854"/>
        <v>0</v>
      </c>
      <c r="BI607" s="43"/>
      <c r="BJ607" s="42"/>
      <c r="BK607" s="53">
        <f t="shared" si="855"/>
        <v>0</v>
      </c>
      <c r="BL607" s="43"/>
      <c r="BM607" s="42"/>
      <c r="BN607" s="53">
        <f t="shared" si="856"/>
        <v>0</v>
      </c>
      <c r="BO607" s="43"/>
      <c r="BP607" s="42"/>
      <c r="BQ607" s="53">
        <f t="shared" si="857"/>
        <v>0</v>
      </c>
      <c r="BR607" s="54">
        <f t="shared" si="869"/>
        <v>283</v>
      </c>
      <c r="BS607" s="55">
        <f t="shared" si="870"/>
        <v>67.78621908127208</v>
      </c>
      <c r="BT607" s="56">
        <f t="shared" si="871"/>
        <v>19183.5</v>
      </c>
      <c r="BU607" s="48">
        <v>260</v>
      </c>
      <c r="BV607" s="50">
        <f t="shared" si="872"/>
        <v>68.917307692307688</v>
      </c>
      <c r="BW607" s="51">
        <v>17918.5</v>
      </c>
      <c r="BX607" s="48">
        <v>23</v>
      </c>
      <c r="BY607" s="50">
        <f t="shared" si="873"/>
        <v>55</v>
      </c>
      <c r="BZ607" s="51">
        <v>1265</v>
      </c>
      <c r="CA607" s="48"/>
      <c r="CB607" s="50" t="e">
        <f t="shared" si="874"/>
        <v>#DIV/0!</v>
      </c>
      <c r="CC607" s="51"/>
      <c r="CD607" s="48"/>
      <c r="CE607" s="50" t="e">
        <f t="shared" si="875"/>
        <v>#DIV/0!</v>
      </c>
      <c r="CF607" s="51"/>
      <c r="CG607" s="47" t="s">
        <v>53</v>
      </c>
      <c r="CH607" s="47" t="s">
        <v>53</v>
      </c>
      <c r="CI607" s="54">
        <f t="shared" si="876"/>
        <v>0</v>
      </c>
      <c r="CJ607" s="55" t="e">
        <f t="shared" si="877"/>
        <v>#DIV/0!</v>
      </c>
      <c r="CK607" s="56">
        <f t="shared" si="878"/>
        <v>0</v>
      </c>
      <c r="CL607" s="48"/>
      <c r="CM607" s="50" t="e">
        <f t="shared" si="879"/>
        <v>#DIV/0!</v>
      </c>
      <c r="CN607" s="51"/>
      <c r="CO607" s="48"/>
      <c r="CP607" s="50" t="e">
        <f t="shared" si="880"/>
        <v>#DIV/0!</v>
      </c>
      <c r="CQ607" s="51"/>
      <c r="CR607" s="48"/>
      <c r="CS607" s="50" t="e">
        <f t="shared" si="881"/>
        <v>#DIV/0!</v>
      </c>
      <c r="CT607" s="51"/>
      <c r="CU607" s="48"/>
      <c r="CV607" s="50" t="e">
        <f t="shared" si="882"/>
        <v>#DIV/0!</v>
      </c>
      <c r="CW607" s="51"/>
      <c r="CX607" s="47" t="s">
        <v>53</v>
      </c>
      <c r="CY607" s="47" t="s">
        <v>53</v>
      </c>
    </row>
    <row r="608" spans="1:103" s="1" customFormat="1" ht="14.25" thickBot="1" x14ac:dyDescent="0.3">
      <c r="A608" s="47" t="s">
        <v>54</v>
      </c>
      <c r="B608" s="47" t="s">
        <v>54</v>
      </c>
      <c r="C608" s="48">
        <v>292</v>
      </c>
      <c r="D608" s="95">
        <f t="shared" si="858"/>
        <v>131</v>
      </c>
      <c r="E608" s="93">
        <v>423</v>
      </c>
      <c r="F608" s="38">
        <f t="shared" si="859"/>
        <v>428</v>
      </c>
      <c r="G608" s="49">
        <f t="shared" si="860"/>
        <v>5</v>
      </c>
      <c r="H608" s="183"/>
      <c r="I608" s="183"/>
      <c r="J608" s="183"/>
      <c r="K608" s="183"/>
      <c r="L608" s="212"/>
      <c r="M608" s="50">
        <v>24.99</v>
      </c>
      <c r="N608" s="53">
        <f t="shared" si="861"/>
        <v>0</v>
      </c>
      <c r="O608" s="231">
        <v>0</v>
      </c>
      <c r="P608" s="232">
        <v>63.85</v>
      </c>
      <c r="Q608" s="233">
        <f t="shared" si="862"/>
        <v>0</v>
      </c>
      <c r="R608" s="223">
        <v>45</v>
      </c>
      <c r="S608" s="50">
        <v>37.840000000000003</v>
      </c>
      <c r="T608" s="51">
        <f t="shared" si="863"/>
        <v>1702.8000000000002</v>
      </c>
      <c r="U608" s="52" t="s">
        <v>54</v>
      </c>
      <c r="V608" s="57">
        <f t="shared" si="847"/>
        <v>383</v>
      </c>
      <c r="W608" s="58">
        <f t="shared" si="864"/>
        <v>55.729765013054831</v>
      </c>
      <c r="X608" s="59">
        <f t="shared" si="848"/>
        <v>21344.5</v>
      </c>
      <c r="Y608" s="57">
        <f t="shared" si="849"/>
        <v>383</v>
      </c>
      <c r="Z608" s="58">
        <f t="shared" si="885"/>
        <v>55.729765013054831</v>
      </c>
      <c r="AA608" s="59">
        <f t="shared" si="850"/>
        <v>21344.5</v>
      </c>
      <c r="AB608" s="48">
        <f t="shared" si="866"/>
        <v>100</v>
      </c>
      <c r="AC608" s="50">
        <f t="shared" si="886"/>
        <v>21.61</v>
      </c>
      <c r="AD608" s="51">
        <f t="shared" si="868"/>
        <v>2161</v>
      </c>
      <c r="AE608" s="43">
        <v>100</v>
      </c>
      <c r="AF608" s="42">
        <v>21.61</v>
      </c>
      <c r="AG608" s="53">
        <f>AE608*AF608</f>
        <v>2161</v>
      </c>
      <c r="AH608" s="43"/>
      <c r="AI608" s="42"/>
      <c r="AJ608" s="53">
        <f>AH608*AI608</f>
        <v>0</v>
      </c>
      <c r="AK608" s="84"/>
      <c r="AL608" s="85"/>
      <c r="AM608" s="53"/>
      <c r="AN608" s="43"/>
      <c r="AO608" s="42"/>
      <c r="AP608" s="53"/>
      <c r="AQ608" s="84"/>
      <c r="AR608" s="85"/>
      <c r="AS608" s="53"/>
      <c r="AT608" s="84"/>
      <c r="AU608" s="85"/>
      <c r="AV608" s="53"/>
      <c r="AW608" s="84"/>
      <c r="AX608" s="85"/>
      <c r="AY608" s="53">
        <f t="shared" si="851"/>
        <v>0</v>
      </c>
      <c r="AZ608" s="84"/>
      <c r="BA608" s="85"/>
      <c r="BB608" s="53">
        <f t="shared" si="852"/>
        <v>0</v>
      </c>
      <c r="BC608" s="84"/>
      <c r="BD608" s="85"/>
      <c r="BE608" s="53">
        <f t="shared" si="853"/>
        <v>0</v>
      </c>
      <c r="BF608" s="84"/>
      <c r="BG608" s="85"/>
      <c r="BH608" s="53">
        <f t="shared" si="854"/>
        <v>0</v>
      </c>
      <c r="BI608" s="84"/>
      <c r="BJ608" s="85"/>
      <c r="BK608" s="53">
        <f t="shared" si="855"/>
        <v>0</v>
      </c>
      <c r="BL608" s="84"/>
      <c r="BM608" s="85"/>
      <c r="BN608" s="53">
        <f t="shared" si="856"/>
        <v>0</v>
      </c>
      <c r="BO608" s="84"/>
      <c r="BP608" s="85"/>
      <c r="BQ608" s="53">
        <f t="shared" si="857"/>
        <v>0</v>
      </c>
      <c r="BR608" s="60">
        <f t="shared" si="869"/>
        <v>283</v>
      </c>
      <c r="BS608" s="61">
        <f t="shared" si="870"/>
        <v>67.78621908127208</v>
      </c>
      <c r="BT608" s="62">
        <f t="shared" si="871"/>
        <v>19183.5</v>
      </c>
      <c r="BU608" s="48">
        <v>260</v>
      </c>
      <c r="BV608" s="50">
        <f t="shared" si="872"/>
        <v>68.917307692307688</v>
      </c>
      <c r="BW608" s="51">
        <v>17918.5</v>
      </c>
      <c r="BX608" s="48">
        <v>23</v>
      </c>
      <c r="BY608" s="50">
        <f t="shared" si="873"/>
        <v>55</v>
      </c>
      <c r="BZ608" s="51">
        <v>1265</v>
      </c>
      <c r="CA608" s="48"/>
      <c r="CB608" s="50" t="e">
        <f t="shared" si="874"/>
        <v>#DIV/0!</v>
      </c>
      <c r="CC608" s="51"/>
      <c r="CD608" s="48"/>
      <c r="CE608" s="50" t="e">
        <f t="shared" si="875"/>
        <v>#DIV/0!</v>
      </c>
      <c r="CF608" s="51"/>
      <c r="CG608" s="47" t="s">
        <v>54</v>
      </c>
      <c r="CH608" s="47" t="s">
        <v>54</v>
      </c>
      <c r="CI608" s="60">
        <f t="shared" si="876"/>
        <v>0</v>
      </c>
      <c r="CJ608" s="61" t="e">
        <f t="shared" si="877"/>
        <v>#DIV/0!</v>
      </c>
      <c r="CK608" s="62">
        <f t="shared" si="878"/>
        <v>0</v>
      </c>
      <c r="CL608" s="48"/>
      <c r="CM608" s="50" t="e">
        <f t="shared" si="879"/>
        <v>#DIV/0!</v>
      </c>
      <c r="CN608" s="51"/>
      <c r="CO608" s="48"/>
      <c r="CP608" s="50" t="e">
        <f t="shared" si="880"/>
        <v>#DIV/0!</v>
      </c>
      <c r="CQ608" s="51"/>
      <c r="CR608" s="48"/>
      <c r="CS608" s="50" t="e">
        <f t="shared" si="881"/>
        <v>#DIV/0!</v>
      </c>
      <c r="CT608" s="51"/>
      <c r="CU608" s="48"/>
      <c r="CV608" s="50" t="e">
        <f t="shared" si="882"/>
        <v>#DIV/0!</v>
      </c>
      <c r="CW608" s="51"/>
      <c r="CX608" s="47" t="s">
        <v>54</v>
      </c>
      <c r="CY608" s="47" t="s">
        <v>54</v>
      </c>
    </row>
    <row r="609" spans="1:103" s="1" customFormat="1" ht="14.25" thickBot="1" x14ac:dyDescent="0.3">
      <c r="C609" s="96">
        <f>SUM(C585:C608)</f>
        <v>4670</v>
      </c>
      <c r="D609" s="96">
        <f>SUM(D585:D608)</f>
        <v>2968</v>
      </c>
      <c r="E609" s="97">
        <f>SUM(C609:D609)</f>
        <v>7638</v>
      </c>
      <c r="F609" s="96">
        <f>SUM(F585:F608)</f>
        <v>8043.01</v>
      </c>
      <c r="G609" s="64"/>
      <c r="H609" s="184">
        <f>SUM(H585:H608)</f>
        <v>0</v>
      </c>
      <c r="I609" s="184">
        <f t="shared" ref="I609" si="887">SUM(I585:I608)</f>
        <v>-113</v>
      </c>
      <c r="J609" s="184"/>
      <c r="K609" s="184">
        <f t="shared" ref="K609" si="888">SUM(K585:K608)</f>
        <v>96</v>
      </c>
      <c r="L609" s="65">
        <f>SUM(L585:L608)</f>
        <v>348.01</v>
      </c>
      <c r="M609" s="66">
        <f>N609/L609</f>
        <v>24.989999999999995</v>
      </c>
      <c r="N609" s="67">
        <f>SUM(N585:N608)</f>
        <v>8696.7698999999975</v>
      </c>
      <c r="O609" s="68">
        <f>SUM(O585:O608)</f>
        <v>0</v>
      </c>
      <c r="P609" s="66" t="e">
        <f>Q609/O609</f>
        <v>#DIV/0!</v>
      </c>
      <c r="Q609" s="67">
        <f>SUM(Q585:Q608)+11064.52</f>
        <v>11064.52</v>
      </c>
      <c r="R609" s="68">
        <v>451</v>
      </c>
      <c r="S609" s="66">
        <v>37.840000000000003</v>
      </c>
      <c r="T609" s="67">
        <f>S609*R609</f>
        <v>17065.84</v>
      </c>
      <c r="U609" s="69"/>
      <c r="V609" s="63">
        <f>SUM(V585:V608)</f>
        <v>7256</v>
      </c>
      <c r="W609" s="66">
        <f>X609/V609</f>
        <v>44.608048511576627</v>
      </c>
      <c r="X609" s="67">
        <f>SUM(X585:X608)</f>
        <v>323676</v>
      </c>
      <c r="Y609" s="63">
        <f>SUM(Y585:Y608)</f>
        <v>8741</v>
      </c>
      <c r="Z609" s="66">
        <f>AA609/Y609</f>
        <v>42.635968424665371</v>
      </c>
      <c r="AA609" s="67">
        <f>SUM(AA585:AA608)</f>
        <v>372681</v>
      </c>
      <c r="AB609" s="63">
        <f>SUM(AB585:AB608)</f>
        <v>2000</v>
      </c>
      <c r="AC609" s="66">
        <f>AD609/AB609</f>
        <v>23.734000000000002</v>
      </c>
      <c r="AD609" s="67">
        <f>SUM(AD585:AD608)</f>
        <v>47468</v>
      </c>
      <c r="AE609" s="63">
        <f>SUM(AE585:AE608)</f>
        <v>800</v>
      </c>
      <c r="AF609" s="66">
        <f>AG609/AE609</f>
        <v>21.61</v>
      </c>
      <c r="AG609" s="67">
        <f>SUM(AG585:AG608)</f>
        <v>17288</v>
      </c>
      <c r="AH609" s="63">
        <f>SUM(AH585:AH608)</f>
        <v>1200</v>
      </c>
      <c r="AI609" s="66">
        <f>AJ609/AH609</f>
        <v>25.15</v>
      </c>
      <c r="AJ609" s="67">
        <f>SUM(AJ585:AJ608)</f>
        <v>30180</v>
      </c>
      <c r="AK609" s="63">
        <f>SUM(AK585:AK608)</f>
        <v>0</v>
      </c>
      <c r="AL609" s="66" t="e">
        <f>AM609/AK609</f>
        <v>#DIV/0!</v>
      </c>
      <c r="AM609" s="67">
        <f>SUM(AM585:AM608)</f>
        <v>0</v>
      </c>
      <c r="AN609" s="63">
        <f>SUM(AN585:AN608)</f>
        <v>0</v>
      </c>
      <c r="AO609" s="66" t="e">
        <f>AP609/AN609</f>
        <v>#DIV/0!</v>
      </c>
      <c r="AP609" s="67">
        <f>SUM(AP585:AP608)</f>
        <v>0</v>
      </c>
      <c r="AQ609" s="63">
        <f>SUM(AQ585:AQ608)</f>
        <v>0</v>
      </c>
      <c r="AR609" s="66" t="e">
        <f>AS609/AQ609</f>
        <v>#DIV/0!</v>
      </c>
      <c r="AS609" s="67">
        <f>SUM(AS585:AS608)</f>
        <v>0</v>
      </c>
      <c r="AT609" s="63">
        <f>SUM(AT585:AT608)</f>
        <v>0</v>
      </c>
      <c r="AU609" s="66" t="e">
        <f>AV609/AT609</f>
        <v>#DIV/0!</v>
      </c>
      <c r="AV609" s="67">
        <f>SUM(AV586:AV608)</f>
        <v>0</v>
      </c>
      <c r="AW609" s="63">
        <f>SUM(AW586:AW608)</f>
        <v>0</v>
      </c>
      <c r="AX609" s="66" t="e">
        <f>AY609/AW609</f>
        <v>#DIV/0!</v>
      </c>
      <c r="AY609" s="67">
        <f>SUM(AY586:AY608)</f>
        <v>0</v>
      </c>
      <c r="AZ609" s="63">
        <f>SUM(AZ586:AZ608)</f>
        <v>0</v>
      </c>
      <c r="BA609" s="66" t="e">
        <f>BB609/AZ609</f>
        <v>#DIV/0!</v>
      </c>
      <c r="BB609" s="67">
        <f>SUM(BB586:BB608)</f>
        <v>0</v>
      </c>
      <c r="BC609" s="63">
        <f>SUM(BC586:BC608)</f>
        <v>0</v>
      </c>
      <c r="BD609" s="66" t="e">
        <f>BE609/BC609</f>
        <v>#DIV/0!</v>
      </c>
      <c r="BE609" s="67">
        <f>SUM(BE586:BE608)</f>
        <v>0</v>
      </c>
      <c r="BF609" s="63">
        <f>SUM(BF586:BF608)</f>
        <v>0</v>
      </c>
      <c r="BG609" s="66" t="e">
        <f>BH609/BF609</f>
        <v>#DIV/0!</v>
      </c>
      <c r="BH609" s="67">
        <f>SUM(BH586:BH608)</f>
        <v>0</v>
      </c>
      <c r="BI609" s="63">
        <f>SUM(BI586:BI608)</f>
        <v>0</v>
      </c>
      <c r="BJ609" s="66" t="e">
        <f>BK609/BI609</f>
        <v>#DIV/0!</v>
      </c>
      <c r="BK609" s="67">
        <f>SUM(BK586:BK608)</f>
        <v>0</v>
      </c>
      <c r="BL609" s="63">
        <f>SUM(BL586:BL608)</f>
        <v>0</v>
      </c>
      <c r="BM609" s="66" t="e">
        <f>BN609/BL609</f>
        <v>#DIV/0!</v>
      </c>
      <c r="BN609" s="67">
        <f>SUM(BN586:BN608)</f>
        <v>0</v>
      </c>
      <c r="BO609" s="63">
        <f>SUM(BO586:BO608)</f>
        <v>0</v>
      </c>
      <c r="BP609" s="66" t="e">
        <f>BQ609/BO609</f>
        <v>#DIV/0!</v>
      </c>
      <c r="BQ609" s="67">
        <f>SUM(BQ586:BQ608)</f>
        <v>0</v>
      </c>
      <c r="BR609" s="70">
        <f>SUM(BR585:BR608)</f>
        <v>6741</v>
      </c>
      <c r="BS609" s="71">
        <f>BT609/BR609</f>
        <v>49.125203975671262</v>
      </c>
      <c r="BT609" s="72">
        <f>SUM(BT585:BT608)+CF610</f>
        <v>331153</v>
      </c>
      <c r="BU609" s="63">
        <f>SUM(BU585:BU608)</f>
        <v>5070</v>
      </c>
      <c r="BV609" s="66">
        <f>BW609/BU609</f>
        <v>51.628796844181458</v>
      </c>
      <c r="BW609" s="67">
        <f>SUM(BW585:BW608)</f>
        <v>261758</v>
      </c>
      <c r="BX609" s="63">
        <f>SUM(BX585:BX608)</f>
        <v>167</v>
      </c>
      <c r="BY609" s="66">
        <f>BZ609/BX609</f>
        <v>48.113772455089823</v>
      </c>
      <c r="BZ609" s="67">
        <f>SUM(BZ585:BZ608)</f>
        <v>8035</v>
      </c>
      <c r="CA609" s="63">
        <f>SUM(CA585:CA608)</f>
        <v>19</v>
      </c>
      <c r="CB609" s="66">
        <f>CC609/CA609</f>
        <v>25</v>
      </c>
      <c r="CC609" s="67">
        <f>SUM(CC585:CC608)</f>
        <v>475</v>
      </c>
      <c r="CD609" s="63">
        <f>SUM(CD585:CD608)</f>
        <v>1485</v>
      </c>
      <c r="CE609" s="66">
        <f>CF609/CD609</f>
        <v>37</v>
      </c>
      <c r="CF609" s="67">
        <f>SUM(CF585:CF608)</f>
        <v>54945</v>
      </c>
      <c r="CI609" s="70">
        <f>SUM(CI585:CI608)</f>
        <v>1485</v>
      </c>
      <c r="CJ609" s="71">
        <f>CK609/CI609</f>
        <v>33</v>
      </c>
      <c r="CK609" s="72">
        <f>SUM(CK585:CK608)</f>
        <v>49005</v>
      </c>
      <c r="CL609" s="63">
        <f>SUM(CL585:CL608)</f>
        <v>0</v>
      </c>
      <c r="CM609" s="66" t="e">
        <f>CN609/CL609</f>
        <v>#DIV/0!</v>
      </c>
      <c r="CN609" s="67">
        <f>SUM(CN585:CN608)</f>
        <v>0</v>
      </c>
      <c r="CO609" s="63">
        <f>SUM(CO585:CO608)</f>
        <v>0</v>
      </c>
      <c r="CP609" s="66" t="e">
        <f>CQ609/CO609</f>
        <v>#DIV/0!</v>
      </c>
      <c r="CQ609" s="67">
        <f>SUM(CQ585:CQ608)</f>
        <v>0</v>
      </c>
      <c r="CR609" s="63">
        <f>SUM(CR585:CR608)</f>
        <v>0</v>
      </c>
      <c r="CS609" s="66" t="e">
        <f>CT609/CR609</f>
        <v>#DIV/0!</v>
      </c>
      <c r="CT609" s="67">
        <f>SUM(CT585:CT608)</f>
        <v>0</v>
      </c>
      <c r="CU609" s="63">
        <f>SUM(CU585:CU608)</f>
        <v>1485</v>
      </c>
      <c r="CV609" s="66">
        <f>CW609/CU609</f>
        <v>33</v>
      </c>
      <c r="CW609" s="67">
        <f>SUM(CW585:CW608)</f>
        <v>49005</v>
      </c>
    </row>
    <row r="610" spans="1:103" ht="15.75" thickBot="1" x14ac:dyDescent="0.3">
      <c r="L610" s="88">
        <f>L609+O609+R609+V609</f>
        <v>8055.01</v>
      </c>
      <c r="M610" s="89">
        <f>N610/L610</f>
        <v>44.755143680765137</v>
      </c>
      <c r="N610" s="90">
        <f>N609+Q609+T609+X609</f>
        <v>360503.1299</v>
      </c>
      <c r="O610" s="99">
        <f>SUM(O585:O608)</f>
        <v>0</v>
      </c>
      <c r="P610" s="100" t="e">
        <f>Q610/O610</f>
        <v>#DIV/0!</v>
      </c>
      <c r="Q610" s="101">
        <f>SUM(Q585:Q608)</f>
        <v>0</v>
      </c>
      <c r="CF610" s="91">
        <f>CF609-CW609</f>
        <v>5940</v>
      </c>
    </row>
    <row r="611" spans="1:103" ht="15.75" thickBot="1" x14ac:dyDescent="0.3">
      <c r="AE611" s="104">
        <f>AE582+1</f>
        <v>44703</v>
      </c>
      <c r="AF611" s="105">
        <f>AE611</f>
        <v>44703</v>
      </c>
      <c r="BR611" s="102">
        <f>AE611</f>
        <v>44703</v>
      </c>
    </row>
    <row r="612" spans="1:103" s="1" customFormat="1" ht="14.25" thickBot="1" x14ac:dyDescent="0.3">
      <c r="A612" s="2">
        <f>B612</f>
        <v>44703</v>
      </c>
      <c r="B612" s="3">
        <f>B583+1</f>
        <v>44703</v>
      </c>
      <c r="C612" s="249" t="s">
        <v>0</v>
      </c>
      <c r="D612" s="250"/>
      <c r="E612" s="251"/>
      <c r="F612" s="4" t="s">
        <v>1</v>
      </c>
      <c r="G612" s="5" t="s">
        <v>2</v>
      </c>
      <c r="H612" s="201" t="s">
        <v>86</v>
      </c>
      <c r="I612" s="189" t="s">
        <v>88</v>
      </c>
      <c r="J612" s="204" t="s">
        <v>90</v>
      </c>
      <c r="K612" s="206" t="s">
        <v>84</v>
      </c>
      <c r="L612" s="252" t="s">
        <v>3</v>
      </c>
      <c r="M612" s="253"/>
      <c r="N612" s="253"/>
      <c r="O612" s="253"/>
      <c r="P612" s="253"/>
      <c r="Q612" s="253"/>
      <c r="R612" s="253"/>
      <c r="S612" s="253"/>
      <c r="T612" s="254"/>
      <c r="U612" s="6"/>
      <c r="V612" s="255" t="s">
        <v>4</v>
      </c>
      <c r="W612" s="256"/>
      <c r="X612" s="257"/>
      <c r="Y612" s="258" t="s">
        <v>5</v>
      </c>
      <c r="Z612" s="259"/>
      <c r="AA612" s="260"/>
      <c r="AB612" s="255" t="s">
        <v>6</v>
      </c>
      <c r="AC612" s="256"/>
      <c r="AD612" s="257"/>
      <c r="AE612" s="261" t="s">
        <v>7</v>
      </c>
      <c r="AF612" s="262"/>
      <c r="AG612" s="262"/>
      <c r="AH612" s="262"/>
      <c r="AI612" s="262"/>
      <c r="AJ612" s="262"/>
      <c r="AK612" s="262"/>
      <c r="AL612" s="262"/>
      <c r="AM612" s="262"/>
      <c r="AN612" s="262"/>
      <c r="AO612" s="262"/>
      <c r="AP612" s="262"/>
      <c r="AQ612" s="262"/>
      <c r="AR612" s="262"/>
      <c r="AS612" s="262"/>
      <c r="AT612" s="262"/>
      <c r="AU612" s="262"/>
      <c r="AV612" s="262"/>
      <c r="AW612" s="262"/>
      <c r="AX612" s="262"/>
      <c r="AY612" s="262"/>
      <c r="AZ612" s="262"/>
      <c r="BA612" s="262"/>
      <c r="BB612" s="262"/>
      <c r="BC612" s="262"/>
      <c r="BD612" s="262"/>
      <c r="BE612" s="262"/>
      <c r="BF612" s="262"/>
      <c r="BG612" s="262"/>
      <c r="BH612" s="262"/>
      <c r="BI612" s="262"/>
      <c r="BJ612" s="262"/>
      <c r="BK612" s="262"/>
      <c r="BL612" s="262"/>
      <c r="BM612" s="262"/>
      <c r="BN612" s="263"/>
      <c r="BO612" s="98"/>
      <c r="BP612" s="98"/>
      <c r="BQ612" s="98"/>
      <c r="BR612" s="246" t="s">
        <v>8</v>
      </c>
      <c r="BS612" s="247"/>
      <c r="BT612" s="248"/>
      <c r="BU612" s="243" t="s">
        <v>9</v>
      </c>
      <c r="BV612" s="244"/>
      <c r="BW612" s="245"/>
      <c r="BX612" s="243" t="s">
        <v>10</v>
      </c>
      <c r="BY612" s="244"/>
      <c r="BZ612" s="245"/>
      <c r="CA612" s="243" t="s">
        <v>11</v>
      </c>
      <c r="CB612" s="244"/>
      <c r="CC612" s="245"/>
      <c r="CD612" s="243" t="s">
        <v>69</v>
      </c>
      <c r="CE612" s="244"/>
      <c r="CF612" s="245"/>
      <c r="CG612" s="8"/>
      <c r="CH612" s="8">
        <f>CH583+1</f>
        <v>44703</v>
      </c>
      <c r="CI612" s="246" t="s">
        <v>12</v>
      </c>
      <c r="CJ612" s="247"/>
      <c r="CK612" s="248"/>
      <c r="CL612" s="240" t="s">
        <v>13</v>
      </c>
      <c r="CM612" s="241"/>
      <c r="CN612" s="242"/>
      <c r="CO612" s="240" t="s">
        <v>14</v>
      </c>
      <c r="CP612" s="241"/>
      <c r="CQ612" s="242"/>
      <c r="CR612" s="240" t="s">
        <v>15</v>
      </c>
      <c r="CS612" s="241"/>
      <c r="CT612" s="242"/>
      <c r="CU612" s="240" t="s">
        <v>71</v>
      </c>
      <c r="CV612" s="241"/>
      <c r="CW612" s="242"/>
      <c r="CX612" s="9">
        <f>CY612</f>
        <v>44703</v>
      </c>
      <c r="CY612" s="8">
        <f>CY583+1</f>
        <v>44703</v>
      </c>
    </row>
    <row r="613" spans="1:103" s="1" customFormat="1" ht="14.25" thickBot="1" x14ac:dyDescent="0.3">
      <c r="A613" s="10" t="s">
        <v>17</v>
      </c>
      <c r="B613" s="10" t="s">
        <v>16</v>
      </c>
      <c r="C613" s="11" t="s">
        <v>18</v>
      </c>
      <c r="D613" s="12" t="s">
        <v>19</v>
      </c>
      <c r="E613" s="174" t="s">
        <v>1</v>
      </c>
      <c r="F613" s="14" t="s">
        <v>20</v>
      </c>
      <c r="G613" s="15" t="s">
        <v>20</v>
      </c>
      <c r="H613" s="202" t="s">
        <v>87</v>
      </c>
      <c r="I613" s="203" t="s">
        <v>89</v>
      </c>
      <c r="J613" s="205" t="s">
        <v>91</v>
      </c>
      <c r="K613" s="207" t="s">
        <v>85</v>
      </c>
      <c r="L613" s="16" t="s">
        <v>21</v>
      </c>
      <c r="M613" s="17" t="s">
        <v>22</v>
      </c>
      <c r="N613" s="18" t="s">
        <v>23</v>
      </c>
      <c r="O613" s="19" t="s">
        <v>24</v>
      </c>
      <c r="P613" s="17" t="s">
        <v>22</v>
      </c>
      <c r="Q613" s="18" t="s">
        <v>23</v>
      </c>
      <c r="R613" s="19" t="s">
        <v>25</v>
      </c>
      <c r="S613" s="17" t="s">
        <v>22</v>
      </c>
      <c r="T613" s="18" t="s">
        <v>23</v>
      </c>
      <c r="U613" s="20" t="s">
        <v>16</v>
      </c>
      <c r="V613" s="21" t="s">
        <v>26</v>
      </c>
      <c r="W613" s="22" t="s">
        <v>22</v>
      </c>
      <c r="X613" s="22" t="s">
        <v>23</v>
      </c>
      <c r="Y613" s="23" t="s">
        <v>27</v>
      </c>
      <c r="Z613" s="23" t="s">
        <v>22</v>
      </c>
      <c r="AA613" s="23" t="s">
        <v>23</v>
      </c>
      <c r="AB613" s="22" t="s">
        <v>27</v>
      </c>
      <c r="AC613" s="22" t="s">
        <v>22</v>
      </c>
      <c r="AD613" s="22" t="s">
        <v>23</v>
      </c>
      <c r="AE613" s="187" t="s">
        <v>92</v>
      </c>
      <c r="AF613" s="188" t="s">
        <v>22</v>
      </c>
      <c r="AG613" s="26" t="s">
        <v>23</v>
      </c>
      <c r="AH613" s="187" t="s">
        <v>93</v>
      </c>
      <c r="AI613" s="188" t="s">
        <v>22</v>
      </c>
      <c r="AJ613" s="26" t="s">
        <v>23</v>
      </c>
      <c r="AK613" s="187"/>
      <c r="AL613" s="188" t="s">
        <v>22</v>
      </c>
      <c r="AM613" s="26" t="s">
        <v>23</v>
      </c>
      <c r="AN613" s="187"/>
      <c r="AO613" s="188" t="s">
        <v>22</v>
      </c>
      <c r="AP613" s="26" t="s">
        <v>23</v>
      </c>
      <c r="AQ613" s="187"/>
      <c r="AR613" s="188" t="s">
        <v>22</v>
      </c>
      <c r="AS613" s="26" t="s">
        <v>23</v>
      </c>
      <c r="AT613" s="187"/>
      <c r="AU613" s="188" t="s">
        <v>22</v>
      </c>
      <c r="AV613" s="26" t="s">
        <v>23</v>
      </c>
      <c r="AW613" s="120"/>
      <c r="AX613" s="25" t="s">
        <v>22</v>
      </c>
      <c r="AY613" s="26" t="s">
        <v>23</v>
      </c>
      <c r="AZ613" s="24"/>
      <c r="BA613" s="25" t="s">
        <v>22</v>
      </c>
      <c r="BB613" s="26" t="s">
        <v>23</v>
      </c>
      <c r="BC613" s="24"/>
      <c r="BD613" s="25" t="s">
        <v>22</v>
      </c>
      <c r="BE613" s="26" t="s">
        <v>23</v>
      </c>
      <c r="BF613" s="24"/>
      <c r="BG613" s="25" t="s">
        <v>22</v>
      </c>
      <c r="BH613" s="26" t="s">
        <v>23</v>
      </c>
      <c r="BI613" s="24"/>
      <c r="BJ613" s="25" t="s">
        <v>22</v>
      </c>
      <c r="BK613" s="26" t="s">
        <v>23</v>
      </c>
      <c r="BL613" s="24"/>
      <c r="BM613" s="25" t="s">
        <v>22</v>
      </c>
      <c r="BN613" s="26" t="s">
        <v>23</v>
      </c>
      <c r="BO613" s="24"/>
      <c r="BP613" s="25" t="s">
        <v>22</v>
      </c>
      <c r="BQ613" s="26" t="s">
        <v>23</v>
      </c>
      <c r="BR613" s="27" t="s">
        <v>27</v>
      </c>
      <c r="BS613" s="28" t="s">
        <v>22</v>
      </c>
      <c r="BT613" s="29" t="s">
        <v>23</v>
      </c>
      <c r="BU613" s="30" t="s">
        <v>28</v>
      </c>
      <c r="BV613" s="31" t="s">
        <v>22</v>
      </c>
      <c r="BW613" s="32" t="s">
        <v>23</v>
      </c>
      <c r="BX613" s="30" t="s">
        <v>29</v>
      </c>
      <c r="BY613" s="31" t="s">
        <v>22</v>
      </c>
      <c r="BZ613" s="32" t="s">
        <v>23</v>
      </c>
      <c r="CA613" s="30" t="s">
        <v>30</v>
      </c>
      <c r="CB613" s="31" t="s">
        <v>22</v>
      </c>
      <c r="CC613" s="32" t="s">
        <v>23</v>
      </c>
      <c r="CD613" s="30" t="s">
        <v>70</v>
      </c>
      <c r="CE613" s="31" t="s">
        <v>22</v>
      </c>
      <c r="CF613" s="32" t="s">
        <v>23</v>
      </c>
      <c r="CG613" s="33" t="s">
        <v>17</v>
      </c>
      <c r="CH613" s="33" t="s">
        <v>16</v>
      </c>
      <c r="CI613" s="157" t="s">
        <v>27</v>
      </c>
      <c r="CJ613" s="158" t="s">
        <v>22</v>
      </c>
      <c r="CK613" s="159" t="s">
        <v>23</v>
      </c>
      <c r="CL613" s="34" t="s">
        <v>28</v>
      </c>
      <c r="CM613" s="35" t="s">
        <v>22</v>
      </c>
      <c r="CN613" s="36" t="s">
        <v>23</v>
      </c>
      <c r="CO613" s="34" t="s">
        <v>29</v>
      </c>
      <c r="CP613" s="35" t="s">
        <v>22</v>
      </c>
      <c r="CQ613" s="36" t="s">
        <v>23</v>
      </c>
      <c r="CR613" s="34" t="s">
        <v>30</v>
      </c>
      <c r="CS613" s="35" t="s">
        <v>22</v>
      </c>
      <c r="CT613" s="36" t="s">
        <v>23</v>
      </c>
      <c r="CU613" s="34" t="s">
        <v>70</v>
      </c>
      <c r="CV613" s="35" t="s">
        <v>22</v>
      </c>
      <c r="CW613" s="36" t="s">
        <v>23</v>
      </c>
      <c r="CX613" s="33" t="s">
        <v>76</v>
      </c>
      <c r="CY613" s="33" t="s">
        <v>16</v>
      </c>
    </row>
    <row r="614" spans="1:103" s="1" customFormat="1" ht="14.25" thickBot="1" x14ac:dyDescent="0.3">
      <c r="A614" s="47" t="s">
        <v>32</v>
      </c>
      <c r="B614" s="47" t="s">
        <v>32</v>
      </c>
      <c r="C614" s="37">
        <v>292</v>
      </c>
      <c r="D614" s="94">
        <f>E614-C614</f>
        <v>143</v>
      </c>
      <c r="E614" s="92">
        <v>435</v>
      </c>
      <c r="F614" s="38">
        <f>SUM(O614,R614,V614)-H614-I614-J614-K614+L614</f>
        <v>442</v>
      </c>
      <c r="G614" s="38">
        <f>F614-E614-L614</f>
        <v>7</v>
      </c>
      <c r="H614" s="182"/>
      <c r="I614" s="182"/>
      <c r="J614" s="182"/>
      <c r="K614" s="182"/>
      <c r="L614" s="211"/>
      <c r="M614" s="39">
        <v>24.99</v>
      </c>
      <c r="N614" s="179">
        <f>M614*L614</f>
        <v>0</v>
      </c>
      <c r="O614" s="225">
        <v>35</v>
      </c>
      <c r="P614" s="226">
        <v>67.900000000000006</v>
      </c>
      <c r="Q614" s="227">
        <f>P614*O614</f>
        <v>2376.5</v>
      </c>
      <c r="R614" s="222">
        <v>32</v>
      </c>
      <c r="S614" s="39">
        <v>37.840000000000003</v>
      </c>
      <c r="T614" s="40">
        <f>S614*R614</f>
        <v>1210.8800000000001</v>
      </c>
      <c r="U614" s="41" t="s">
        <v>32</v>
      </c>
      <c r="V614" s="37">
        <f t="shared" ref="V614:V637" si="889">Y614-CI614</f>
        <v>375</v>
      </c>
      <c r="W614" s="39">
        <f>X614/V614</f>
        <v>56.329333333333331</v>
      </c>
      <c r="X614" s="40">
        <f t="shared" ref="X614:X637" si="890">AA614-CK614</f>
        <v>21123.5</v>
      </c>
      <c r="Y614" s="37">
        <f t="shared" ref="Y614:Y637" si="891">AB614+BR614</f>
        <v>375</v>
      </c>
      <c r="Z614" s="39">
        <f>AA614/Y614</f>
        <v>56.329333333333331</v>
      </c>
      <c r="AA614" s="40">
        <f t="shared" ref="AA614:AA637" si="892">AD614+BT614</f>
        <v>21123.5</v>
      </c>
      <c r="AB614" s="37">
        <f>SUM(AE614,AH614,AK614,AN614,AQ614,AT614,AW614,AZ614,BC614,BF614,BI614,BL614,BO614)</f>
        <v>100</v>
      </c>
      <c r="AC614" s="39">
        <f>AD614/AB614</f>
        <v>21.61</v>
      </c>
      <c r="AD614" s="40">
        <f>SUM(AG614,AJ614,AM614,AP614,AS614,AV614,AY614,BB614,BE614,BH614,BK614,BN614,BQ614)</f>
        <v>2161</v>
      </c>
      <c r="AE614" s="185">
        <v>100</v>
      </c>
      <c r="AF614" s="186">
        <v>21.61</v>
      </c>
      <c r="AG614" s="53">
        <f>AE614*AF614</f>
        <v>2161</v>
      </c>
      <c r="AH614" s="185"/>
      <c r="AI614" s="186"/>
      <c r="AJ614" s="53">
        <f>AH614*AI614</f>
        <v>0</v>
      </c>
      <c r="AK614" s="185"/>
      <c r="AL614" s="186"/>
      <c r="AM614" s="53"/>
      <c r="AN614" s="185"/>
      <c r="AO614" s="186"/>
      <c r="AP614" s="53"/>
      <c r="AQ614" s="185"/>
      <c r="AR614" s="186"/>
      <c r="AS614" s="53"/>
      <c r="AT614" s="185"/>
      <c r="AU614" s="186"/>
      <c r="AV614" s="53"/>
      <c r="AW614" s="43"/>
      <c r="AX614" s="42"/>
      <c r="AY614" s="53">
        <f t="shared" ref="AY614:AY637" si="893">AX614*AW614</f>
        <v>0</v>
      </c>
      <c r="AZ614" s="43"/>
      <c r="BA614" s="42"/>
      <c r="BB614" s="53">
        <f t="shared" ref="BB614:BB637" si="894">BA614*AZ614</f>
        <v>0</v>
      </c>
      <c r="BC614" s="43"/>
      <c r="BD614" s="42"/>
      <c r="BE614" s="53">
        <f t="shared" ref="BE614:BE637" si="895">BD614*BC614</f>
        <v>0</v>
      </c>
      <c r="BF614" s="43"/>
      <c r="BG614" s="42"/>
      <c r="BH614" s="53">
        <f t="shared" ref="BH614:BH637" si="896">BG614*BF614</f>
        <v>0</v>
      </c>
      <c r="BI614" s="43"/>
      <c r="BJ614" s="42"/>
      <c r="BK614" s="53">
        <f t="shared" ref="BK614:BK637" si="897">BJ614*BI614</f>
        <v>0</v>
      </c>
      <c r="BL614" s="43"/>
      <c r="BM614" s="42"/>
      <c r="BN614" s="53">
        <f t="shared" ref="BN614:BN637" si="898">BM614*BL614</f>
        <v>0</v>
      </c>
      <c r="BO614" s="43"/>
      <c r="BP614" s="42"/>
      <c r="BQ614" s="53">
        <f t="shared" ref="BQ614:BQ637" si="899">BP614*BO614</f>
        <v>0</v>
      </c>
      <c r="BR614" s="44">
        <f>SUM(BU614,BX614,CA614,CD614)</f>
        <v>275</v>
      </c>
      <c r="BS614" s="45">
        <f>BT614/BR614</f>
        <v>68.954545454545453</v>
      </c>
      <c r="BT614" s="46">
        <f>SUM(BW614,BZ614,CC614,CF614)</f>
        <v>18962.5</v>
      </c>
      <c r="BU614" s="37">
        <v>275</v>
      </c>
      <c r="BV614" s="39">
        <f>BW614/BU614</f>
        <v>68.954545454545453</v>
      </c>
      <c r="BW614" s="40">
        <v>18962.5</v>
      </c>
      <c r="BX614" s="37"/>
      <c r="BY614" s="39" t="e">
        <f>BZ614/BX614</f>
        <v>#DIV/0!</v>
      </c>
      <c r="BZ614" s="40"/>
      <c r="CA614" s="37"/>
      <c r="CB614" s="39" t="e">
        <f>CC614/CA614</f>
        <v>#DIV/0!</v>
      </c>
      <c r="CC614" s="40"/>
      <c r="CD614" s="37"/>
      <c r="CE614" s="39" t="e">
        <f>CF614/CD614</f>
        <v>#DIV/0!</v>
      </c>
      <c r="CF614" s="40"/>
      <c r="CG614" s="47" t="s">
        <v>32</v>
      </c>
      <c r="CH614" s="47" t="s">
        <v>32</v>
      </c>
      <c r="CI614" s="44">
        <f>SUM(CL614,CO614,CR614,CU614)</f>
        <v>0</v>
      </c>
      <c r="CJ614" s="45" t="e">
        <f>CK614/CI614</f>
        <v>#DIV/0!</v>
      </c>
      <c r="CK614" s="46">
        <f>SUM(CN614,CQ614,CT614,CW614)</f>
        <v>0</v>
      </c>
      <c r="CL614" s="37"/>
      <c r="CM614" s="39" t="e">
        <f>CN614/CL614</f>
        <v>#DIV/0!</v>
      </c>
      <c r="CN614" s="40"/>
      <c r="CO614" s="37"/>
      <c r="CP614" s="39" t="e">
        <f>CQ614/CO614</f>
        <v>#DIV/0!</v>
      </c>
      <c r="CQ614" s="40"/>
      <c r="CR614" s="37"/>
      <c r="CS614" s="39" t="e">
        <f>CT614/CR614</f>
        <v>#DIV/0!</v>
      </c>
      <c r="CT614" s="40"/>
      <c r="CU614" s="37"/>
      <c r="CV614" s="39" t="e">
        <f>CW614/CU614</f>
        <v>#DIV/0!</v>
      </c>
      <c r="CW614" s="40"/>
      <c r="CX614" s="47" t="s">
        <v>32</v>
      </c>
      <c r="CY614" s="47" t="s">
        <v>32</v>
      </c>
    </row>
    <row r="615" spans="1:103" s="1" customFormat="1" ht="14.25" thickBot="1" x14ac:dyDescent="0.3">
      <c r="A615" s="47" t="s">
        <v>31</v>
      </c>
      <c r="B615" s="47" t="s">
        <v>31</v>
      </c>
      <c r="C615" s="48">
        <v>292</v>
      </c>
      <c r="D615" s="95">
        <f t="shared" ref="D615:D637" si="900">E615-C615</f>
        <v>144</v>
      </c>
      <c r="E615" s="93">
        <v>436</v>
      </c>
      <c r="F615" s="38">
        <f t="shared" ref="F615:F637" si="901">SUM(O615,R615,V615)-H615-I615-J615-K615+L615</f>
        <v>442</v>
      </c>
      <c r="G615" s="49">
        <f t="shared" ref="G615:G637" si="902">F615-E615-L615</f>
        <v>6</v>
      </c>
      <c r="H615" s="183"/>
      <c r="I615" s="183"/>
      <c r="J615" s="183"/>
      <c r="K615" s="183"/>
      <c r="L615" s="212"/>
      <c r="M615" s="50">
        <v>24.99</v>
      </c>
      <c r="N615" s="53">
        <f t="shared" ref="N615:N637" si="903">M615*L615</f>
        <v>0</v>
      </c>
      <c r="O615" s="228">
        <v>35</v>
      </c>
      <c r="P615" s="229">
        <v>67.900000000000006</v>
      </c>
      <c r="Q615" s="230">
        <f t="shared" ref="Q615:Q637" si="904">P615*O615</f>
        <v>2376.5</v>
      </c>
      <c r="R615" s="223">
        <v>32</v>
      </c>
      <c r="S615" s="50">
        <v>37.840000000000003</v>
      </c>
      <c r="T615" s="51">
        <f t="shared" ref="T615:T637" si="905">S615*R615</f>
        <v>1210.8800000000001</v>
      </c>
      <c r="U615" s="52" t="s">
        <v>31</v>
      </c>
      <c r="V615" s="48">
        <f t="shared" si="889"/>
        <v>375</v>
      </c>
      <c r="W615" s="50">
        <f t="shared" ref="W615:W637" si="906">X615/V615</f>
        <v>56.329333333333331</v>
      </c>
      <c r="X615" s="51">
        <f t="shared" si="890"/>
        <v>21123.5</v>
      </c>
      <c r="Y615" s="48">
        <f t="shared" si="891"/>
        <v>375</v>
      </c>
      <c r="Z615" s="50">
        <f t="shared" ref="Z615:Z619" si="907">AA615/Y615</f>
        <v>56.329333333333331</v>
      </c>
      <c r="AA615" s="51">
        <f t="shared" si="892"/>
        <v>21123.5</v>
      </c>
      <c r="AB615" s="48">
        <f t="shared" ref="AB615:AB637" si="908">SUM(AE615,AH615,AK615,AN615,AQ615,AT615,AW615,AZ615,BC615,BF615,BI615,BL615,BO615)</f>
        <v>100</v>
      </c>
      <c r="AC615" s="50">
        <f t="shared" ref="AC615:AC619" si="909">AD615/AB615</f>
        <v>21.61</v>
      </c>
      <c r="AD615" s="51">
        <f t="shared" ref="AD615:AD637" si="910">SUM(AG615,AJ615,AM615,AP615,AS615,AV615,AY615,BB615,BE615,BH615,BK615,BN615,BQ615)</f>
        <v>2161</v>
      </c>
      <c r="AE615" s="43">
        <v>100</v>
      </c>
      <c r="AF615" s="42">
        <v>21.61</v>
      </c>
      <c r="AG615" s="53">
        <f>AE615*AF615</f>
        <v>2161</v>
      </c>
      <c r="AH615" s="43"/>
      <c r="AI615" s="42"/>
      <c r="AJ615" s="53">
        <f>AH615*AI615</f>
        <v>0</v>
      </c>
      <c r="AK615" s="43"/>
      <c r="AL615" s="42"/>
      <c r="AM615" s="53"/>
      <c r="AN615" s="43"/>
      <c r="AO615" s="42"/>
      <c r="AP615" s="53"/>
      <c r="AQ615" s="43"/>
      <c r="AR615" s="42"/>
      <c r="AS615" s="53"/>
      <c r="AT615" s="43"/>
      <c r="AU615" s="42"/>
      <c r="AV615" s="53"/>
      <c r="AW615" s="43"/>
      <c r="AX615" s="42"/>
      <c r="AY615" s="53">
        <f t="shared" si="893"/>
        <v>0</v>
      </c>
      <c r="AZ615" s="43"/>
      <c r="BA615" s="42"/>
      <c r="BB615" s="53">
        <f t="shared" si="894"/>
        <v>0</v>
      </c>
      <c r="BC615" s="43"/>
      <c r="BD615" s="42"/>
      <c r="BE615" s="53">
        <f t="shared" si="895"/>
        <v>0</v>
      </c>
      <c r="BF615" s="43"/>
      <c r="BG615" s="42"/>
      <c r="BH615" s="53">
        <f t="shared" si="896"/>
        <v>0</v>
      </c>
      <c r="BI615" s="43"/>
      <c r="BJ615" s="42"/>
      <c r="BK615" s="53">
        <f t="shared" si="897"/>
        <v>0</v>
      </c>
      <c r="BL615" s="43"/>
      <c r="BM615" s="42"/>
      <c r="BN615" s="53">
        <f t="shared" si="898"/>
        <v>0</v>
      </c>
      <c r="BO615" s="43"/>
      <c r="BP615" s="42"/>
      <c r="BQ615" s="53">
        <f t="shared" si="899"/>
        <v>0</v>
      </c>
      <c r="BR615" s="54">
        <f t="shared" ref="BR615:BR637" si="911">SUM(BU615,BX615,CA615,CD615)</f>
        <v>275</v>
      </c>
      <c r="BS615" s="55">
        <f t="shared" ref="BS615:BS637" si="912">BT615/BR615</f>
        <v>68.954545454545453</v>
      </c>
      <c r="BT615" s="56">
        <f t="shared" ref="BT615:BT637" si="913">SUM(BW615,BZ615,CC615,CF615)</f>
        <v>18962.5</v>
      </c>
      <c r="BU615" s="48">
        <v>275</v>
      </c>
      <c r="BV615" s="50">
        <f t="shared" ref="BV615:BV637" si="914">BW615/BU615</f>
        <v>68.954545454545453</v>
      </c>
      <c r="BW615" s="51">
        <v>18962.5</v>
      </c>
      <c r="BX615" s="48"/>
      <c r="BY615" s="50" t="e">
        <f t="shared" ref="BY615:BY637" si="915">BZ615/BX615</f>
        <v>#DIV/0!</v>
      </c>
      <c r="BZ615" s="51"/>
      <c r="CA615" s="48"/>
      <c r="CB615" s="50" t="e">
        <f t="shared" ref="CB615:CB637" si="916">CC615/CA615</f>
        <v>#DIV/0!</v>
      </c>
      <c r="CC615" s="51"/>
      <c r="CD615" s="48"/>
      <c r="CE615" s="50" t="e">
        <f t="shared" ref="CE615:CE637" si="917">CF615/CD615</f>
        <v>#DIV/0!</v>
      </c>
      <c r="CF615" s="51"/>
      <c r="CG615" s="47" t="s">
        <v>31</v>
      </c>
      <c r="CH615" s="47" t="s">
        <v>31</v>
      </c>
      <c r="CI615" s="54">
        <f t="shared" ref="CI615:CI637" si="918">SUM(CL615,CO615,CR615,CU615)</f>
        <v>0</v>
      </c>
      <c r="CJ615" s="55" t="e">
        <f t="shared" ref="CJ615:CJ637" si="919">CK615/CI615</f>
        <v>#DIV/0!</v>
      </c>
      <c r="CK615" s="56">
        <f t="shared" ref="CK615:CK637" si="920">SUM(CN615,CQ615,CT615,CW615)</f>
        <v>0</v>
      </c>
      <c r="CL615" s="48"/>
      <c r="CM615" s="50" t="e">
        <f t="shared" ref="CM615:CM637" si="921">CN615/CL615</f>
        <v>#DIV/0!</v>
      </c>
      <c r="CN615" s="51"/>
      <c r="CO615" s="48"/>
      <c r="CP615" s="50" t="e">
        <f t="shared" ref="CP615:CP637" si="922">CQ615/CO615</f>
        <v>#DIV/0!</v>
      </c>
      <c r="CQ615" s="51"/>
      <c r="CR615" s="48"/>
      <c r="CS615" s="50" t="e">
        <f t="shared" ref="CS615:CS637" si="923">CT615/CR615</f>
        <v>#DIV/0!</v>
      </c>
      <c r="CT615" s="51"/>
      <c r="CU615" s="48"/>
      <c r="CV615" s="50" t="e">
        <f t="shared" ref="CV615:CV637" si="924">CW615/CU615</f>
        <v>#DIV/0!</v>
      </c>
      <c r="CW615" s="51"/>
      <c r="CX615" s="47" t="s">
        <v>31</v>
      </c>
      <c r="CY615" s="47" t="s">
        <v>31</v>
      </c>
    </row>
    <row r="616" spans="1:103" s="1" customFormat="1" ht="14.25" thickBot="1" x14ac:dyDescent="0.3">
      <c r="A616" s="47" t="s">
        <v>33</v>
      </c>
      <c r="B616" s="47" t="s">
        <v>33</v>
      </c>
      <c r="C616" s="48">
        <v>292</v>
      </c>
      <c r="D616" s="95">
        <f t="shared" si="900"/>
        <v>143</v>
      </c>
      <c r="E616" s="93">
        <v>435</v>
      </c>
      <c r="F616" s="38">
        <f t="shared" si="901"/>
        <v>442</v>
      </c>
      <c r="G616" s="49">
        <f t="shared" si="902"/>
        <v>7</v>
      </c>
      <c r="H616" s="183"/>
      <c r="I616" s="183"/>
      <c r="J616" s="183"/>
      <c r="K616" s="183"/>
      <c r="L616" s="212"/>
      <c r="M616" s="50">
        <v>24.99</v>
      </c>
      <c r="N616" s="53">
        <f t="shared" si="903"/>
        <v>0</v>
      </c>
      <c r="O616" s="228">
        <v>35</v>
      </c>
      <c r="P616" s="229">
        <v>67.900000000000006</v>
      </c>
      <c r="Q616" s="230">
        <f t="shared" si="904"/>
        <v>2376.5</v>
      </c>
      <c r="R616" s="223">
        <v>32</v>
      </c>
      <c r="S616" s="50">
        <v>37.840000000000003</v>
      </c>
      <c r="T616" s="51">
        <f t="shared" si="905"/>
        <v>1210.8800000000001</v>
      </c>
      <c r="U616" s="52" t="s">
        <v>33</v>
      </c>
      <c r="V616" s="48">
        <f t="shared" si="889"/>
        <v>375</v>
      </c>
      <c r="W616" s="50">
        <f t="shared" si="906"/>
        <v>56.329333333333331</v>
      </c>
      <c r="X616" s="51">
        <f t="shared" si="890"/>
        <v>21123.5</v>
      </c>
      <c r="Y616" s="48">
        <f t="shared" si="891"/>
        <v>375</v>
      </c>
      <c r="Z616" s="50">
        <f t="shared" si="907"/>
        <v>56.329333333333331</v>
      </c>
      <c r="AA616" s="51">
        <f t="shared" si="892"/>
        <v>21123.5</v>
      </c>
      <c r="AB616" s="48">
        <f t="shared" si="908"/>
        <v>100</v>
      </c>
      <c r="AC616" s="50">
        <f t="shared" si="909"/>
        <v>21.61</v>
      </c>
      <c r="AD616" s="51">
        <f t="shared" si="910"/>
        <v>2161</v>
      </c>
      <c r="AE616" s="43">
        <v>100</v>
      </c>
      <c r="AF616" s="42">
        <v>21.61</v>
      </c>
      <c r="AG616" s="53">
        <f t="shared" ref="AG616:AG636" si="925">AE616*AF616</f>
        <v>2161</v>
      </c>
      <c r="AH616" s="43"/>
      <c r="AI616" s="42"/>
      <c r="AJ616" s="53">
        <f t="shared" ref="AJ616:AJ636" si="926">AH616*AI616</f>
        <v>0</v>
      </c>
      <c r="AK616" s="43"/>
      <c r="AL616" s="42"/>
      <c r="AM616" s="53"/>
      <c r="AN616" s="43"/>
      <c r="AO616" s="42"/>
      <c r="AP616" s="53"/>
      <c r="AQ616" s="43"/>
      <c r="AR616" s="42"/>
      <c r="AS616" s="53"/>
      <c r="AT616" s="43"/>
      <c r="AU616" s="42"/>
      <c r="AV616" s="53"/>
      <c r="AW616" s="43"/>
      <c r="AX616" s="42"/>
      <c r="AY616" s="53">
        <f t="shared" si="893"/>
        <v>0</v>
      </c>
      <c r="AZ616" s="43"/>
      <c r="BA616" s="42"/>
      <c r="BB616" s="53">
        <f t="shared" si="894"/>
        <v>0</v>
      </c>
      <c r="BC616" s="43"/>
      <c r="BD616" s="42"/>
      <c r="BE616" s="53">
        <f t="shared" si="895"/>
        <v>0</v>
      </c>
      <c r="BF616" s="43"/>
      <c r="BG616" s="42"/>
      <c r="BH616" s="53">
        <f t="shared" si="896"/>
        <v>0</v>
      </c>
      <c r="BI616" s="43"/>
      <c r="BJ616" s="42"/>
      <c r="BK616" s="53">
        <f t="shared" si="897"/>
        <v>0</v>
      </c>
      <c r="BL616" s="43"/>
      <c r="BM616" s="42"/>
      <c r="BN616" s="53">
        <f t="shared" si="898"/>
        <v>0</v>
      </c>
      <c r="BO616" s="43"/>
      <c r="BP616" s="42"/>
      <c r="BQ616" s="53">
        <f t="shared" si="899"/>
        <v>0</v>
      </c>
      <c r="BR616" s="54">
        <f t="shared" si="911"/>
        <v>275</v>
      </c>
      <c r="BS616" s="55">
        <f t="shared" si="912"/>
        <v>68.954545454545453</v>
      </c>
      <c r="BT616" s="56">
        <f t="shared" si="913"/>
        <v>18962.5</v>
      </c>
      <c r="BU616" s="48">
        <v>275</v>
      </c>
      <c r="BV616" s="50">
        <f t="shared" si="914"/>
        <v>68.954545454545453</v>
      </c>
      <c r="BW616" s="51">
        <v>18962.5</v>
      </c>
      <c r="BX616" s="48"/>
      <c r="BY616" s="50" t="e">
        <f t="shared" si="915"/>
        <v>#DIV/0!</v>
      </c>
      <c r="BZ616" s="51"/>
      <c r="CA616" s="48"/>
      <c r="CB616" s="50" t="e">
        <f t="shared" si="916"/>
        <v>#DIV/0!</v>
      </c>
      <c r="CC616" s="51"/>
      <c r="CD616" s="48"/>
      <c r="CE616" s="50" t="e">
        <f t="shared" si="917"/>
        <v>#DIV/0!</v>
      </c>
      <c r="CF616" s="51"/>
      <c r="CG616" s="47" t="s">
        <v>33</v>
      </c>
      <c r="CH616" s="47" t="s">
        <v>33</v>
      </c>
      <c r="CI616" s="54">
        <f t="shared" si="918"/>
        <v>0</v>
      </c>
      <c r="CJ616" s="55" t="e">
        <f t="shared" si="919"/>
        <v>#DIV/0!</v>
      </c>
      <c r="CK616" s="56">
        <f t="shared" si="920"/>
        <v>0</v>
      </c>
      <c r="CL616" s="48"/>
      <c r="CM616" s="50" t="e">
        <f t="shared" si="921"/>
        <v>#DIV/0!</v>
      </c>
      <c r="CN616" s="51"/>
      <c r="CO616" s="48"/>
      <c r="CP616" s="50" t="e">
        <f t="shared" si="922"/>
        <v>#DIV/0!</v>
      </c>
      <c r="CQ616" s="51"/>
      <c r="CR616" s="48"/>
      <c r="CS616" s="50" t="e">
        <f t="shared" si="923"/>
        <v>#DIV/0!</v>
      </c>
      <c r="CT616" s="51"/>
      <c r="CU616" s="48"/>
      <c r="CV616" s="50" t="e">
        <f t="shared" si="924"/>
        <v>#DIV/0!</v>
      </c>
      <c r="CW616" s="51"/>
      <c r="CX616" s="47" t="s">
        <v>33</v>
      </c>
      <c r="CY616" s="47" t="s">
        <v>33</v>
      </c>
    </row>
    <row r="617" spans="1:103" s="1" customFormat="1" ht="14.25" thickBot="1" x14ac:dyDescent="0.3">
      <c r="A617" s="47" t="s">
        <v>34</v>
      </c>
      <c r="B617" s="47" t="s">
        <v>34</v>
      </c>
      <c r="C617" s="48">
        <v>292</v>
      </c>
      <c r="D617" s="95">
        <f t="shared" si="900"/>
        <v>145</v>
      </c>
      <c r="E617" s="93">
        <v>437</v>
      </c>
      <c r="F617" s="38">
        <f t="shared" si="901"/>
        <v>444</v>
      </c>
      <c r="G617" s="49">
        <f t="shared" si="902"/>
        <v>7</v>
      </c>
      <c r="H617" s="183"/>
      <c r="I617" s="183"/>
      <c r="J617" s="183"/>
      <c r="K617" s="183"/>
      <c r="L617" s="212"/>
      <c r="M617" s="50">
        <v>24.99</v>
      </c>
      <c r="N617" s="53">
        <f t="shared" si="903"/>
        <v>0</v>
      </c>
      <c r="O617" s="228">
        <v>35</v>
      </c>
      <c r="P617" s="229">
        <v>67.900000000000006</v>
      </c>
      <c r="Q617" s="230">
        <f t="shared" si="904"/>
        <v>2376.5</v>
      </c>
      <c r="R617" s="223">
        <v>34</v>
      </c>
      <c r="S617" s="50">
        <v>37.840000000000003</v>
      </c>
      <c r="T617" s="51">
        <f t="shared" si="905"/>
        <v>1286.5600000000002</v>
      </c>
      <c r="U617" s="52" t="s">
        <v>34</v>
      </c>
      <c r="V617" s="48">
        <f t="shared" si="889"/>
        <v>375</v>
      </c>
      <c r="W617" s="50">
        <f t="shared" si="906"/>
        <v>56.329333333333331</v>
      </c>
      <c r="X617" s="51">
        <f t="shared" si="890"/>
        <v>21123.5</v>
      </c>
      <c r="Y617" s="48">
        <f t="shared" si="891"/>
        <v>375</v>
      </c>
      <c r="Z617" s="50">
        <f t="shared" si="907"/>
        <v>56.329333333333331</v>
      </c>
      <c r="AA617" s="51">
        <f t="shared" si="892"/>
        <v>21123.5</v>
      </c>
      <c r="AB617" s="48">
        <f t="shared" si="908"/>
        <v>100</v>
      </c>
      <c r="AC617" s="50">
        <f t="shared" si="909"/>
        <v>21.61</v>
      </c>
      <c r="AD617" s="51">
        <f t="shared" si="910"/>
        <v>2161</v>
      </c>
      <c r="AE617" s="43">
        <v>100</v>
      </c>
      <c r="AF617" s="42">
        <v>21.61</v>
      </c>
      <c r="AG617" s="53">
        <f t="shared" si="925"/>
        <v>2161</v>
      </c>
      <c r="AH617" s="43"/>
      <c r="AI617" s="42"/>
      <c r="AJ617" s="53">
        <f t="shared" si="926"/>
        <v>0</v>
      </c>
      <c r="AK617" s="43"/>
      <c r="AL617" s="42"/>
      <c r="AM617" s="53"/>
      <c r="AN617" s="43"/>
      <c r="AO617" s="42"/>
      <c r="AP617" s="53"/>
      <c r="AQ617" s="43"/>
      <c r="AR617" s="42"/>
      <c r="AS617" s="53"/>
      <c r="AT617" s="43"/>
      <c r="AU617" s="42"/>
      <c r="AV617" s="53"/>
      <c r="AW617" s="43"/>
      <c r="AX617" s="42"/>
      <c r="AY617" s="53">
        <f t="shared" si="893"/>
        <v>0</v>
      </c>
      <c r="AZ617" s="43"/>
      <c r="BA617" s="42"/>
      <c r="BB617" s="53">
        <f t="shared" si="894"/>
        <v>0</v>
      </c>
      <c r="BC617" s="43"/>
      <c r="BD617" s="42"/>
      <c r="BE617" s="53">
        <f t="shared" si="895"/>
        <v>0</v>
      </c>
      <c r="BF617" s="43"/>
      <c r="BG617" s="42"/>
      <c r="BH617" s="53">
        <f t="shared" si="896"/>
        <v>0</v>
      </c>
      <c r="BI617" s="43"/>
      <c r="BJ617" s="42"/>
      <c r="BK617" s="53">
        <f t="shared" si="897"/>
        <v>0</v>
      </c>
      <c r="BL617" s="43"/>
      <c r="BM617" s="42"/>
      <c r="BN617" s="53">
        <f t="shared" si="898"/>
        <v>0</v>
      </c>
      <c r="BO617" s="43"/>
      <c r="BP617" s="42"/>
      <c r="BQ617" s="53">
        <f t="shared" si="899"/>
        <v>0</v>
      </c>
      <c r="BR617" s="54">
        <f t="shared" si="911"/>
        <v>275</v>
      </c>
      <c r="BS617" s="55">
        <f t="shared" si="912"/>
        <v>68.954545454545453</v>
      </c>
      <c r="BT617" s="56">
        <f t="shared" si="913"/>
        <v>18962.5</v>
      </c>
      <c r="BU617" s="48">
        <v>275</v>
      </c>
      <c r="BV617" s="50">
        <f t="shared" si="914"/>
        <v>68.954545454545453</v>
      </c>
      <c r="BW617" s="51">
        <v>18962.5</v>
      </c>
      <c r="BX617" s="48"/>
      <c r="BY617" s="50" t="e">
        <f t="shared" si="915"/>
        <v>#DIV/0!</v>
      </c>
      <c r="BZ617" s="51"/>
      <c r="CA617" s="48"/>
      <c r="CB617" s="50" t="e">
        <f t="shared" si="916"/>
        <v>#DIV/0!</v>
      </c>
      <c r="CC617" s="51"/>
      <c r="CD617" s="48"/>
      <c r="CE617" s="50" t="e">
        <f t="shared" si="917"/>
        <v>#DIV/0!</v>
      </c>
      <c r="CF617" s="51"/>
      <c r="CG617" s="47" t="s">
        <v>34</v>
      </c>
      <c r="CH617" s="47" t="s">
        <v>34</v>
      </c>
      <c r="CI617" s="54">
        <f t="shared" si="918"/>
        <v>0</v>
      </c>
      <c r="CJ617" s="55" t="e">
        <f t="shared" si="919"/>
        <v>#DIV/0!</v>
      </c>
      <c r="CK617" s="56">
        <f t="shared" si="920"/>
        <v>0</v>
      </c>
      <c r="CL617" s="48"/>
      <c r="CM617" s="50" t="e">
        <f t="shared" si="921"/>
        <v>#DIV/0!</v>
      </c>
      <c r="CN617" s="51"/>
      <c r="CO617" s="48"/>
      <c r="CP617" s="50" t="e">
        <f t="shared" si="922"/>
        <v>#DIV/0!</v>
      </c>
      <c r="CQ617" s="51"/>
      <c r="CR617" s="48"/>
      <c r="CS617" s="50" t="e">
        <f t="shared" si="923"/>
        <v>#DIV/0!</v>
      </c>
      <c r="CT617" s="51"/>
      <c r="CU617" s="48"/>
      <c r="CV617" s="50" t="e">
        <f t="shared" si="924"/>
        <v>#DIV/0!</v>
      </c>
      <c r="CW617" s="51"/>
      <c r="CX617" s="47" t="s">
        <v>34</v>
      </c>
      <c r="CY617" s="47" t="s">
        <v>34</v>
      </c>
    </row>
    <row r="618" spans="1:103" s="1" customFormat="1" ht="14.25" thickBot="1" x14ac:dyDescent="0.3">
      <c r="A618" s="47" t="s">
        <v>35</v>
      </c>
      <c r="B618" s="47" t="s">
        <v>35</v>
      </c>
      <c r="C618" s="48">
        <v>292</v>
      </c>
      <c r="D618" s="95">
        <f t="shared" si="900"/>
        <v>145</v>
      </c>
      <c r="E618" s="93">
        <v>437</v>
      </c>
      <c r="F618" s="38">
        <f t="shared" si="901"/>
        <v>441</v>
      </c>
      <c r="G618" s="49">
        <f t="shared" si="902"/>
        <v>4</v>
      </c>
      <c r="H618" s="183"/>
      <c r="I618" s="183"/>
      <c r="J618" s="183"/>
      <c r="K618" s="183"/>
      <c r="L618" s="212"/>
      <c r="M618" s="50">
        <v>24.99</v>
      </c>
      <c r="N618" s="53">
        <f t="shared" si="903"/>
        <v>0</v>
      </c>
      <c r="O618" s="228">
        <v>35</v>
      </c>
      <c r="P618" s="229">
        <v>67.900000000000006</v>
      </c>
      <c r="Q618" s="230">
        <f t="shared" si="904"/>
        <v>2376.5</v>
      </c>
      <c r="R618" s="223">
        <v>31</v>
      </c>
      <c r="S618" s="50">
        <v>37.840000000000003</v>
      </c>
      <c r="T618" s="51">
        <f t="shared" si="905"/>
        <v>1173.0400000000002</v>
      </c>
      <c r="U618" s="52" t="s">
        <v>35</v>
      </c>
      <c r="V618" s="48">
        <f t="shared" si="889"/>
        <v>375</v>
      </c>
      <c r="W618" s="50">
        <f t="shared" si="906"/>
        <v>56.329333333333331</v>
      </c>
      <c r="X618" s="51">
        <f t="shared" si="890"/>
        <v>21123.5</v>
      </c>
      <c r="Y618" s="48">
        <f t="shared" si="891"/>
        <v>375</v>
      </c>
      <c r="Z618" s="50">
        <f t="shared" si="907"/>
        <v>56.329333333333331</v>
      </c>
      <c r="AA618" s="51">
        <f t="shared" si="892"/>
        <v>21123.5</v>
      </c>
      <c r="AB618" s="48">
        <f t="shared" si="908"/>
        <v>100</v>
      </c>
      <c r="AC618" s="50">
        <f t="shared" si="909"/>
        <v>21.61</v>
      </c>
      <c r="AD618" s="51">
        <f t="shared" si="910"/>
        <v>2161</v>
      </c>
      <c r="AE618" s="43">
        <v>100</v>
      </c>
      <c r="AF618" s="42">
        <v>21.61</v>
      </c>
      <c r="AG618" s="53">
        <f t="shared" si="925"/>
        <v>2161</v>
      </c>
      <c r="AH618" s="43"/>
      <c r="AI618" s="42"/>
      <c r="AJ618" s="53">
        <f t="shared" si="926"/>
        <v>0</v>
      </c>
      <c r="AK618" s="43"/>
      <c r="AL618" s="42"/>
      <c r="AM618" s="53"/>
      <c r="AN618" s="43"/>
      <c r="AO618" s="42"/>
      <c r="AP618" s="53"/>
      <c r="AQ618" s="43"/>
      <c r="AR618" s="42"/>
      <c r="AS618" s="53"/>
      <c r="AT618" s="43"/>
      <c r="AU618" s="42"/>
      <c r="AV618" s="53"/>
      <c r="AW618" s="43"/>
      <c r="AX618" s="42"/>
      <c r="AY618" s="53">
        <f t="shared" si="893"/>
        <v>0</v>
      </c>
      <c r="AZ618" s="43"/>
      <c r="BA618" s="42"/>
      <c r="BB618" s="53">
        <f t="shared" si="894"/>
        <v>0</v>
      </c>
      <c r="BC618" s="43"/>
      <c r="BD618" s="42"/>
      <c r="BE618" s="53">
        <f t="shared" si="895"/>
        <v>0</v>
      </c>
      <c r="BF618" s="43"/>
      <c r="BG618" s="42"/>
      <c r="BH618" s="53">
        <f t="shared" si="896"/>
        <v>0</v>
      </c>
      <c r="BI618" s="43"/>
      <c r="BJ618" s="42"/>
      <c r="BK618" s="53">
        <f t="shared" si="897"/>
        <v>0</v>
      </c>
      <c r="BL618" s="43"/>
      <c r="BM618" s="42"/>
      <c r="BN618" s="53">
        <f t="shared" si="898"/>
        <v>0</v>
      </c>
      <c r="BO618" s="43"/>
      <c r="BP618" s="42"/>
      <c r="BQ618" s="53">
        <f t="shared" si="899"/>
        <v>0</v>
      </c>
      <c r="BR618" s="54">
        <f t="shared" si="911"/>
        <v>275</v>
      </c>
      <c r="BS618" s="55">
        <f t="shared" si="912"/>
        <v>68.954545454545453</v>
      </c>
      <c r="BT618" s="56">
        <f t="shared" si="913"/>
        <v>18962.5</v>
      </c>
      <c r="BU618" s="48">
        <v>275</v>
      </c>
      <c r="BV618" s="50">
        <f t="shared" si="914"/>
        <v>68.954545454545453</v>
      </c>
      <c r="BW618" s="51">
        <v>18962.5</v>
      </c>
      <c r="BX618" s="48"/>
      <c r="BY618" s="50" t="e">
        <f t="shared" si="915"/>
        <v>#DIV/0!</v>
      </c>
      <c r="BZ618" s="51"/>
      <c r="CA618" s="48"/>
      <c r="CB618" s="50" t="e">
        <f t="shared" si="916"/>
        <v>#DIV/0!</v>
      </c>
      <c r="CC618" s="51"/>
      <c r="CD618" s="48"/>
      <c r="CE618" s="50" t="e">
        <f t="shared" si="917"/>
        <v>#DIV/0!</v>
      </c>
      <c r="CF618" s="51"/>
      <c r="CG618" s="47" t="s">
        <v>35</v>
      </c>
      <c r="CH618" s="47" t="s">
        <v>35</v>
      </c>
      <c r="CI618" s="54">
        <f t="shared" si="918"/>
        <v>0</v>
      </c>
      <c r="CJ618" s="55" t="e">
        <f t="shared" si="919"/>
        <v>#DIV/0!</v>
      </c>
      <c r="CK618" s="56">
        <f t="shared" si="920"/>
        <v>0</v>
      </c>
      <c r="CL618" s="48"/>
      <c r="CM618" s="50" t="e">
        <f t="shared" si="921"/>
        <v>#DIV/0!</v>
      </c>
      <c r="CN618" s="51"/>
      <c r="CO618" s="48"/>
      <c r="CP618" s="50" t="e">
        <f t="shared" si="922"/>
        <v>#DIV/0!</v>
      </c>
      <c r="CQ618" s="51"/>
      <c r="CR618" s="48"/>
      <c r="CS618" s="50" t="e">
        <f t="shared" si="923"/>
        <v>#DIV/0!</v>
      </c>
      <c r="CT618" s="51"/>
      <c r="CU618" s="48"/>
      <c r="CV618" s="50" t="e">
        <f t="shared" si="924"/>
        <v>#DIV/0!</v>
      </c>
      <c r="CW618" s="51"/>
      <c r="CX618" s="47" t="s">
        <v>35</v>
      </c>
      <c r="CY618" s="47" t="s">
        <v>35</v>
      </c>
    </row>
    <row r="619" spans="1:103" s="1" customFormat="1" ht="14.25" thickBot="1" x14ac:dyDescent="0.3">
      <c r="A619" s="47" t="s">
        <v>36</v>
      </c>
      <c r="B619" s="47" t="s">
        <v>36</v>
      </c>
      <c r="C619" s="48">
        <v>292</v>
      </c>
      <c r="D619" s="95">
        <f t="shared" si="900"/>
        <v>145</v>
      </c>
      <c r="E619" s="93">
        <v>437</v>
      </c>
      <c r="F619" s="38">
        <f t="shared" si="901"/>
        <v>445.67</v>
      </c>
      <c r="G619" s="49">
        <f t="shared" si="902"/>
        <v>8.000000000000016</v>
      </c>
      <c r="H619" s="183"/>
      <c r="I619" s="183"/>
      <c r="J619" s="183"/>
      <c r="K619" s="183"/>
      <c r="L619" s="224">
        <v>0.67</v>
      </c>
      <c r="M619" s="50">
        <v>24.99</v>
      </c>
      <c r="N619" s="53">
        <f t="shared" si="903"/>
        <v>16.743300000000001</v>
      </c>
      <c r="O619" s="228">
        <v>35</v>
      </c>
      <c r="P619" s="229">
        <v>67.900000000000006</v>
      </c>
      <c r="Q619" s="230">
        <f t="shared" si="904"/>
        <v>2376.5</v>
      </c>
      <c r="R619" s="223">
        <v>35</v>
      </c>
      <c r="S619" s="50">
        <v>37.840000000000003</v>
      </c>
      <c r="T619" s="51">
        <f t="shared" si="905"/>
        <v>1324.4</v>
      </c>
      <c r="U619" s="52" t="s">
        <v>36</v>
      </c>
      <c r="V619" s="48">
        <f t="shared" si="889"/>
        <v>375</v>
      </c>
      <c r="W619" s="50">
        <f t="shared" si="906"/>
        <v>56.329333333333331</v>
      </c>
      <c r="X619" s="51">
        <f t="shared" si="890"/>
        <v>21123.5</v>
      </c>
      <c r="Y619" s="48">
        <f t="shared" si="891"/>
        <v>375</v>
      </c>
      <c r="Z619" s="50">
        <f t="shared" si="907"/>
        <v>56.329333333333331</v>
      </c>
      <c r="AA619" s="51">
        <f t="shared" si="892"/>
        <v>21123.5</v>
      </c>
      <c r="AB619" s="48">
        <f t="shared" si="908"/>
        <v>100</v>
      </c>
      <c r="AC619" s="50">
        <f t="shared" si="909"/>
        <v>21.61</v>
      </c>
      <c r="AD619" s="51">
        <f t="shared" si="910"/>
        <v>2161</v>
      </c>
      <c r="AE619" s="43">
        <v>100</v>
      </c>
      <c r="AF619" s="42">
        <v>21.61</v>
      </c>
      <c r="AG619" s="53">
        <f t="shared" si="925"/>
        <v>2161</v>
      </c>
      <c r="AH619" s="43"/>
      <c r="AI619" s="42"/>
      <c r="AJ619" s="53">
        <f t="shared" si="926"/>
        <v>0</v>
      </c>
      <c r="AK619" s="43"/>
      <c r="AL619" s="42"/>
      <c r="AM619" s="53"/>
      <c r="AN619" s="43"/>
      <c r="AO619" s="42"/>
      <c r="AP619" s="53"/>
      <c r="AQ619" s="43"/>
      <c r="AR619" s="42"/>
      <c r="AS619" s="53"/>
      <c r="AT619" s="43"/>
      <c r="AU619" s="42"/>
      <c r="AV619" s="53"/>
      <c r="AW619" s="43"/>
      <c r="AX619" s="42"/>
      <c r="AY619" s="53">
        <f t="shared" si="893"/>
        <v>0</v>
      </c>
      <c r="AZ619" s="43"/>
      <c r="BA619" s="42"/>
      <c r="BB619" s="53">
        <f t="shared" si="894"/>
        <v>0</v>
      </c>
      <c r="BC619" s="43"/>
      <c r="BD619" s="42"/>
      <c r="BE619" s="53">
        <f t="shared" si="895"/>
        <v>0</v>
      </c>
      <c r="BF619" s="43"/>
      <c r="BG619" s="42"/>
      <c r="BH619" s="53">
        <f t="shared" si="896"/>
        <v>0</v>
      </c>
      <c r="BI619" s="43"/>
      <c r="BJ619" s="42"/>
      <c r="BK619" s="53">
        <f t="shared" si="897"/>
        <v>0</v>
      </c>
      <c r="BL619" s="43"/>
      <c r="BM619" s="42"/>
      <c r="BN619" s="53">
        <f t="shared" si="898"/>
        <v>0</v>
      </c>
      <c r="BO619" s="43"/>
      <c r="BP619" s="42"/>
      <c r="BQ619" s="53">
        <f t="shared" si="899"/>
        <v>0</v>
      </c>
      <c r="BR619" s="54">
        <f t="shared" si="911"/>
        <v>275</v>
      </c>
      <c r="BS619" s="55">
        <f t="shared" si="912"/>
        <v>68.954545454545453</v>
      </c>
      <c r="BT619" s="56">
        <f t="shared" si="913"/>
        <v>18962.5</v>
      </c>
      <c r="BU619" s="48">
        <v>275</v>
      </c>
      <c r="BV619" s="50">
        <f t="shared" si="914"/>
        <v>68.954545454545453</v>
      </c>
      <c r="BW619" s="51">
        <v>18962.5</v>
      </c>
      <c r="BX619" s="48"/>
      <c r="BY619" s="50" t="e">
        <f t="shared" si="915"/>
        <v>#DIV/0!</v>
      </c>
      <c r="BZ619" s="51"/>
      <c r="CA619" s="48"/>
      <c r="CB619" s="50" t="e">
        <f t="shared" si="916"/>
        <v>#DIV/0!</v>
      </c>
      <c r="CC619" s="51"/>
      <c r="CD619" s="48"/>
      <c r="CE619" s="50" t="e">
        <f t="shared" si="917"/>
        <v>#DIV/0!</v>
      </c>
      <c r="CF619" s="51"/>
      <c r="CG619" s="47" t="s">
        <v>36</v>
      </c>
      <c r="CH619" s="47" t="s">
        <v>36</v>
      </c>
      <c r="CI619" s="54">
        <f t="shared" si="918"/>
        <v>0</v>
      </c>
      <c r="CJ619" s="55" t="e">
        <f t="shared" si="919"/>
        <v>#DIV/0!</v>
      </c>
      <c r="CK619" s="56">
        <f t="shared" si="920"/>
        <v>0</v>
      </c>
      <c r="CL619" s="48"/>
      <c r="CM619" s="50" t="e">
        <f t="shared" si="921"/>
        <v>#DIV/0!</v>
      </c>
      <c r="CN619" s="51"/>
      <c r="CO619" s="48"/>
      <c r="CP619" s="50" t="e">
        <f t="shared" si="922"/>
        <v>#DIV/0!</v>
      </c>
      <c r="CQ619" s="51"/>
      <c r="CR619" s="48"/>
      <c r="CS619" s="50" t="e">
        <f t="shared" si="923"/>
        <v>#DIV/0!</v>
      </c>
      <c r="CT619" s="51"/>
      <c r="CU619" s="48"/>
      <c r="CV619" s="50" t="e">
        <f t="shared" si="924"/>
        <v>#DIV/0!</v>
      </c>
      <c r="CW619" s="51"/>
      <c r="CX619" s="47" t="s">
        <v>36</v>
      </c>
      <c r="CY619" s="47" t="s">
        <v>36</v>
      </c>
    </row>
    <row r="620" spans="1:103" s="1" customFormat="1" ht="14.25" thickBot="1" x14ac:dyDescent="0.3">
      <c r="A620" s="47" t="s">
        <v>37</v>
      </c>
      <c r="B620" s="47" t="s">
        <v>37</v>
      </c>
      <c r="C620" s="48">
        <v>292</v>
      </c>
      <c r="D620" s="95">
        <f t="shared" si="900"/>
        <v>138</v>
      </c>
      <c r="E620" s="93">
        <v>430</v>
      </c>
      <c r="F620" s="38">
        <f t="shared" si="901"/>
        <v>444.14</v>
      </c>
      <c r="G620" s="49">
        <f t="shared" si="902"/>
        <v>0.99999999999998579</v>
      </c>
      <c r="H620" s="183"/>
      <c r="I620" s="183"/>
      <c r="J620" s="183"/>
      <c r="K620" s="183">
        <v>6</v>
      </c>
      <c r="L620" s="224">
        <v>13.14</v>
      </c>
      <c r="M620" s="50">
        <v>24.99</v>
      </c>
      <c r="N620" s="53">
        <f t="shared" si="903"/>
        <v>328.36860000000001</v>
      </c>
      <c r="O620" s="228">
        <v>35</v>
      </c>
      <c r="P620" s="229">
        <v>67.900000000000006</v>
      </c>
      <c r="Q620" s="230">
        <f t="shared" si="904"/>
        <v>2376.5</v>
      </c>
      <c r="R620" s="223">
        <v>52</v>
      </c>
      <c r="S620" s="50">
        <v>37.840000000000003</v>
      </c>
      <c r="T620" s="51">
        <f t="shared" si="905"/>
        <v>1967.6800000000003</v>
      </c>
      <c r="U620" s="52" t="s">
        <v>37</v>
      </c>
      <c r="V620" s="48">
        <f t="shared" si="889"/>
        <v>350</v>
      </c>
      <c r="W620" s="50">
        <f t="shared" si="906"/>
        <v>55.317142857142855</v>
      </c>
      <c r="X620" s="51">
        <f t="shared" si="890"/>
        <v>19361</v>
      </c>
      <c r="Y620" s="48">
        <f t="shared" si="891"/>
        <v>350</v>
      </c>
      <c r="Z620" s="50">
        <f>AA620/Y620</f>
        <v>55.317142857142855</v>
      </c>
      <c r="AA620" s="51">
        <f t="shared" si="892"/>
        <v>19361</v>
      </c>
      <c r="AB620" s="48">
        <f t="shared" si="908"/>
        <v>100</v>
      </c>
      <c r="AC620" s="50">
        <f>AD620/AB620</f>
        <v>21.61</v>
      </c>
      <c r="AD620" s="51">
        <f t="shared" si="910"/>
        <v>2161</v>
      </c>
      <c r="AE620" s="43">
        <v>100</v>
      </c>
      <c r="AF620" s="42">
        <v>21.61</v>
      </c>
      <c r="AG620" s="53">
        <f t="shared" si="925"/>
        <v>2161</v>
      </c>
      <c r="AH620" s="43"/>
      <c r="AI620" s="42"/>
      <c r="AJ620" s="53">
        <f t="shared" si="926"/>
        <v>0</v>
      </c>
      <c r="AK620" s="43"/>
      <c r="AL620" s="42"/>
      <c r="AM620" s="53"/>
      <c r="AN620" s="43"/>
      <c r="AO620" s="42"/>
      <c r="AP620" s="53"/>
      <c r="AQ620" s="43"/>
      <c r="AR620" s="42"/>
      <c r="AS620" s="53"/>
      <c r="AT620" s="43"/>
      <c r="AU620" s="42"/>
      <c r="AV620" s="53"/>
      <c r="AW620" s="43"/>
      <c r="AX620" s="42"/>
      <c r="AY620" s="53">
        <f t="shared" si="893"/>
        <v>0</v>
      </c>
      <c r="AZ620" s="43"/>
      <c r="BA620" s="42"/>
      <c r="BB620" s="53">
        <f t="shared" si="894"/>
        <v>0</v>
      </c>
      <c r="BC620" s="43"/>
      <c r="BD620" s="42"/>
      <c r="BE620" s="53">
        <f t="shared" si="895"/>
        <v>0</v>
      </c>
      <c r="BF620" s="43"/>
      <c r="BG620" s="42"/>
      <c r="BH620" s="53">
        <f t="shared" si="896"/>
        <v>0</v>
      </c>
      <c r="BI620" s="43"/>
      <c r="BJ620" s="42"/>
      <c r="BK620" s="53">
        <f t="shared" si="897"/>
        <v>0</v>
      </c>
      <c r="BL620" s="43"/>
      <c r="BM620" s="42"/>
      <c r="BN620" s="53">
        <f t="shared" si="898"/>
        <v>0</v>
      </c>
      <c r="BO620" s="43"/>
      <c r="BP620" s="42"/>
      <c r="BQ620" s="53">
        <f t="shared" si="899"/>
        <v>0</v>
      </c>
      <c r="BR620" s="54">
        <f t="shared" si="911"/>
        <v>250</v>
      </c>
      <c r="BS620" s="55">
        <f t="shared" si="912"/>
        <v>68.8</v>
      </c>
      <c r="BT620" s="56">
        <f t="shared" si="913"/>
        <v>17200</v>
      </c>
      <c r="BU620" s="48">
        <v>250</v>
      </c>
      <c r="BV620" s="50">
        <f t="shared" si="914"/>
        <v>68.8</v>
      </c>
      <c r="BW620" s="51">
        <v>17200</v>
      </c>
      <c r="BX620" s="48"/>
      <c r="BY620" s="50" t="e">
        <f t="shared" si="915"/>
        <v>#DIV/0!</v>
      </c>
      <c r="BZ620" s="51"/>
      <c r="CA620" s="48"/>
      <c r="CB620" s="50" t="e">
        <f t="shared" si="916"/>
        <v>#DIV/0!</v>
      </c>
      <c r="CC620" s="51"/>
      <c r="CD620" s="48"/>
      <c r="CE620" s="50" t="e">
        <f t="shared" si="917"/>
        <v>#DIV/0!</v>
      </c>
      <c r="CF620" s="51"/>
      <c r="CG620" s="47" t="s">
        <v>37</v>
      </c>
      <c r="CH620" s="47" t="s">
        <v>37</v>
      </c>
      <c r="CI620" s="54">
        <f t="shared" si="918"/>
        <v>0</v>
      </c>
      <c r="CJ620" s="55" t="e">
        <f t="shared" si="919"/>
        <v>#DIV/0!</v>
      </c>
      <c r="CK620" s="56">
        <f t="shared" si="920"/>
        <v>0</v>
      </c>
      <c r="CL620" s="48"/>
      <c r="CM620" s="50" t="e">
        <f t="shared" si="921"/>
        <v>#DIV/0!</v>
      </c>
      <c r="CN620" s="51"/>
      <c r="CO620" s="48"/>
      <c r="CP620" s="50" t="e">
        <f t="shared" si="922"/>
        <v>#DIV/0!</v>
      </c>
      <c r="CQ620" s="51"/>
      <c r="CR620" s="48"/>
      <c r="CS620" s="50" t="e">
        <f t="shared" si="923"/>
        <v>#DIV/0!</v>
      </c>
      <c r="CT620" s="51"/>
      <c r="CU620" s="48"/>
      <c r="CV620" s="50" t="e">
        <f t="shared" si="924"/>
        <v>#DIV/0!</v>
      </c>
      <c r="CW620" s="51"/>
      <c r="CX620" s="47" t="s">
        <v>37</v>
      </c>
      <c r="CY620" s="47" t="s">
        <v>37</v>
      </c>
    </row>
    <row r="621" spans="1:103" s="1" customFormat="1" ht="14.25" thickBot="1" x14ac:dyDescent="0.3">
      <c r="A621" s="47" t="s">
        <v>38</v>
      </c>
      <c r="B621" s="47" t="s">
        <v>38</v>
      </c>
      <c r="C621" s="48">
        <v>292</v>
      </c>
      <c r="D621" s="95">
        <f t="shared" si="900"/>
        <v>124</v>
      </c>
      <c r="E621" s="93">
        <v>416</v>
      </c>
      <c r="F621" s="38">
        <f t="shared" si="901"/>
        <v>441.68</v>
      </c>
      <c r="G621" s="49">
        <f t="shared" si="902"/>
        <v>0</v>
      </c>
      <c r="H621" s="183"/>
      <c r="I621" s="183"/>
      <c r="J621" s="183"/>
      <c r="K621" s="183">
        <v>6</v>
      </c>
      <c r="L621" s="224">
        <v>25.68</v>
      </c>
      <c r="M621" s="50">
        <v>24.99</v>
      </c>
      <c r="N621" s="53">
        <f t="shared" si="903"/>
        <v>641.7432</v>
      </c>
      <c r="O621" s="228">
        <v>35</v>
      </c>
      <c r="P621" s="229">
        <v>67.900000000000006</v>
      </c>
      <c r="Q621" s="230">
        <f t="shared" si="904"/>
        <v>2376.5</v>
      </c>
      <c r="R621" s="223">
        <v>12</v>
      </c>
      <c r="S621" s="50">
        <v>37.840000000000003</v>
      </c>
      <c r="T621" s="51">
        <f t="shared" si="905"/>
        <v>454.08000000000004</v>
      </c>
      <c r="U621" s="52" t="s">
        <v>38</v>
      </c>
      <c r="V621" s="48">
        <f t="shared" si="889"/>
        <v>375</v>
      </c>
      <c r="W621" s="50">
        <f t="shared" si="906"/>
        <v>53.295999999999999</v>
      </c>
      <c r="X621" s="51">
        <f t="shared" si="890"/>
        <v>19986</v>
      </c>
      <c r="Y621" s="48">
        <f t="shared" si="891"/>
        <v>375</v>
      </c>
      <c r="Z621" s="50">
        <f t="shared" ref="Z621:Z637" si="927">AA621/Y621</f>
        <v>53.295999999999999</v>
      </c>
      <c r="AA621" s="51">
        <f t="shared" si="892"/>
        <v>19986</v>
      </c>
      <c r="AB621" s="48">
        <f t="shared" si="908"/>
        <v>100</v>
      </c>
      <c r="AC621" s="50">
        <f t="shared" ref="AC621:AC637" si="928">AD621/AB621</f>
        <v>21.61</v>
      </c>
      <c r="AD621" s="51">
        <f t="shared" si="910"/>
        <v>2161</v>
      </c>
      <c r="AE621" s="43">
        <v>100</v>
      </c>
      <c r="AF621" s="42">
        <v>21.61</v>
      </c>
      <c r="AG621" s="53">
        <f t="shared" si="925"/>
        <v>2161</v>
      </c>
      <c r="AH621" s="43"/>
      <c r="AI621" s="42"/>
      <c r="AJ621" s="53">
        <f t="shared" si="926"/>
        <v>0</v>
      </c>
      <c r="AK621" s="43"/>
      <c r="AL621" s="42"/>
      <c r="AM621" s="53"/>
      <c r="AN621" s="43"/>
      <c r="AO621" s="42"/>
      <c r="AP621" s="53"/>
      <c r="AQ621" s="43"/>
      <c r="AR621" s="42"/>
      <c r="AS621" s="53"/>
      <c r="AT621" s="43"/>
      <c r="AU621" s="42"/>
      <c r="AV621" s="53"/>
      <c r="AW621" s="43"/>
      <c r="AX621" s="42"/>
      <c r="AY621" s="53">
        <f t="shared" si="893"/>
        <v>0</v>
      </c>
      <c r="AZ621" s="43"/>
      <c r="BA621" s="42"/>
      <c r="BB621" s="53">
        <f t="shared" si="894"/>
        <v>0</v>
      </c>
      <c r="BC621" s="43"/>
      <c r="BD621" s="42"/>
      <c r="BE621" s="53">
        <f t="shared" si="895"/>
        <v>0</v>
      </c>
      <c r="BF621" s="43"/>
      <c r="BG621" s="42"/>
      <c r="BH621" s="53">
        <f t="shared" si="896"/>
        <v>0</v>
      </c>
      <c r="BI621" s="43"/>
      <c r="BJ621" s="42"/>
      <c r="BK621" s="53">
        <f t="shared" si="897"/>
        <v>0</v>
      </c>
      <c r="BL621" s="43"/>
      <c r="BM621" s="42"/>
      <c r="BN621" s="53">
        <f t="shared" si="898"/>
        <v>0</v>
      </c>
      <c r="BO621" s="43"/>
      <c r="BP621" s="42"/>
      <c r="BQ621" s="53">
        <f t="shared" si="899"/>
        <v>0</v>
      </c>
      <c r="BR621" s="54">
        <f t="shared" si="911"/>
        <v>275</v>
      </c>
      <c r="BS621" s="55">
        <f t="shared" si="912"/>
        <v>64.818181818181813</v>
      </c>
      <c r="BT621" s="56">
        <f t="shared" si="913"/>
        <v>17825</v>
      </c>
      <c r="BU621" s="48">
        <v>250</v>
      </c>
      <c r="BV621" s="50">
        <f t="shared" si="914"/>
        <v>68.8</v>
      </c>
      <c r="BW621" s="51">
        <v>17200</v>
      </c>
      <c r="BX621" s="48">
        <v>25</v>
      </c>
      <c r="BY621" s="50">
        <f t="shared" si="915"/>
        <v>25</v>
      </c>
      <c r="BZ621" s="51">
        <v>625</v>
      </c>
      <c r="CA621" s="48"/>
      <c r="CB621" s="50" t="e">
        <f t="shared" si="916"/>
        <v>#DIV/0!</v>
      </c>
      <c r="CC621" s="51"/>
      <c r="CD621" s="48"/>
      <c r="CE621" s="50" t="e">
        <f t="shared" si="917"/>
        <v>#DIV/0!</v>
      </c>
      <c r="CF621" s="51"/>
      <c r="CG621" s="47" t="s">
        <v>38</v>
      </c>
      <c r="CH621" s="47" t="s">
        <v>38</v>
      </c>
      <c r="CI621" s="54">
        <f t="shared" si="918"/>
        <v>0</v>
      </c>
      <c r="CJ621" s="55" t="e">
        <f t="shared" si="919"/>
        <v>#DIV/0!</v>
      </c>
      <c r="CK621" s="56">
        <f t="shared" si="920"/>
        <v>0</v>
      </c>
      <c r="CL621" s="48"/>
      <c r="CM621" s="50" t="e">
        <f t="shared" si="921"/>
        <v>#DIV/0!</v>
      </c>
      <c r="CN621" s="51"/>
      <c r="CO621" s="48"/>
      <c r="CP621" s="50" t="e">
        <f t="shared" si="922"/>
        <v>#DIV/0!</v>
      </c>
      <c r="CQ621" s="51"/>
      <c r="CR621" s="48"/>
      <c r="CS621" s="50" t="e">
        <f t="shared" si="923"/>
        <v>#DIV/0!</v>
      </c>
      <c r="CT621" s="51"/>
      <c r="CU621" s="48"/>
      <c r="CV621" s="50" t="e">
        <f t="shared" si="924"/>
        <v>#DIV/0!</v>
      </c>
      <c r="CW621" s="51"/>
      <c r="CX621" s="47" t="s">
        <v>38</v>
      </c>
      <c r="CY621" s="47" t="s">
        <v>38</v>
      </c>
    </row>
    <row r="622" spans="1:103" s="1" customFormat="1" ht="14.25" thickBot="1" x14ac:dyDescent="0.3">
      <c r="A622" s="47" t="s">
        <v>39</v>
      </c>
      <c r="B622" s="47" t="s">
        <v>39</v>
      </c>
      <c r="C622" s="48">
        <v>292</v>
      </c>
      <c r="D622" s="95">
        <f t="shared" si="900"/>
        <v>124</v>
      </c>
      <c r="E622" s="93">
        <v>416</v>
      </c>
      <c r="F622" s="38">
        <f t="shared" si="901"/>
        <v>443.4</v>
      </c>
      <c r="G622" s="49">
        <f t="shared" si="902"/>
        <v>-2.0000000000000213</v>
      </c>
      <c r="H622" s="183"/>
      <c r="I622" s="183"/>
      <c r="J622" s="183"/>
      <c r="K622" s="183">
        <v>6</v>
      </c>
      <c r="L622" s="224">
        <v>29.4</v>
      </c>
      <c r="M622" s="50">
        <v>24.99</v>
      </c>
      <c r="N622" s="53">
        <f t="shared" si="903"/>
        <v>734.7059999999999</v>
      </c>
      <c r="O622" s="228">
        <v>35</v>
      </c>
      <c r="P622" s="229">
        <v>67.900000000000006</v>
      </c>
      <c r="Q622" s="230">
        <f t="shared" si="904"/>
        <v>2376.5</v>
      </c>
      <c r="R622" s="223">
        <v>10</v>
      </c>
      <c r="S622" s="50">
        <v>37.840000000000003</v>
      </c>
      <c r="T622" s="51">
        <f t="shared" si="905"/>
        <v>378.40000000000003</v>
      </c>
      <c r="U622" s="52" t="s">
        <v>39</v>
      </c>
      <c r="V622" s="48">
        <f t="shared" si="889"/>
        <v>375</v>
      </c>
      <c r="W622" s="50">
        <f t="shared" si="906"/>
        <v>35.295999999999999</v>
      </c>
      <c r="X622" s="51">
        <f t="shared" si="890"/>
        <v>13236</v>
      </c>
      <c r="Y622" s="48">
        <f t="shared" si="891"/>
        <v>375</v>
      </c>
      <c r="Z622" s="50">
        <f t="shared" si="927"/>
        <v>35.295999999999999</v>
      </c>
      <c r="AA622" s="51">
        <f t="shared" si="892"/>
        <v>13236</v>
      </c>
      <c r="AB622" s="48">
        <f t="shared" si="908"/>
        <v>100</v>
      </c>
      <c r="AC622" s="50">
        <f t="shared" si="928"/>
        <v>21.61</v>
      </c>
      <c r="AD622" s="51">
        <f t="shared" si="910"/>
        <v>2161</v>
      </c>
      <c r="AE622" s="43">
        <v>100</v>
      </c>
      <c r="AF622" s="42">
        <v>21.61</v>
      </c>
      <c r="AG622" s="53">
        <f t="shared" si="925"/>
        <v>2161</v>
      </c>
      <c r="AH622" s="43"/>
      <c r="AI622" s="42"/>
      <c r="AJ622" s="53">
        <f t="shared" si="926"/>
        <v>0</v>
      </c>
      <c r="AK622" s="43"/>
      <c r="AL622" s="42"/>
      <c r="AM622" s="53"/>
      <c r="AN622" s="43"/>
      <c r="AO622" s="42"/>
      <c r="AP622" s="53"/>
      <c r="AQ622" s="43"/>
      <c r="AR622" s="42"/>
      <c r="AS622" s="53"/>
      <c r="AT622" s="43"/>
      <c r="AU622" s="42"/>
      <c r="AV622" s="53"/>
      <c r="AW622" s="43"/>
      <c r="AX622" s="42"/>
      <c r="AY622" s="53">
        <f t="shared" si="893"/>
        <v>0</v>
      </c>
      <c r="AZ622" s="43"/>
      <c r="BA622" s="42"/>
      <c r="BB622" s="53">
        <f t="shared" si="894"/>
        <v>0</v>
      </c>
      <c r="BC622" s="43"/>
      <c r="BD622" s="42"/>
      <c r="BE622" s="53">
        <f t="shared" si="895"/>
        <v>0</v>
      </c>
      <c r="BF622" s="43"/>
      <c r="BG622" s="42"/>
      <c r="BH622" s="53">
        <f t="shared" si="896"/>
        <v>0</v>
      </c>
      <c r="BI622" s="43"/>
      <c r="BJ622" s="42"/>
      <c r="BK622" s="53">
        <f t="shared" si="897"/>
        <v>0</v>
      </c>
      <c r="BL622" s="43"/>
      <c r="BM622" s="42"/>
      <c r="BN622" s="53">
        <f t="shared" si="898"/>
        <v>0</v>
      </c>
      <c r="BO622" s="43"/>
      <c r="BP622" s="42"/>
      <c r="BQ622" s="53">
        <f t="shared" si="899"/>
        <v>0</v>
      </c>
      <c r="BR622" s="54">
        <f t="shared" si="911"/>
        <v>275</v>
      </c>
      <c r="BS622" s="55">
        <f t="shared" si="912"/>
        <v>40.272727272727273</v>
      </c>
      <c r="BT622" s="56">
        <f t="shared" si="913"/>
        <v>11075</v>
      </c>
      <c r="BU622" s="48">
        <v>250</v>
      </c>
      <c r="BV622" s="50">
        <f t="shared" si="914"/>
        <v>41.8</v>
      </c>
      <c r="BW622" s="51">
        <v>10450</v>
      </c>
      <c r="BX622" s="48">
        <v>25</v>
      </c>
      <c r="BY622" s="50">
        <f t="shared" si="915"/>
        <v>25</v>
      </c>
      <c r="BZ622" s="51">
        <v>625</v>
      </c>
      <c r="CA622" s="48"/>
      <c r="CB622" s="50" t="e">
        <f t="shared" si="916"/>
        <v>#DIV/0!</v>
      </c>
      <c r="CC622" s="51"/>
      <c r="CD622" s="48"/>
      <c r="CE622" s="50" t="e">
        <f t="shared" si="917"/>
        <v>#DIV/0!</v>
      </c>
      <c r="CF622" s="51"/>
      <c r="CG622" s="47" t="s">
        <v>39</v>
      </c>
      <c r="CH622" s="47" t="s">
        <v>39</v>
      </c>
      <c r="CI622" s="54">
        <f t="shared" si="918"/>
        <v>0</v>
      </c>
      <c r="CJ622" s="55" t="e">
        <f t="shared" si="919"/>
        <v>#DIV/0!</v>
      </c>
      <c r="CK622" s="56">
        <f t="shared" si="920"/>
        <v>0</v>
      </c>
      <c r="CL622" s="48"/>
      <c r="CM622" s="50" t="e">
        <f t="shared" si="921"/>
        <v>#DIV/0!</v>
      </c>
      <c r="CN622" s="51"/>
      <c r="CO622" s="48"/>
      <c r="CP622" s="50" t="e">
        <f t="shared" si="922"/>
        <v>#DIV/0!</v>
      </c>
      <c r="CQ622" s="51"/>
      <c r="CR622" s="48"/>
      <c r="CS622" s="50" t="e">
        <f t="shared" si="923"/>
        <v>#DIV/0!</v>
      </c>
      <c r="CT622" s="51"/>
      <c r="CU622" s="48"/>
      <c r="CV622" s="50" t="e">
        <f t="shared" si="924"/>
        <v>#DIV/0!</v>
      </c>
      <c r="CW622" s="51"/>
      <c r="CX622" s="47" t="s">
        <v>39</v>
      </c>
      <c r="CY622" s="47" t="s">
        <v>39</v>
      </c>
    </row>
    <row r="623" spans="1:103" s="1" customFormat="1" ht="14.25" thickBot="1" x14ac:dyDescent="0.3">
      <c r="A623" s="47" t="s">
        <v>40</v>
      </c>
      <c r="B623" s="47" t="s">
        <v>40</v>
      </c>
      <c r="C623" s="48">
        <v>292</v>
      </c>
      <c r="D623" s="95">
        <f t="shared" si="900"/>
        <v>121</v>
      </c>
      <c r="E623" s="93">
        <v>413</v>
      </c>
      <c r="F623" s="38">
        <f t="shared" si="901"/>
        <v>444.4</v>
      </c>
      <c r="G623" s="49">
        <f t="shared" si="902"/>
        <v>0.99999999999997868</v>
      </c>
      <c r="H623" s="183"/>
      <c r="I623" s="183"/>
      <c r="J623" s="183"/>
      <c r="K623" s="183">
        <v>6</v>
      </c>
      <c r="L623" s="224">
        <v>30.4</v>
      </c>
      <c r="M623" s="50">
        <v>24.99</v>
      </c>
      <c r="N623" s="53">
        <f t="shared" si="903"/>
        <v>759.69599999999991</v>
      </c>
      <c r="O623" s="228">
        <v>35</v>
      </c>
      <c r="P623" s="229">
        <v>67.900000000000006</v>
      </c>
      <c r="Q623" s="230">
        <f t="shared" si="904"/>
        <v>2376.5</v>
      </c>
      <c r="R623" s="223">
        <v>10</v>
      </c>
      <c r="S623" s="50">
        <v>37.840000000000003</v>
      </c>
      <c r="T623" s="51">
        <f t="shared" si="905"/>
        <v>378.40000000000003</v>
      </c>
      <c r="U623" s="52" t="s">
        <v>40</v>
      </c>
      <c r="V623" s="48">
        <f t="shared" si="889"/>
        <v>375</v>
      </c>
      <c r="W623" s="50">
        <f t="shared" si="906"/>
        <v>35.295999999999999</v>
      </c>
      <c r="X623" s="51">
        <f t="shared" si="890"/>
        <v>13236</v>
      </c>
      <c r="Y623" s="48">
        <f t="shared" si="891"/>
        <v>375</v>
      </c>
      <c r="Z623" s="50">
        <f t="shared" si="927"/>
        <v>35.295999999999999</v>
      </c>
      <c r="AA623" s="51">
        <f t="shared" si="892"/>
        <v>13236</v>
      </c>
      <c r="AB623" s="48">
        <f t="shared" si="908"/>
        <v>100</v>
      </c>
      <c r="AC623" s="50">
        <f t="shared" si="928"/>
        <v>21.61</v>
      </c>
      <c r="AD623" s="51">
        <f t="shared" si="910"/>
        <v>2161</v>
      </c>
      <c r="AE623" s="43">
        <v>100</v>
      </c>
      <c r="AF623" s="42">
        <v>21.61</v>
      </c>
      <c r="AG623" s="53">
        <f t="shared" si="925"/>
        <v>2161</v>
      </c>
      <c r="AH623" s="43"/>
      <c r="AI623" s="42"/>
      <c r="AJ623" s="53">
        <f t="shared" si="926"/>
        <v>0</v>
      </c>
      <c r="AK623" s="43"/>
      <c r="AL623" s="42"/>
      <c r="AM623" s="53"/>
      <c r="AN623" s="43"/>
      <c r="AO623" s="42"/>
      <c r="AP623" s="53"/>
      <c r="AQ623" s="43"/>
      <c r="AR623" s="42"/>
      <c r="AS623" s="53"/>
      <c r="AT623" s="43"/>
      <c r="AU623" s="42"/>
      <c r="AV623" s="53"/>
      <c r="AW623" s="43"/>
      <c r="AX623" s="42"/>
      <c r="AY623" s="53">
        <f t="shared" si="893"/>
        <v>0</v>
      </c>
      <c r="AZ623" s="43"/>
      <c r="BA623" s="42"/>
      <c r="BB623" s="53">
        <f t="shared" si="894"/>
        <v>0</v>
      </c>
      <c r="BC623" s="43"/>
      <c r="BD623" s="42"/>
      <c r="BE623" s="53">
        <f t="shared" si="895"/>
        <v>0</v>
      </c>
      <c r="BF623" s="43"/>
      <c r="BG623" s="42"/>
      <c r="BH623" s="53">
        <f t="shared" si="896"/>
        <v>0</v>
      </c>
      <c r="BI623" s="43"/>
      <c r="BJ623" s="42"/>
      <c r="BK623" s="53">
        <f t="shared" si="897"/>
        <v>0</v>
      </c>
      <c r="BL623" s="43"/>
      <c r="BM623" s="42"/>
      <c r="BN623" s="53">
        <f t="shared" si="898"/>
        <v>0</v>
      </c>
      <c r="BO623" s="43"/>
      <c r="BP623" s="42"/>
      <c r="BQ623" s="53">
        <f t="shared" si="899"/>
        <v>0</v>
      </c>
      <c r="BR623" s="54">
        <f t="shared" si="911"/>
        <v>275</v>
      </c>
      <c r="BS623" s="55">
        <f t="shared" si="912"/>
        <v>40.272727272727273</v>
      </c>
      <c r="BT623" s="56">
        <f t="shared" si="913"/>
        <v>11075</v>
      </c>
      <c r="BU623" s="48">
        <v>250</v>
      </c>
      <c r="BV623" s="50">
        <f t="shared" si="914"/>
        <v>41.8</v>
      </c>
      <c r="BW623" s="51">
        <v>10450</v>
      </c>
      <c r="BX623" s="48">
        <v>25</v>
      </c>
      <c r="BY623" s="50">
        <f t="shared" si="915"/>
        <v>25</v>
      </c>
      <c r="BZ623" s="51">
        <v>625</v>
      </c>
      <c r="CA623" s="48"/>
      <c r="CB623" s="50" t="e">
        <f t="shared" si="916"/>
        <v>#DIV/0!</v>
      </c>
      <c r="CC623" s="51"/>
      <c r="CD623" s="48"/>
      <c r="CE623" s="50" t="e">
        <f t="shared" si="917"/>
        <v>#DIV/0!</v>
      </c>
      <c r="CF623" s="51"/>
      <c r="CG623" s="47" t="s">
        <v>40</v>
      </c>
      <c r="CH623" s="47" t="s">
        <v>40</v>
      </c>
      <c r="CI623" s="54">
        <f t="shared" si="918"/>
        <v>0</v>
      </c>
      <c r="CJ623" s="55" t="e">
        <f t="shared" si="919"/>
        <v>#DIV/0!</v>
      </c>
      <c r="CK623" s="56">
        <f t="shared" si="920"/>
        <v>0</v>
      </c>
      <c r="CL623" s="48"/>
      <c r="CM623" s="50" t="e">
        <f t="shared" si="921"/>
        <v>#DIV/0!</v>
      </c>
      <c r="CN623" s="51"/>
      <c r="CO623" s="48"/>
      <c r="CP623" s="50" t="e">
        <f t="shared" si="922"/>
        <v>#DIV/0!</v>
      </c>
      <c r="CQ623" s="51"/>
      <c r="CR623" s="48"/>
      <c r="CS623" s="50" t="e">
        <f t="shared" si="923"/>
        <v>#DIV/0!</v>
      </c>
      <c r="CT623" s="51"/>
      <c r="CU623" s="48"/>
      <c r="CV623" s="50" t="e">
        <f t="shared" si="924"/>
        <v>#DIV/0!</v>
      </c>
      <c r="CW623" s="51"/>
      <c r="CX623" s="47" t="s">
        <v>40</v>
      </c>
      <c r="CY623" s="47" t="s">
        <v>40</v>
      </c>
    </row>
    <row r="624" spans="1:103" s="1" customFormat="1" ht="14.25" thickBot="1" x14ac:dyDescent="0.3">
      <c r="A624" s="47" t="s">
        <v>41</v>
      </c>
      <c r="B624" s="47" t="s">
        <v>41</v>
      </c>
      <c r="C624" s="48">
        <v>292</v>
      </c>
      <c r="D624" s="95">
        <f t="shared" si="900"/>
        <v>117</v>
      </c>
      <c r="E624" s="93">
        <v>409</v>
      </c>
      <c r="F624" s="38">
        <f t="shared" si="901"/>
        <v>440.53</v>
      </c>
      <c r="G624" s="49">
        <f t="shared" si="902"/>
        <v>0.99999999999997158</v>
      </c>
      <c r="H624" s="183"/>
      <c r="I624" s="183"/>
      <c r="J624" s="183"/>
      <c r="K624" s="183">
        <v>6</v>
      </c>
      <c r="L624" s="224">
        <v>30.53</v>
      </c>
      <c r="M624" s="50">
        <v>24.99</v>
      </c>
      <c r="N624" s="53">
        <f t="shared" si="903"/>
        <v>762.94470000000001</v>
      </c>
      <c r="O624" s="228">
        <v>35</v>
      </c>
      <c r="P624" s="229">
        <v>67.900000000000006</v>
      </c>
      <c r="Q624" s="230">
        <f t="shared" si="904"/>
        <v>2376.5</v>
      </c>
      <c r="R624" s="223">
        <v>6</v>
      </c>
      <c r="S624" s="50">
        <v>37.840000000000003</v>
      </c>
      <c r="T624" s="51">
        <f t="shared" si="905"/>
        <v>227.04000000000002</v>
      </c>
      <c r="U624" s="52" t="s">
        <v>41</v>
      </c>
      <c r="V624" s="48">
        <f t="shared" si="889"/>
        <v>375</v>
      </c>
      <c r="W624" s="50">
        <f t="shared" si="906"/>
        <v>35.295999999999999</v>
      </c>
      <c r="X624" s="51">
        <f t="shared" si="890"/>
        <v>13236</v>
      </c>
      <c r="Y624" s="48">
        <f t="shared" si="891"/>
        <v>375</v>
      </c>
      <c r="Z624" s="50">
        <f t="shared" si="927"/>
        <v>35.295999999999999</v>
      </c>
      <c r="AA624" s="51">
        <f t="shared" si="892"/>
        <v>13236</v>
      </c>
      <c r="AB624" s="48">
        <f t="shared" si="908"/>
        <v>100</v>
      </c>
      <c r="AC624" s="50">
        <f t="shared" si="928"/>
        <v>21.61</v>
      </c>
      <c r="AD624" s="51">
        <f t="shared" si="910"/>
        <v>2161</v>
      </c>
      <c r="AE624" s="43">
        <v>100</v>
      </c>
      <c r="AF624" s="42">
        <v>21.61</v>
      </c>
      <c r="AG624" s="53">
        <f t="shared" si="925"/>
        <v>2161</v>
      </c>
      <c r="AH624" s="43"/>
      <c r="AI624" s="42"/>
      <c r="AJ624" s="53">
        <f t="shared" si="926"/>
        <v>0</v>
      </c>
      <c r="AK624" s="43"/>
      <c r="AL624" s="42"/>
      <c r="AM624" s="53"/>
      <c r="AN624" s="43"/>
      <c r="AO624" s="42"/>
      <c r="AP624" s="53"/>
      <c r="AQ624" s="43"/>
      <c r="AR624" s="42"/>
      <c r="AS624" s="53"/>
      <c r="AT624" s="43"/>
      <c r="AU624" s="42"/>
      <c r="AV624" s="53"/>
      <c r="AW624" s="43"/>
      <c r="AX624" s="42"/>
      <c r="AY624" s="53">
        <f t="shared" si="893"/>
        <v>0</v>
      </c>
      <c r="AZ624" s="43"/>
      <c r="BA624" s="42"/>
      <c r="BB624" s="53">
        <f t="shared" si="894"/>
        <v>0</v>
      </c>
      <c r="BC624" s="43"/>
      <c r="BD624" s="42"/>
      <c r="BE624" s="53">
        <f t="shared" si="895"/>
        <v>0</v>
      </c>
      <c r="BF624" s="43"/>
      <c r="BG624" s="42"/>
      <c r="BH624" s="53">
        <f t="shared" si="896"/>
        <v>0</v>
      </c>
      <c r="BI624" s="43"/>
      <c r="BJ624" s="42"/>
      <c r="BK624" s="53">
        <f t="shared" si="897"/>
        <v>0</v>
      </c>
      <c r="BL624" s="43"/>
      <c r="BM624" s="42"/>
      <c r="BN624" s="53">
        <f t="shared" si="898"/>
        <v>0</v>
      </c>
      <c r="BO624" s="43"/>
      <c r="BP624" s="42"/>
      <c r="BQ624" s="53">
        <f t="shared" si="899"/>
        <v>0</v>
      </c>
      <c r="BR624" s="54">
        <f t="shared" si="911"/>
        <v>275</v>
      </c>
      <c r="BS624" s="55">
        <f t="shared" si="912"/>
        <v>40.272727272727273</v>
      </c>
      <c r="BT624" s="56">
        <f t="shared" si="913"/>
        <v>11075</v>
      </c>
      <c r="BU624" s="48">
        <v>250</v>
      </c>
      <c r="BV624" s="50">
        <f t="shared" si="914"/>
        <v>41.8</v>
      </c>
      <c r="BW624" s="51">
        <v>10450</v>
      </c>
      <c r="BX624" s="48">
        <v>25</v>
      </c>
      <c r="BY624" s="50">
        <f t="shared" si="915"/>
        <v>25</v>
      </c>
      <c r="BZ624" s="51">
        <v>625</v>
      </c>
      <c r="CA624" s="48"/>
      <c r="CB624" s="50" t="e">
        <f t="shared" si="916"/>
        <v>#DIV/0!</v>
      </c>
      <c r="CC624" s="51"/>
      <c r="CD624" s="48"/>
      <c r="CE624" s="50" t="e">
        <f t="shared" si="917"/>
        <v>#DIV/0!</v>
      </c>
      <c r="CF624" s="51"/>
      <c r="CG624" s="47" t="s">
        <v>41</v>
      </c>
      <c r="CH624" s="47" t="s">
        <v>41</v>
      </c>
      <c r="CI624" s="54">
        <f t="shared" si="918"/>
        <v>0</v>
      </c>
      <c r="CJ624" s="55" t="e">
        <f t="shared" si="919"/>
        <v>#DIV/0!</v>
      </c>
      <c r="CK624" s="56">
        <f t="shared" si="920"/>
        <v>0</v>
      </c>
      <c r="CL624" s="48"/>
      <c r="CM624" s="50" t="e">
        <f t="shared" si="921"/>
        <v>#DIV/0!</v>
      </c>
      <c r="CN624" s="51"/>
      <c r="CO624" s="48"/>
      <c r="CP624" s="50" t="e">
        <f t="shared" si="922"/>
        <v>#DIV/0!</v>
      </c>
      <c r="CQ624" s="51"/>
      <c r="CR624" s="48"/>
      <c r="CS624" s="50" t="e">
        <f t="shared" si="923"/>
        <v>#DIV/0!</v>
      </c>
      <c r="CT624" s="51"/>
      <c r="CU624" s="48"/>
      <c r="CV624" s="50" t="e">
        <f t="shared" si="924"/>
        <v>#DIV/0!</v>
      </c>
      <c r="CW624" s="51"/>
      <c r="CX624" s="47" t="s">
        <v>41</v>
      </c>
      <c r="CY624" s="47" t="s">
        <v>41</v>
      </c>
    </row>
    <row r="625" spans="1:103" s="1" customFormat="1" ht="14.25" thickBot="1" x14ac:dyDescent="0.3">
      <c r="A625" s="47" t="s">
        <v>42</v>
      </c>
      <c r="B625" s="47" t="s">
        <v>42</v>
      </c>
      <c r="C625" s="48">
        <v>292</v>
      </c>
      <c r="D625" s="95">
        <f t="shared" si="900"/>
        <v>118</v>
      </c>
      <c r="E625" s="93">
        <v>410</v>
      </c>
      <c r="F625" s="38">
        <f t="shared" si="901"/>
        <v>434.44</v>
      </c>
      <c r="G625" s="49">
        <f t="shared" si="902"/>
        <v>-6.0000000000000036</v>
      </c>
      <c r="H625" s="183"/>
      <c r="I625" s="183"/>
      <c r="J625" s="183"/>
      <c r="K625" s="183">
        <v>6</v>
      </c>
      <c r="L625" s="224">
        <v>30.44</v>
      </c>
      <c r="M625" s="50">
        <v>24.99</v>
      </c>
      <c r="N625" s="53">
        <f t="shared" si="903"/>
        <v>760.69560000000001</v>
      </c>
      <c r="O625" s="228">
        <v>35</v>
      </c>
      <c r="P625" s="229">
        <v>67.900000000000006</v>
      </c>
      <c r="Q625" s="230">
        <f t="shared" si="904"/>
        <v>2376.5</v>
      </c>
      <c r="R625" s="223">
        <v>0</v>
      </c>
      <c r="S625" s="50">
        <v>37.840000000000003</v>
      </c>
      <c r="T625" s="51">
        <f t="shared" si="905"/>
        <v>0</v>
      </c>
      <c r="U625" s="52" t="s">
        <v>42</v>
      </c>
      <c r="V625" s="48">
        <f t="shared" si="889"/>
        <v>375</v>
      </c>
      <c r="W625" s="50">
        <f t="shared" si="906"/>
        <v>35.295999999999999</v>
      </c>
      <c r="X625" s="51">
        <f t="shared" si="890"/>
        <v>13236</v>
      </c>
      <c r="Y625" s="48">
        <f t="shared" si="891"/>
        <v>375</v>
      </c>
      <c r="Z625" s="50">
        <f t="shared" si="927"/>
        <v>35.295999999999999</v>
      </c>
      <c r="AA625" s="51">
        <f t="shared" si="892"/>
        <v>13236</v>
      </c>
      <c r="AB625" s="48">
        <f t="shared" si="908"/>
        <v>100</v>
      </c>
      <c r="AC625" s="50">
        <f t="shared" si="928"/>
        <v>21.61</v>
      </c>
      <c r="AD625" s="51">
        <f t="shared" si="910"/>
        <v>2161</v>
      </c>
      <c r="AE625" s="43">
        <v>100</v>
      </c>
      <c r="AF625" s="42">
        <v>21.61</v>
      </c>
      <c r="AG625" s="53">
        <f t="shared" si="925"/>
        <v>2161</v>
      </c>
      <c r="AH625" s="43"/>
      <c r="AI625" s="42"/>
      <c r="AJ625" s="53">
        <f t="shared" si="926"/>
        <v>0</v>
      </c>
      <c r="AK625" s="43"/>
      <c r="AL625" s="42"/>
      <c r="AM625" s="53"/>
      <c r="AN625" s="43"/>
      <c r="AO625" s="42"/>
      <c r="AP625" s="53"/>
      <c r="AQ625" s="43"/>
      <c r="AR625" s="42"/>
      <c r="AS625" s="53"/>
      <c r="AT625" s="43"/>
      <c r="AU625" s="42"/>
      <c r="AV625" s="53"/>
      <c r="AW625" s="43"/>
      <c r="AX625" s="42"/>
      <c r="AY625" s="53">
        <f t="shared" si="893"/>
        <v>0</v>
      </c>
      <c r="AZ625" s="43"/>
      <c r="BA625" s="42"/>
      <c r="BB625" s="53">
        <f t="shared" si="894"/>
        <v>0</v>
      </c>
      <c r="BC625" s="43"/>
      <c r="BD625" s="42"/>
      <c r="BE625" s="53">
        <f t="shared" si="895"/>
        <v>0</v>
      </c>
      <c r="BF625" s="43"/>
      <c r="BG625" s="42"/>
      <c r="BH625" s="53">
        <f t="shared" si="896"/>
        <v>0</v>
      </c>
      <c r="BI625" s="43"/>
      <c r="BJ625" s="42"/>
      <c r="BK625" s="53">
        <f t="shared" si="897"/>
        <v>0</v>
      </c>
      <c r="BL625" s="43"/>
      <c r="BM625" s="42"/>
      <c r="BN625" s="53">
        <f t="shared" si="898"/>
        <v>0</v>
      </c>
      <c r="BO625" s="43"/>
      <c r="BP625" s="42"/>
      <c r="BQ625" s="53">
        <f t="shared" si="899"/>
        <v>0</v>
      </c>
      <c r="BR625" s="54">
        <f t="shared" si="911"/>
        <v>275</v>
      </c>
      <c r="BS625" s="55">
        <f t="shared" si="912"/>
        <v>40.272727272727273</v>
      </c>
      <c r="BT625" s="56">
        <f t="shared" si="913"/>
        <v>11075</v>
      </c>
      <c r="BU625" s="48">
        <v>250</v>
      </c>
      <c r="BV625" s="50">
        <f t="shared" si="914"/>
        <v>41.8</v>
      </c>
      <c r="BW625" s="51">
        <v>10450</v>
      </c>
      <c r="BX625" s="48">
        <v>25</v>
      </c>
      <c r="BY625" s="50">
        <f t="shared" si="915"/>
        <v>25</v>
      </c>
      <c r="BZ625" s="51">
        <v>625</v>
      </c>
      <c r="CA625" s="48"/>
      <c r="CB625" s="50" t="e">
        <f t="shared" si="916"/>
        <v>#DIV/0!</v>
      </c>
      <c r="CC625" s="51"/>
      <c r="CD625" s="48"/>
      <c r="CE625" s="50" t="e">
        <f t="shared" si="917"/>
        <v>#DIV/0!</v>
      </c>
      <c r="CF625" s="51"/>
      <c r="CG625" s="47" t="s">
        <v>42</v>
      </c>
      <c r="CH625" s="47" t="s">
        <v>42</v>
      </c>
      <c r="CI625" s="54">
        <f t="shared" si="918"/>
        <v>0</v>
      </c>
      <c r="CJ625" s="55" t="e">
        <f t="shared" si="919"/>
        <v>#DIV/0!</v>
      </c>
      <c r="CK625" s="56">
        <f t="shared" si="920"/>
        <v>0</v>
      </c>
      <c r="CL625" s="48"/>
      <c r="CM625" s="50" t="e">
        <f t="shared" si="921"/>
        <v>#DIV/0!</v>
      </c>
      <c r="CN625" s="51"/>
      <c r="CO625" s="48"/>
      <c r="CP625" s="50" t="e">
        <f t="shared" si="922"/>
        <v>#DIV/0!</v>
      </c>
      <c r="CQ625" s="51"/>
      <c r="CR625" s="48"/>
      <c r="CS625" s="50" t="e">
        <f t="shared" si="923"/>
        <v>#DIV/0!</v>
      </c>
      <c r="CT625" s="51"/>
      <c r="CU625" s="48"/>
      <c r="CV625" s="50" t="e">
        <f t="shared" si="924"/>
        <v>#DIV/0!</v>
      </c>
      <c r="CW625" s="51"/>
      <c r="CX625" s="47" t="s">
        <v>42</v>
      </c>
      <c r="CY625" s="47" t="s">
        <v>42</v>
      </c>
    </row>
    <row r="626" spans="1:103" s="1" customFormat="1" ht="14.25" thickBot="1" x14ac:dyDescent="0.3">
      <c r="A626" s="47" t="s">
        <v>43</v>
      </c>
      <c r="B626" s="47" t="s">
        <v>43</v>
      </c>
      <c r="C626" s="48">
        <v>292</v>
      </c>
      <c r="D626" s="95">
        <f t="shared" si="900"/>
        <v>114</v>
      </c>
      <c r="E626" s="93">
        <v>406</v>
      </c>
      <c r="F626" s="38">
        <f t="shared" si="901"/>
        <v>428.39</v>
      </c>
      <c r="G626" s="49">
        <f t="shared" si="902"/>
        <v>-8.0000000000000142</v>
      </c>
      <c r="H626" s="183"/>
      <c r="I626" s="183"/>
      <c r="J626" s="183"/>
      <c r="K626" s="183">
        <v>6</v>
      </c>
      <c r="L626" s="224">
        <v>30.39</v>
      </c>
      <c r="M626" s="50">
        <v>24.99</v>
      </c>
      <c r="N626" s="53">
        <f t="shared" si="903"/>
        <v>759.4461</v>
      </c>
      <c r="O626" s="228">
        <v>35</v>
      </c>
      <c r="P626" s="229">
        <v>67.900000000000006</v>
      </c>
      <c r="Q626" s="230">
        <f t="shared" si="904"/>
        <v>2376.5</v>
      </c>
      <c r="R626" s="223">
        <v>4</v>
      </c>
      <c r="S626" s="50">
        <v>37.840000000000003</v>
      </c>
      <c r="T626" s="51">
        <f t="shared" si="905"/>
        <v>151.36000000000001</v>
      </c>
      <c r="U626" s="52" t="s">
        <v>43</v>
      </c>
      <c r="V626" s="48">
        <f t="shared" si="889"/>
        <v>365</v>
      </c>
      <c r="W626" s="50">
        <f t="shared" si="906"/>
        <v>35.167123287671231</v>
      </c>
      <c r="X626" s="51">
        <f t="shared" si="890"/>
        <v>12836</v>
      </c>
      <c r="Y626" s="48">
        <f t="shared" si="891"/>
        <v>365</v>
      </c>
      <c r="Z626" s="50">
        <f t="shared" si="927"/>
        <v>35.167123287671231</v>
      </c>
      <c r="AA626" s="51">
        <f t="shared" si="892"/>
        <v>12836</v>
      </c>
      <c r="AB626" s="48">
        <f t="shared" si="908"/>
        <v>100</v>
      </c>
      <c r="AC626" s="50">
        <f t="shared" si="928"/>
        <v>21.61</v>
      </c>
      <c r="AD626" s="51">
        <f t="shared" si="910"/>
        <v>2161</v>
      </c>
      <c r="AE626" s="43">
        <v>100</v>
      </c>
      <c r="AF626" s="42">
        <v>21.61</v>
      </c>
      <c r="AG626" s="53">
        <f t="shared" si="925"/>
        <v>2161</v>
      </c>
      <c r="AH626" s="43"/>
      <c r="AI626" s="42"/>
      <c r="AJ626" s="53">
        <f t="shared" si="926"/>
        <v>0</v>
      </c>
      <c r="AK626" s="43"/>
      <c r="AL626" s="42"/>
      <c r="AM626" s="53"/>
      <c r="AN626" s="43"/>
      <c r="AO626" s="42"/>
      <c r="AP626" s="53"/>
      <c r="AQ626" s="43"/>
      <c r="AR626" s="42"/>
      <c r="AS626" s="53"/>
      <c r="AT626" s="43"/>
      <c r="AU626" s="42"/>
      <c r="AV626" s="53"/>
      <c r="AW626" s="43"/>
      <c r="AX626" s="42"/>
      <c r="AY626" s="53">
        <f t="shared" si="893"/>
        <v>0</v>
      </c>
      <c r="AZ626" s="43"/>
      <c r="BA626" s="42"/>
      <c r="BB626" s="53">
        <f t="shared" si="894"/>
        <v>0</v>
      </c>
      <c r="BC626" s="43"/>
      <c r="BD626" s="42"/>
      <c r="BE626" s="53">
        <f t="shared" si="895"/>
        <v>0</v>
      </c>
      <c r="BF626" s="43"/>
      <c r="BG626" s="42"/>
      <c r="BH626" s="53">
        <f t="shared" si="896"/>
        <v>0</v>
      </c>
      <c r="BI626" s="43"/>
      <c r="BJ626" s="42"/>
      <c r="BK626" s="53">
        <f t="shared" si="897"/>
        <v>0</v>
      </c>
      <c r="BL626" s="43"/>
      <c r="BM626" s="42"/>
      <c r="BN626" s="53">
        <f t="shared" si="898"/>
        <v>0</v>
      </c>
      <c r="BO626" s="43"/>
      <c r="BP626" s="42"/>
      <c r="BQ626" s="53">
        <f t="shared" si="899"/>
        <v>0</v>
      </c>
      <c r="BR626" s="54">
        <f t="shared" si="911"/>
        <v>265</v>
      </c>
      <c r="BS626" s="55">
        <f t="shared" si="912"/>
        <v>40.283018867924525</v>
      </c>
      <c r="BT626" s="56">
        <f t="shared" si="913"/>
        <v>10675</v>
      </c>
      <c r="BU626" s="48">
        <v>250</v>
      </c>
      <c r="BV626" s="50">
        <f t="shared" si="914"/>
        <v>41.8</v>
      </c>
      <c r="BW626" s="51">
        <v>10450</v>
      </c>
      <c r="BX626" s="48">
        <v>15</v>
      </c>
      <c r="BY626" s="50">
        <f t="shared" si="915"/>
        <v>15</v>
      </c>
      <c r="BZ626" s="51">
        <v>225</v>
      </c>
      <c r="CA626" s="48"/>
      <c r="CB626" s="50" t="e">
        <f t="shared" si="916"/>
        <v>#DIV/0!</v>
      </c>
      <c r="CC626" s="51"/>
      <c r="CD626" s="48"/>
      <c r="CE626" s="50" t="e">
        <f t="shared" si="917"/>
        <v>#DIV/0!</v>
      </c>
      <c r="CF626" s="51"/>
      <c r="CG626" s="47" t="s">
        <v>43</v>
      </c>
      <c r="CH626" s="47" t="s">
        <v>43</v>
      </c>
      <c r="CI626" s="54">
        <f t="shared" si="918"/>
        <v>0</v>
      </c>
      <c r="CJ626" s="55" t="e">
        <f t="shared" si="919"/>
        <v>#DIV/0!</v>
      </c>
      <c r="CK626" s="56">
        <f t="shared" si="920"/>
        <v>0</v>
      </c>
      <c r="CL626" s="48"/>
      <c r="CM626" s="50" t="e">
        <f t="shared" si="921"/>
        <v>#DIV/0!</v>
      </c>
      <c r="CN626" s="51"/>
      <c r="CO626" s="48"/>
      <c r="CP626" s="50" t="e">
        <f t="shared" si="922"/>
        <v>#DIV/0!</v>
      </c>
      <c r="CQ626" s="51"/>
      <c r="CR626" s="48"/>
      <c r="CS626" s="50" t="e">
        <f t="shared" si="923"/>
        <v>#DIV/0!</v>
      </c>
      <c r="CT626" s="51"/>
      <c r="CU626" s="48"/>
      <c r="CV626" s="50" t="e">
        <f t="shared" si="924"/>
        <v>#DIV/0!</v>
      </c>
      <c r="CW626" s="51"/>
      <c r="CX626" s="47" t="s">
        <v>43</v>
      </c>
      <c r="CY626" s="47" t="s">
        <v>43</v>
      </c>
    </row>
    <row r="627" spans="1:103" s="1" customFormat="1" ht="14.25" thickBot="1" x14ac:dyDescent="0.3">
      <c r="A627" s="47" t="s">
        <v>44</v>
      </c>
      <c r="B627" s="47" t="s">
        <v>44</v>
      </c>
      <c r="C627" s="48">
        <v>292</v>
      </c>
      <c r="D627" s="95">
        <f t="shared" si="900"/>
        <v>115</v>
      </c>
      <c r="E627" s="93">
        <v>407</v>
      </c>
      <c r="F627" s="38">
        <f t="shared" si="901"/>
        <v>429.51</v>
      </c>
      <c r="G627" s="49">
        <f t="shared" si="902"/>
        <v>-8.0000000000000107</v>
      </c>
      <c r="H627" s="183"/>
      <c r="I627" s="183"/>
      <c r="J627" s="183"/>
      <c r="K627" s="183">
        <v>6</v>
      </c>
      <c r="L627" s="224">
        <v>30.51</v>
      </c>
      <c r="M627" s="50">
        <v>24.99</v>
      </c>
      <c r="N627" s="53">
        <f t="shared" si="903"/>
        <v>762.44489999999996</v>
      </c>
      <c r="O627" s="228">
        <v>35</v>
      </c>
      <c r="P627" s="229">
        <v>67.900000000000006</v>
      </c>
      <c r="Q627" s="230">
        <f t="shared" si="904"/>
        <v>2376.5</v>
      </c>
      <c r="R627" s="223">
        <v>5</v>
      </c>
      <c r="S627" s="50">
        <v>37.840000000000003</v>
      </c>
      <c r="T627" s="51">
        <f t="shared" si="905"/>
        <v>189.20000000000002</v>
      </c>
      <c r="U627" s="52" t="s">
        <v>44</v>
      </c>
      <c r="V627" s="48">
        <f t="shared" si="889"/>
        <v>365</v>
      </c>
      <c r="W627" s="50">
        <f t="shared" si="906"/>
        <v>35.167123287671231</v>
      </c>
      <c r="X627" s="51">
        <f t="shared" si="890"/>
        <v>12836</v>
      </c>
      <c r="Y627" s="48">
        <f t="shared" si="891"/>
        <v>365</v>
      </c>
      <c r="Z627" s="50">
        <f t="shared" si="927"/>
        <v>35.167123287671231</v>
      </c>
      <c r="AA627" s="51">
        <f t="shared" si="892"/>
        <v>12836</v>
      </c>
      <c r="AB627" s="48">
        <f t="shared" si="908"/>
        <v>100</v>
      </c>
      <c r="AC627" s="50">
        <f t="shared" si="928"/>
        <v>21.61</v>
      </c>
      <c r="AD627" s="51">
        <f t="shared" si="910"/>
        <v>2161</v>
      </c>
      <c r="AE627" s="43">
        <v>100</v>
      </c>
      <c r="AF627" s="42">
        <v>21.61</v>
      </c>
      <c r="AG627" s="53">
        <f t="shared" si="925"/>
        <v>2161</v>
      </c>
      <c r="AH627" s="43"/>
      <c r="AI627" s="42"/>
      <c r="AJ627" s="53">
        <f t="shared" si="926"/>
        <v>0</v>
      </c>
      <c r="AK627" s="43"/>
      <c r="AL627" s="42"/>
      <c r="AM627" s="53"/>
      <c r="AN627" s="43"/>
      <c r="AO627" s="42"/>
      <c r="AP627" s="53"/>
      <c r="AQ627" s="43"/>
      <c r="AR627" s="42"/>
      <c r="AS627" s="53"/>
      <c r="AT627" s="43"/>
      <c r="AU627" s="42"/>
      <c r="AV627" s="53"/>
      <c r="AW627" s="43"/>
      <c r="AX627" s="42"/>
      <c r="AY627" s="53">
        <f t="shared" si="893"/>
        <v>0</v>
      </c>
      <c r="AZ627" s="43"/>
      <c r="BA627" s="42"/>
      <c r="BB627" s="53">
        <f t="shared" si="894"/>
        <v>0</v>
      </c>
      <c r="BC627" s="43"/>
      <c r="BD627" s="42"/>
      <c r="BE627" s="53">
        <f t="shared" si="895"/>
        <v>0</v>
      </c>
      <c r="BF627" s="43"/>
      <c r="BG627" s="42"/>
      <c r="BH627" s="53">
        <f t="shared" si="896"/>
        <v>0</v>
      </c>
      <c r="BI627" s="43"/>
      <c r="BJ627" s="42"/>
      <c r="BK627" s="53">
        <f t="shared" si="897"/>
        <v>0</v>
      </c>
      <c r="BL627" s="43"/>
      <c r="BM627" s="42"/>
      <c r="BN627" s="53">
        <f t="shared" si="898"/>
        <v>0</v>
      </c>
      <c r="BO627" s="43"/>
      <c r="BP627" s="42"/>
      <c r="BQ627" s="53">
        <f t="shared" si="899"/>
        <v>0</v>
      </c>
      <c r="BR627" s="54">
        <f t="shared" si="911"/>
        <v>265</v>
      </c>
      <c r="BS627" s="55">
        <f t="shared" si="912"/>
        <v>40.283018867924525</v>
      </c>
      <c r="BT627" s="56">
        <f t="shared" si="913"/>
        <v>10675</v>
      </c>
      <c r="BU627" s="48">
        <v>250</v>
      </c>
      <c r="BV627" s="50">
        <f t="shared" si="914"/>
        <v>41.8</v>
      </c>
      <c r="BW627" s="51">
        <v>10450</v>
      </c>
      <c r="BX627" s="48">
        <v>15</v>
      </c>
      <c r="BY627" s="50">
        <f t="shared" si="915"/>
        <v>15</v>
      </c>
      <c r="BZ627" s="51">
        <v>225</v>
      </c>
      <c r="CA627" s="48"/>
      <c r="CB627" s="50" t="e">
        <f t="shared" si="916"/>
        <v>#DIV/0!</v>
      </c>
      <c r="CC627" s="51"/>
      <c r="CD627" s="48"/>
      <c r="CE627" s="50" t="e">
        <f t="shared" si="917"/>
        <v>#DIV/0!</v>
      </c>
      <c r="CF627" s="51"/>
      <c r="CG627" s="47" t="s">
        <v>44</v>
      </c>
      <c r="CH627" s="47" t="s">
        <v>44</v>
      </c>
      <c r="CI627" s="54">
        <f t="shared" si="918"/>
        <v>0</v>
      </c>
      <c r="CJ627" s="55" t="e">
        <f t="shared" si="919"/>
        <v>#DIV/0!</v>
      </c>
      <c r="CK627" s="56">
        <f t="shared" si="920"/>
        <v>0</v>
      </c>
      <c r="CL627" s="48"/>
      <c r="CM627" s="50" t="e">
        <f t="shared" si="921"/>
        <v>#DIV/0!</v>
      </c>
      <c r="CN627" s="51"/>
      <c r="CO627" s="48"/>
      <c r="CP627" s="50" t="e">
        <f t="shared" si="922"/>
        <v>#DIV/0!</v>
      </c>
      <c r="CQ627" s="51"/>
      <c r="CR627" s="48"/>
      <c r="CS627" s="50" t="e">
        <f t="shared" si="923"/>
        <v>#DIV/0!</v>
      </c>
      <c r="CT627" s="51"/>
      <c r="CU627" s="48"/>
      <c r="CV627" s="50" t="e">
        <f t="shared" si="924"/>
        <v>#DIV/0!</v>
      </c>
      <c r="CW627" s="51"/>
      <c r="CX627" s="47" t="s">
        <v>44</v>
      </c>
      <c r="CY627" s="47" t="s">
        <v>44</v>
      </c>
    </row>
    <row r="628" spans="1:103" s="1" customFormat="1" ht="14.25" thickBot="1" x14ac:dyDescent="0.3">
      <c r="A628" s="47" t="s">
        <v>45</v>
      </c>
      <c r="B628" s="47" t="s">
        <v>45</v>
      </c>
      <c r="C628" s="48">
        <v>292</v>
      </c>
      <c r="D628" s="95">
        <f t="shared" si="900"/>
        <v>114</v>
      </c>
      <c r="E628" s="93">
        <v>406</v>
      </c>
      <c r="F628" s="38">
        <f t="shared" si="901"/>
        <v>433.44</v>
      </c>
      <c r="G628" s="49">
        <f t="shared" si="902"/>
        <v>-3.0000000000000036</v>
      </c>
      <c r="H628" s="183"/>
      <c r="I628" s="183"/>
      <c r="J628" s="183"/>
      <c r="K628" s="183">
        <v>6</v>
      </c>
      <c r="L628" s="224">
        <v>30.44</v>
      </c>
      <c r="M628" s="50">
        <v>24.99</v>
      </c>
      <c r="N628" s="53">
        <f t="shared" si="903"/>
        <v>760.69560000000001</v>
      </c>
      <c r="O628" s="228">
        <v>35</v>
      </c>
      <c r="P628" s="229">
        <v>67.900000000000006</v>
      </c>
      <c r="Q628" s="230">
        <f t="shared" si="904"/>
        <v>2376.5</v>
      </c>
      <c r="R628" s="223">
        <v>9</v>
      </c>
      <c r="S628" s="50">
        <v>37.840000000000003</v>
      </c>
      <c r="T628" s="51">
        <f t="shared" si="905"/>
        <v>340.56000000000006</v>
      </c>
      <c r="U628" s="52" t="s">
        <v>45</v>
      </c>
      <c r="V628" s="48">
        <f t="shared" si="889"/>
        <v>365</v>
      </c>
      <c r="W628" s="50">
        <f t="shared" si="906"/>
        <v>35.249315068493154</v>
      </c>
      <c r="X628" s="51">
        <f t="shared" si="890"/>
        <v>12866</v>
      </c>
      <c r="Y628" s="48">
        <f t="shared" si="891"/>
        <v>365</v>
      </c>
      <c r="Z628" s="50">
        <f t="shared" si="927"/>
        <v>35.249315068493154</v>
      </c>
      <c r="AA628" s="51">
        <f t="shared" si="892"/>
        <v>12866</v>
      </c>
      <c r="AB628" s="48">
        <f t="shared" si="908"/>
        <v>100</v>
      </c>
      <c r="AC628" s="50">
        <f t="shared" si="928"/>
        <v>21.61</v>
      </c>
      <c r="AD628" s="51">
        <f t="shared" si="910"/>
        <v>2161</v>
      </c>
      <c r="AE628" s="43">
        <v>100</v>
      </c>
      <c r="AF628" s="42">
        <v>21.61</v>
      </c>
      <c r="AG628" s="53">
        <f t="shared" si="925"/>
        <v>2161</v>
      </c>
      <c r="AH628" s="43"/>
      <c r="AI628" s="42"/>
      <c r="AJ628" s="53">
        <f t="shared" si="926"/>
        <v>0</v>
      </c>
      <c r="AK628" s="43"/>
      <c r="AL628" s="42"/>
      <c r="AM628" s="53"/>
      <c r="AN628" s="43"/>
      <c r="AO628" s="42"/>
      <c r="AP628" s="53"/>
      <c r="AQ628" s="43"/>
      <c r="AR628" s="42"/>
      <c r="AS628" s="53"/>
      <c r="AT628" s="43"/>
      <c r="AU628" s="42"/>
      <c r="AV628" s="53"/>
      <c r="AW628" s="43"/>
      <c r="AX628" s="42"/>
      <c r="AY628" s="53">
        <f t="shared" si="893"/>
        <v>0</v>
      </c>
      <c r="AZ628" s="43"/>
      <c r="BA628" s="42"/>
      <c r="BB628" s="53">
        <f t="shared" si="894"/>
        <v>0</v>
      </c>
      <c r="BC628" s="43"/>
      <c r="BD628" s="42"/>
      <c r="BE628" s="53">
        <f t="shared" si="895"/>
        <v>0</v>
      </c>
      <c r="BF628" s="43"/>
      <c r="BG628" s="42"/>
      <c r="BH628" s="53">
        <f t="shared" si="896"/>
        <v>0</v>
      </c>
      <c r="BI628" s="43"/>
      <c r="BJ628" s="42"/>
      <c r="BK628" s="53">
        <f t="shared" si="897"/>
        <v>0</v>
      </c>
      <c r="BL628" s="43"/>
      <c r="BM628" s="42"/>
      <c r="BN628" s="53">
        <f t="shared" si="898"/>
        <v>0</v>
      </c>
      <c r="BO628" s="43"/>
      <c r="BP628" s="42"/>
      <c r="BQ628" s="53">
        <f t="shared" si="899"/>
        <v>0</v>
      </c>
      <c r="BR628" s="54">
        <f t="shared" si="911"/>
        <v>265</v>
      </c>
      <c r="BS628" s="55">
        <f t="shared" si="912"/>
        <v>40.39622641509434</v>
      </c>
      <c r="BT628" s="56">
        <f t="shared" si="913"/>
        <v>10705</v>
      </c>
      <c r="BU628" s="48">
        <v>250</v>
      </c>
      <c r="BV628" s="50">
        <f t="shared" si="914"/>
        <v>41.8</v>
      </c>
      <c r="BW628" s="51">
        <v>10450</v>
      </c>
      <c r="BX628" s="48">
        <v>15</v>
      </c>
      <c r="BY628" s="50">
        <f t="shared" si="915"/>
        <v>17</v>
      </c>
      <c r="BZ628" s="51">
        <v>255</v>
      </c>
      <c r="CA628" s="48"/>
      <c r="CB628" s="50" t="e">
        <f t="shared" si="916"/>
        <v>#DIV/0!</v>
      </c>
      <c r="CC628" s="51"/>
      <c r="CD628" s="48"/>
      <c r="CE628" s="50" t="e">
        <f t="shared" si="917"/>
        <v>#DIV/0!</v>
      </c>
      <c r="CF628" s="51"/>
      <c r="CG628" s="47" t="s">
        <v>45</v>
      </c>
      <c r="CH628" s="47" t="s">
        <v>45</v>
      </c>
      <c r="CI628" s="54">
        <f t="shared" si="918"/>
        <v>0</v>
      </c>
      <c r="CJ628" s="55" t="e">
        <f t="shared" si="919"/>
        <v>#DIV/0!</v>
      </c>
      <c r="CK628" s="56">
        <f t="shared" si="920"/>
        <v>0</v>
      </c>
      <c r="CL628" s="48"/>
      <c r="CM628" s="50" t="e">
        <f t="shared" si="921"/>
        <v>#DIV/0!</v>
      </c>
      <c r="CN628" s="51"/>
      <c r="CO628" s="48"/>
      <c r="CP628" s="50" t="e">
        <f t="shared" si="922"/>
        <v>#DIV/0!</v>
      </c>
      <c r="CQ628" s="51"/>
      <c r="CR628" s="48"/>
      <c r="CS628" s="50" t="e">
        <f t="shared" si="923"/>
        <v>#DIV/0!</v>
      </c>
      <c r="CT628" s="51"/>
      <c r="CU628" s="48"/>
      <c r="CV628" s="50" t="e">
        <f t="shared" si="924"/>
        <v>#DIV/0!</v>
      </c>
      <c r="CW628" s="51"/>
      <c r="CX628" s="47" t="s">
        <v>45</v>
      </c>
      <c r="CY628" s="47" t="s">
        <v>45</v>
      </c>
    </row>
    <row r="629" spans="1:103" s="1" customFormat="1" ht="14.25" thickBot="1" x14ac:dyDescent="0.3">
      <c r="A629" s="47" t="s">
        <v>46</v>
      </c>
      <c r="B629" s="47" t="s">
        <v>46</v>
      </c>
      <c r="C629" s="48">
        <v>292</v>
      </c>
      <c r="D629" s="95">
        <f t="shared" si="900"/>
        <v>114</v>
      </c>
      <c r="E629" s="93">
        <v>406</v>
      </c>
      <c r="F629" s="38">
        <f t="shared" si="901"/>
        <v>433.08</v>
      </c>
      <c r="G629" s="49">
        <f t="shared" si="902"/>
        <v>-3.0000000000000142</v>
      </c>
      <c r="H629" s="183"/>
      <c r="I629" s="183"/>
      <c r="J629" s="183"/>
      <c r="K629" s="183">
        <v>6</v>
      </c>
      <c r="L629" s="224">
        <v>30.08</v>
      </c>
      <c r="M629" s="50">
        <v>24.99</v>
      </c>
      <c r="N629" s="53">
        <f t="shared" si="903"/>
        <v>751.69919999999991</v>
      </c>
      <c r="O629" s="228">
        <v>35</v>
      </c>
      <c r="P629" s="229">
        <v>67.900000000000006</v>
      </c>
      <c r="Q629" s="230">
        <f t="shared" si="904"/>
        <v>2376.5</v>
      </c>
      <c r="R629" s="223">
        <v>9</v>
      </c>
      <c r="S629" s="50">
        <v>37.840000000000003</v>
      </c>
      <c r="T629" s="51">
        <f t="shared" si="905"/>
        <v>340.56000000000006</v>
      </c>
      <c r="U629" s="52" t="s">
        <v>46</v>
      </c>
      <c r="V629" s="48">
        <f t="shared" si="889"/>
        <v>365</v>
      </c>
      <c r="W629" s="50">
        <f t="shared" si="906"/>
        <v>35.249315068493154</v>
      </c>
      <c r="X629" s="51">
        <f t="shared" si="890"/>
        <v>12866</v>
      </c>
      <c r="Y629" s="48">
        <f t="shared" si="891"/>
        <v>365</v>
      </c>
      <c r="Z629" s="50">
        <f t="shared" si="927"/>
        <v>35.249315068493154</v>
      </c>
      <c r="AA629" s="51">
        <f t="shared" si="892"/>
        <v>12866</v>
      </c>
      <c r="AB629" s="48">
        <f t="shared" si="908"/>
        <v>100</v>
      </c>
      <c r="AC629" s="50">
        <f t="shared" si="928"/>
        <v>21.61</v>
      </c>
      <c r="AD629" s="51">
        <f t="shared" si="910"/>
        <v>2161</v>
      </c>
      <c r="AE629" s="43">
        <v>100</v>
      </c>
      <c r="AF629" s="42">
        <v>21.61</v>
      </c>
      <c r="AG629" s="53">
        <f t="shared" si="925"/>
        <v>2161</v>
      </c>
      <c r="AH629" s="43"/>
      <c r="AI629" s="42"/>
      <c r="AJ629" s="53">
        <f t="shared" si="926"/>
        <v>0</v>
      </c>
      <c r="AK629" s="43"/>
      <c r="AL629" s="42"/>
      <c r="AM629" s="53"/>
      <c r="AN629" s="43"/>
      <c r="AO629" s="42"/>
      <c r="AP629" s="53"/>
      <c r="AQ629" s="43"/>
      <c r="AR629" s="42"/>
      <c r="AS629" s="53"/>
      <c r="AT629" s="43"/>
      <c r="AU629" s="42"/>
      <c r="AV629" s="53"/>
      <c r="AW629" s="43"/>
      <c r="AX629" s="42"/>
      <c r="AY629" s="53">
        <f t="shared" si="893"/>
        <v>0</v>
      </c>
      <c r="AZ629" s="43"/>
      <c r="BA629" s="42"/>
      <c r="BB629" s="53">
        <f t="shared" si="894"/>
        <v>0</v>
      </c>
      <c r="BC629" s="43"/>
      <c r="BD629" s="42"/>
      <c r="BE629" s="53">
        <f t="shared" si="895"/>
        <v>0</v>
      </c>
      <c r="BF629" s="43"/>
      <c r="BG629" s="42"/>
      <c r="BH629" s="53">
        <f t="shared" si="896"/>
        <v>0</v>
      </c>
      <c r="BI629" s="43"/>
      <c r="BJ629" s="42"/>
      <c r="BK629" s="53">
        <f t="shared" si="897"/>
        <v>0</v>
      </c>
      <c r="BL629" s="43"/>
      <c r="BM629" s="42"/>
      <c r="BN629" s="53">
        <f t="shared" si="898"/>
        <v>0</v>
      </c>
      <c r="BO629" s="43"/>
      <c r="BP629" s="42"/>
      <c r="BQ629" s="53">
        <f t="shared" si="899"/>
        <v>0</v>
      </c>
      <c r="BR629" s="54">
        <f t="shared" si="911"/>
        <v>265</v>
      </c>
      <c r="BS629" s="55">
        <f t="shared" si="912"/>
        <v>40.39622641509434</v>
      </c>
      <c r="BT629" s="56">
        <f t="shared" si="913"/>
        <v>10705</v>
      </c>
      <c r="BU629" s="48">
        <v>250</v>
      </c>
      <c r="BV629" s="50">
        <f t="shared" si="914"/>
        <v>41.8</v>
      </c>
      <c r="BW629" s="51">
        <v>10450</v>
      </c>
      <c r="BX629" s="48">
        <v>15</v>
      </c>
      <c r="BY629" s="50">
        <f t="shared" si="915"/>
        <v>17</v>
      </c>
      <c r="BZ629" s="51">
        <v>255</v>
      </c>
      <c r="CA629" s="48"/>
      <c r="CB629" s="50" t="e">
        <f t="shared" si="916"/>
        <v>#DIV/0!</v>
      </c>
      <c r="CC629" s="51"/>
      <c r="CD629" s="48"/>
      <c r="CE629" s="50" t="e">
        <f t="shared" si="917"/>
        <v>#DIV/0!</v>
      </c>
      <c r="CF629" s="51"/>
      <c r="CG629" s="47" t="s">
        <v>46</v>
      </c>
      <c r="CH629" s="47" t="s">
        <v>46</v>
      </c>
      <c r="CI629" s="54">
        <f t="shared" si="918"/>
        <v>0</v>
      </c>
      <c r="CJ629" s="55" t="e">
        <f t="shared" si="919"/>
        <v>#DIV/0!</v>
      </c>
      <c r="CK629" s="56">
        <f t="shared" si="920"/>
        <v>0</v>
      </c>
      <c r="CL629" s="48"/>
      <c r="CM629" s="50" t="e">
        <f t="shared" si="921"/>
        <v>#DIV/0!</v>
      </c>
      <c r="CN629" s="51"/>
      <c r="CO629" s="48"/>
      <c r="CP629" s="50" t="e">
        <f t="shared" si="922"/>
        <v>#DIV/0!</v>
      </c>
      <c r="CQ629" s="51"/>
      <c r="CR629" s="48"/>
      <c r="CS629" s="50" t="e">
        <f t="shared" si="923"/>
        <v>#DIV/0!</v>
      </c>
      <c r="CT629" s="51"/>
      <c r="CU629" s="48"/>
      <c r="CV629" s="50" t="e">
        <f t="shared" si="924"/>
        <v>#DIV/0!</v>
      </c>
      <c r="CW629" s="51"/>
      <c r="CX629" s="47" t="s">
        <v>46</v>
      </c>
      <c r="CY629" s="47" t="s">
        <v>46</v>
      </c>
    </row>
    <row r="630" spans="1:103" s="1" customFormat="1" ht="14.25" thickBot="1" x14ac:dyDescent="0.3">
      <c r="A630" s="47" t="s">
        <v>47</v>
      </c>
      <c r="B630" s="47" t="s">
        <v>47</v>
      </c>
      <c r="C630" s="48">
        <v>292</v>
      </c>
      <c r="D630" s="95">
        <f t="shared" si="900"/>
        <v>106</v>
      </c>
      <c r="E630" s="93">
        <v>398</v>
      </c>
      <c r="F630" s="38">
        <f t="shared" si="901"/>
        <v>434.3</v>
      </c>
      <c r="G630" s="49">
        <f t="shared" si="902"/>
        <v>8.0000000000000107</v>
      </c>
      <c r="H630" s="183"/>
      <c r="I630" s="183"/>
      <c r="J630" s="183"/>
      <c r="K630" s="183">
        <v>6</v>
      </c>
      <c r="L630" s="224">
        <v>28.3</v>
      </c>
      <c r="M630" s="50">
        <v>24.99</v>
      </c>
      <c r="N630" s="53">
        <f t="shared" si="903"/>
        <v>707.21699999999998</v>
      </c>
      <c r="O630" s="228">
        <v>35</v>
      </c>
      <c r="P630" s="229">
        <v>67.900000000000006</v>
      </c>
      <c r="Q630" s="230">
        <f t="shared" si="904"/>
        <v>2376.5</v>
      </c>
      <c r="R630" s="223">
        <v>27</v>
      </c>
      <c r="S630" s="50">
        <v>37.840000000000003</v>
      </c>
      <c r="T630" s="51">
        <f t="shared" si="905"/>
        <v>1021.6800000000001</v>
      </c>
      <c r="U630" s="52" t="s">
        <v>47</v>
      </c>
      <c r="V630" s="48">
        <f t="shared" si="889"/>
        <v>350</v>
      </c>
      <c r="W630" s="50">
        <f t="shared" si="906"/>
        <v>36.03142857142857</v>
      </c>
      <c r="X630" s="51">
        <f t="shared" si="890"/>
        <v>12611</v>
      </c>
      <c r="Y630" s="48">
        <f t="shared" si="891"/>
        <v>350</v>
      </c>
      <c r="Z630" s="50">
        <f t="shared" si="927"/>
        <v>36.03142857142857</v>
      </c>
      <c r="AA630" s="51">
        <f t="shared" si="892"/>
        <v>12611</v>
      </c>
      <c r="AB630" s="48">
        <f t="shared" si="908"/>
        <v>100</v>
      </c>
      <c r="AC630" s="50">
        <f t="shared" si="928"/>
        <v>21.61</v>
      </c>
      <c r="AD630" s="51">
        <f t="shared" si="910"/>
        <v>2161</v>
      </c>
      <c r="AE630" s="43">
        <v>100</v>
      </c>
      <c r="AF630" s="42">
        <v>21.61</v>
      </c>
      <c r="AG630" s="53">
        <f t="shared" si="925"/>
        <v>2161</v>
      </c>
      <c r="AH630" s="43"/>
      <c r="AI630" s="42"/>
      <c r="AJ630" s="53">
        <f t="shared" si="926"/>
        <v>0</v>
      </c>
      <c r="AK630" s="43"/>
      <c r="AL630" s="42"/>
      <c r="AM630" s="53"/>
      <c r="AN630" s="43"/>
      <c r="AO630" s="42"/>
      <c r="AP630" s="53"/>
      <c r="AQ630" s="43"/>
      <c r="AR630" s="42"/>
      <c r="AS630" s="53"/>
      <c r="AT630" s="43"/>
      <c r="AU630" s="42"/>
      <c r="AV630" s="53"/>
      <c r="AW630" s="43"/>
      <c r="AX630" s="42"/>
      <c r="AY630" s="53">
        <f t="shared" si="893"/>
        <v>0</v>
      </c>
      <c r="AZ630" s="43"/>
      <c r="BA630" s="42"/>
      <c r="BB630" s="53">
        <f t="shared" si="894"/>
        <v>0</v>
      </c>
      <c r="BC630" s="43"/>
      <c r="BD630" s="42"/>
      <c r="BE630" s="53">
        <f t="shared" si="895"/>
        <v>0</v>
      </c>
      <c r="BF630" s="43"/>
      <c r="BG630" s="42"/>
      <c r="BH630" s="53">
        <f t="shared" si="896"/>
        <v>0</v>
      </c>
      <c r="BI630" s="43"/>
      <c r="BJ630" s="42"/>
      <c r="BK630" s="53">
        <f t="shared" si="897"/>
        <v>0</v>
      </c>
      <c r="BL630" s="43"/>
      <c r="BM630" s="42"/>
      <c r="BN630" s="53">
        <f t="shared" si="898"/>
        <v>0</v>
      </c>
      <c r="BO630" s="43"/>
      <c r="BP630" s="42"/>
      <c r="BQ630" s="53">
        <f t="shared" si="899"/>
        <v>0</v>
      </c>
      <c r="BR630" s="54">
        <f t="shared" si="911"/>
        <v>250</v>
      </c>
      <c r="BS630" s="55">
        <f t="shared" si="912"/>
        <v>41.8</v>
      </c>
      <c r="BT630" s="56">
        <f t="shared" si="913"/>
        <v>10450</v>
      </c>
      <c r="BU630" s="48">
        <v>250</v>
      </c>
      <c r="BV630" s="50">
        <f t="shared" si="914"/>
        <v>41.8</v>
      </c>
      <c r="BW630" s="51">
        <v>10450</v>
      </c>
      <c r="BX630" s="48"/>
      <c r="BY630" s="50" t="e">
        <f t="shared" si="915"/>
        <v>#DIV/0!</v>
      </c>
      <c r="BZ630" s="51"/>
      <c r="CA630" s="48"/>
      <c r="CB630" s="50" t="e">
        <f t="shared" si="916"/>
        <v>#DIV/0!</v>
      </c>
      <c r="CC630" s="51"/>
      <c r="CD630" s="48"/>
      <c r="CE630" s="50" t="e">
        <f t="shared" si="917"/>
        <v>#DIV/0!</v>
      </c>
      <c r="CF630" s="51"/>
      <c r="CG630" s="47" t="s">
        <v>47</v>
      </c>
      <c r="CH630" s="47" t="s">
        <v>47</v>
      </c>
      <c r="CI630" s="54">
        <f t="shared" si="918"/>
        <v>0</v>
      </c>
      <c r="CJ630" s="55" t="e">
        <f t="shared" si="919"/>
        <v>#DIV/0!</v>
      </c>
      <c r="CK630" s="56">
        <f t="shared" si="920"/>
        <v>0</v>
      </c>
      <c r="CL630" s="48"/>
      <c r="CM630" s="50" t="e">
        <f t="shared" si="921"/>
        <v>#DIV/0!</v>
      </c>
      <c r="CN630" s="51"/>
      <c r="CO630" s="48"/>
      <c r="CP630" s="50" t="e">
        <f t="shared" si="922"/>
        <v>#DIV/0!</v>
      </c>
      <c r="CQ630" s="51"/>
      <c r="CR630" s="48"/>
      <c r="CS630" s="50" t="e">
        <f t="shared" si="923"/>
        <v>#DIV/0!</v>
      </c>
      <c r="CT630" s="51"/>
      <c r="CU630" s="48"/>
      <c r="CV630" s="50" t="e">
        <f t="shared" si="924"/>
        <v>#DIV/0!</v>
      </c>
      <c r="CW630" s="51"/>
      <c r="CX630" s="47" t="s">
        <v>47</v>
      </c>
      <c r="CY630" s="47" t="s">
        <v>47</v>
      </c>
    </row>
    <row r="631" spans="1:103" s="1" customFormat="1" ht="14.25" thickBot="1" x14ac:dyDescent="0.3">
      <c r="A631" s="47" t="s">
        <v>48</v>
      </c>
      <c r="B631" s="47" t="s">
        <v>48</v>
      </c>
      <c r="C631" s="48">
        <v>0</v>
      </c>
      <c r="D631" s="95">
        <f t="shared" si="900"/>
        <v>133</v>
      </c>
      <c r="E631" s="93">
        <v>133</v>
      </c>
      <c r="F631" s="38">
        <f t="shared" si="901"/>
        <v>152.57999999999998</v>
      </c>
      <c r="G631" s="49">
        <f t="shared" si="902"/>
        <v>-4.0000000000000142</v>
      </c>
      <c r="H631" s="183"/>
      <c r="I631" s="183"/>
      <c r="J631" s="183"/>
      <c r="K631" s="183">
        <v>6</v>
      </c>
      <c r="L631" s="224">
        <v>23.58</v>
      </c>
      <c r="M631" s="50">
        <v>24.99</v>
      </c>
      <c r="N631" s="53">
        <f t="shared" si="903"/>
        <v>589.26419999999996</v>
      </c>
      <c r="O631" s="228">
        <v>35</v>
      </c>
      <c r="P631" s="229">
        <v>67.900000000000006</v>
      </c>
      <c r="Q631" s="230">
        <f t="shared" si="904"/>
        <v>2376.5</v>
      </c>
      <c r="R631" s="223">
        <v>0</v>
      </c>
      <c r="S631" s="50">
        <v>37.840000000000003</v>
      </c>
      <c r="T631" s="51">
        <f t="shared" si="905"/>
        <v>0</v>
      </c>
      <c r="U631" s="52" t="s">
        <v>48</v>
      </c>
      <c r="V631" s="48">
        <f t="shared" si="889"/>
        <v>100</v>
      </c>
      <c r="W631" s="50">
        <f t="shared" si="906"/>
        <v>13.86</v>
      </c>
      <c r="X631" s="51">
        <f t="shared" si="890"/>
        <v>1386</v>
      </c>
      <c r="Y631" s="48">
        <f t="shared" si="891"/>
        <v>150</v>
      </c>
      <c r="Z631" s="50">
        <f t="shared" si="927"/>
        <v>36.74</v>
      </c>
      <c r="AA631" s="51">
        <f t="shared" si="892"/>
        <v>5511</v>
      </c>
      <c r="AB631" s="48">
        <f t="shared" si="908"/>
        <v>100</v>
      </c>
      <c r="AC631" s="50">
        <f t="shared" si="928"/>
        <v>21.61</v>
      </c>
      <c r="AD631" s="51">
        <f t="shared" si="910"/>
        <v>2161</v>
      </c>
      <c r="AE631" s="43">
        <v>100</v>
      </c>
      <c r="AF631" s="42">
        <v>21.61</v>
      </c>
      <c r="AG631" s="53">
        <f t="shared" si="925"/>
        <v>2161</v>
      </c>
      <c r="AH631" s="43"/>
      <c r="AI631" s="42"/>
      <c r="AJ631" s="53">
        <f t="shared" si="926"/>
        <v>0</v>
      </c>
      <c r="AK631" s="43"/>
      <c r="AL631" s="42"/>
      <c r="AM631" s="53"/>
      <c r="AN631" s="43"/>
      <c r="AO631" s="42"/>
      <c r="AP631" s="53"/>
      <c r="AQ631" s="43"/>
      <c r="AR631" s="42"/>
      <c r="AS631" s="53"/>
      <c r="AT631" s="43"/>
      <c r="AU631" s="42"/>
      <c r="AV631" s="53"/>
      <c r="AW631" s="43"/>
      <c r="AX631" s="42"/>
      <c r="AY631" s="53">
        <f t="shared" si="893"/>
        <v>0</v>
      </c>
      <c r="AZ631" s="43"/>
      <c r="BA631" s="42"/>
      <c r="BB631" s="53">
        <f t="shared" si="894"/>
        <v>0</v>
      </c>
      <c r="BC631" s="43"/>
      <c r="BD631" s="42"/>
      <c r="BE631" s="53">
        <f t="shared" si="895"/>
        <v>0</v>
      </c>
      <c r="BF631" s="43"/>
      <c r="BG631" s="42"/>
      <c r="BH631" s="53">
        <f t="shared" si="896"/>
        <v>0</v>
      </c>
      <c r="BI631" s="43"/>
      <c r="BJ631" s="42"/>
      <c r="BK631" s="53">
        <f t="shared" si="897"/>
        <v>0</v>
      </c>
      <c r="BL631" s="43"/>
      <c r="BM631" s="42"/>
      <c r="BN631" s="53">
        <f t="shared" si="898"/>
        <v>0</v>
      </c>
      <c r="BO631" s="43"/>
      <c r="BP631" s="42"/>
      <c r="BQ631" s="53">
        <f t="shared" si="899"/>
        <v>0</v>
      </c>
      <c r="BR631" s="54">
        <f t="shared" si="911"/>
        <v>50</v>
      </c>
      <c r="BS631" s="55">
        <f t="shared" si="912"/>
        <v>67</v>
      </c>
      <c r="BT631" s="56">
        <f t="shared" si="913"/>
        <v>3350</v>
      </c>
      <c r="BU631" s="48">
        <v>50</v>
      </c>
      <c r="BV631" s="50">
        <f t="shared" si="914"/>
        <v>67</v>
      </c>
      <c r="BW631" s="51">
        <v>3350</v>
      </c>
      <c r="BX631" s="48"/>
      <c r="BY631" s="50" t="e">
        <f t="shared" si="915"/>
        <v>#DIV/0!</v>
      </c>
      <c r="BZ631" s="51"/>
      <c r="CA631" s="48"/>
      <c r="CB631" s="50" t="e">
        <f t="shared" si="916"/>
        <v>#DIV/0!</v>
      </c>
      <c r="CC631" s="51"/>
      <c r="CD631" s="48"/>
      <c r="CE631" s="50" t="e">
        <f t="shared" si="917"/>
        <v>#DIV/0!</v>
      </c>
      <c r="CF631" s="51"/>
      <c r="CG631" s="47" t="s">
        <v>48</v>
      </c>
      <c r="CH631" s="47" t="s">
        <v>48</v>
      </c>
      <c r="CI631" s="54">
        <f t="shared" si="918"/>
        <v>50</v>
      </c>
      <c r="CJ631" s="55">
        <f t="shared" si="919"/>
        <v>82.5</v>
      </c>
      <c r="CK631" s="56">
        <f t="shared" si="920"/>
        <v>4125</v>
      </c>
      <c r="CL631" s="48">
        <v>25</v>
      </c>
      <c r="CM631" s="50">
        <f t="shared" si="921"/>
        <v>95</v>
      </c>
      <c r="CN631" s="51">
        <v>2375</v>
      </c>
      <c r="CO631" s="48">
        <v>25</v>
      </c>
      <c r="CP631" s="50">
        <f t="shared" si="922"/>
        <v>70</v>
      </c>
      <c r="CQ631" s="51">
        <v>1750</v>
      </c>
      <c r="CR631" s="48"/>
      <c r="CS631" s="50" t="e">
        <f t="shared" si="923"/>
        <v>#DIV/0!</v>
      </c>
      <c r="CT631" s="51"/>
      <c r="CU631" s="48"/>
      <c r="CV631" s="50" t="e">
        <f t="shared" si="924"/>
        <v>#DIV/0!</v>
      </c>
      <c r="CW631" s="51"/>
      <c r="CX631" s="47" t="s">
        <v>48</v>
      </c>
      <c r="CY631" s="47" t="s">
        <v>48</v>
      </c>
    </row>
    <row r="632" spans="1:103" s="1" customFormat="1" ht="14.25" thickBot="1" x14ac:dyDescent="0.3">
      <c r="A632" s="47" t="s">
        <v>49</v>
      </c>
      <c r="B632" s="47" t="s">
        <v>49</v>
      </c>
      <c r="C632" s="48">
        <v>0</v>
      </c>
      <c r="D632" s="95">
        <f t="shared" si="900"/>
        <v>137</v>
      </c>
      <c r="E632" s="93">
        <v>137</v>
      </c>
      <c r="F632" s="38">
        <f t="shared" si="901"/>
        <v>141.24</v>
      </c>
      <c r="G632" s="49">
        <f t="shared" si="902"/>
        <v>-7.9999999999999911</v>
      </c>
      <c r="H632" s="183"/>
      <c r="I632" s="183"/>
      <c r="J632" s="183"/>
      <c r="K632" s="183">
        <v>6</v>
      </c>
      <c r="L632" s="224">
        <v>12.24</v>
      </c>
      <c r="M632" s="50">
        <v>24.99</v>
      </c>
      <c r="N632" s="53">
        <f t="shared" si="903"/>
        <v>305.87759999999997</v>
      </c>
      <c r="O632" s="228">
        <v>35</v>
      </c>
      <c r="P632" s="229">
        <v>67.900000000000006</v>
      </c>
      <c r="Q632" s="230">
        <f t="shared" si="904"/>
        <v>2376.5</v>
      </c>
      <c r="R632" s="223">
        <v>0</v>
      </c>
      <c r="S632" s="50">
        <v>37.840000000000003</v>
      </c>
      <c r="T632" s="51">
        <f t="shared" si="905"/>
        <v>0</v>
      </c>
      <c r="U632" s="52" t="s">
        <v>49</v>
      </c>
      <c r="V632" s="48">
        <f t="shared" si="889"/>
        <v>100</v>
      </c>
      <c r="W632" s="50">
        <f t="shared" si="906"/>
        <v>13.86</v>
      </c>
      <c r="X632" s="51">
        <f t="shared" si="890"/>
        <v>1386</v>
      </c>
      <c r="Y632" s="48">
        <f t="shared" si="891"/>
        <v>150</v>
      </c>
      <c r="Z632" s="50">
        <f t="shared" si="927"/>
        <v>36.74</v>
      </c>
      <c r="AA632" s="51">
        <f t="shared" si="892"/>
        <v>5511</v>
      </c>
      <c r="AB632" s="48">
        <f t="shared" si="908"/>
        <v>100</v>
      </c>
      <c r="AC632" s="50">
        <f t="shared" si="928"/>
        <v>21.61</v>
      </c>
      <c r="AD632" s="51">
        <f t="shared" si="910"/>
        <v>2161</v>
      </c>
      <c r="AE632" s="43">
        <v>100</v>
      </c>
      <c r="AF632" s="42">
        <v>21.61</v>
      </c>
      <c r="AG632" s="53">
        <f t="shared" si="925"/>
        <v>2161</v>
      </c>
      <c r="AH632" s="43"/>
      <c r="AI632" s="42"/>
      <c r="AJ632" s="53">
        <f t="shared" si="926"/>
        <v>0</v>
      </c>
      <c r="AK632" s="43"/>
      <c r="AL632" s="42"/>
      <c r="AM632" s="53"/>
      <c r="AN632" s="43"/>
      <c r="AO632" s="42"/>
      <c r="AP632" s="53"/>
      <c r="AQ632" s="43"/>
      <c r="AR632" s="42"/>
      <c r="AS632" s="53"/>
      <c r="AT632" s="43"/>
      <c r="AU632" s="42"/>
      <c r="AV632" s="53"/>
      <c r="AW632" s="43"/>
      <c r="AX632" s="42"/>
      <c r="AY632" s="53">
        <f t="shared" si="893"/>
        <v>0</v>
      </c>
      <c r="AZ632" s="43"/>
      <c r="BA632" s="42"/>
      <c r="BB632" s="53">
        <f t="shared" si="894"/>
        <v>0</v>
      </c>
      <c r="BC632" s="43"/>
      <c r="BD632" s="42"/>
      <c r="BE632" s="53">
        <f t="shared" si="895"/>
        <v>0</v>
      </c>
      <c r="BF632" s="43"/>
      <c r="BG632" s="42"/>
      <c r="BH632" s="53">
        <f t="shared" si="896"/>
        <v>0</v>
      </c>
      <c r="BI632" s="43"/>
      <c r="BJ632" s="42"/>
      <c r="BK632" s="53">
        <f t="shared" si="897"/>
        <v>0</v>
      </c>
      <c r="BL632" s="43"/>
      <c r="BM632" s="42"/>
      <c r="BN632" s="53">
        <f t="shared" si="898"/>
        <v>0</v>
      </c>
      <c r="BO632" s="43"/>
      <c r="BP632" s="42"/>
      <c r="BQ632" s="53">
        <f t="shared" si="899"/>
        <v>0</v>
      </c>
      <c r="BR632" s="54">
        <f t="shared" si="911"/>
        <v>50</v>
      </c>
      <c r="BS632" s="55">
        <f t="shared" si="912"/>
        <v>67</v>
      </c>
      <c r="BT632" s="56">
        <f t="shared" si="913"/>
        <v>3350</v>
      </c>
      <c r="BU632" s="48">
        <v>50</v>
      </c>
      <c r="BV632" s="50">
        <f t="shared" si="914"/>
        <v>67</v>
      </c>
      <c r="BW632" s="51">
        <v>3350</v>
      </c>
      <c r="BX632" s="48"/>
      <c r="BY632" s="50" t="e">
        <f t="shared" si="915"/>
        <v>#DIV/0!</v>
      </c>
      <c r="BZ632" s="51"/>
      <c r="CA632" s="48"/>
      <c r="CB632" s="50" t="e">
        <f t="shared" si="916"/>
        <v>#DIV/0!</v>
      </c>
      <c r="CC632" s="51"/>
      <c r="CD632" s="48"/>
      <c r="CE632" s="50" t="e">
        <f t="shared" si="917"/>
        <v>#DIV/0!</v>
      </c>
      <c r="CF632" s="51"/>
      <c r="CG632" s="47" t="s">
        <v>49</v>
      </c>
      <c r="CH632" s="47" t="s">
        <v>49</v>
      </c>
      <c r="CI632" s="54">
        <f t="shared" si="918"/>
        <v>50</v>
      </c>
      <c r="CJ632" s="55">
        <f t="shared" si="919"/>
        <v>82.5</v>
      </c>
      <c r="CK632" s="56">
        <f t="shared" si="920"/>
        <v>4125</v>
      </c>
      <c r="CL632" s="48">
        <v>25</v>
      </c>
      <c r="CM632" s="50">
        <f t="shared" si="921"/>
        <v>95</v>
      </c>
      <c r="CN632" s="51">
        <v>2375</v>
      </c>
      <c r="CO632" s="48">
        <v>25</v>
      </c>
      <c r="CP632" s="50">
        <f t="shared" si="922"/>
        <v>70</v>
      </c>
      <c r="CQ632" s="51">
        <v>1750</v>
      </c>
      <c r="CR632" s="48"/>
      <c r="CS632" s="50" t="e">
        <f t="shared" si="923"/>
        <v>#DIV/0!</v>
      </c>
      <c r="CT632" s="51"/>
      <c r="CU632" s="48"/>
      <c r="CV632" s="50" t="e">
        <f t="shared" si="924"/>
        <v>#DIV/0!</v>
      </c>
      <c r="CW632" s="51"/>
      <c r="CX632" s="47" t="s">
        <v>49</v>
      </c>
      <c r="CY632" s="47" t="s">
        <v>49</v>
      </c>
    </row>
    <row r="633" spans="1:103" s="1" customFormat="1" ht="14.25" thickBot="1" x14ac:dyDescent="0.3">
      <c r="A633" s="47" t="s">
        <v>50</v>
      </c>
      <c r="B633" s="47" t="s">
        <v>50</v>
      </c>
      <c r="C633" s="48">
        <v>0</v>
      </c>
      <c r="D633" s="95">
        <f t="shared" si="900"/>
        <v>148</v>
      </c>
      <c r="E633" s="93">
        <v>148</v>
      </c>
      <c r="F633" s="38">
        <f t="shared" si="901"/>
        <v>144.69999999999999</v>
      </c>
      <c r="G633" s="49">
        <f t="shared" si="902"/>
        <v>-4.0000000000000115</v>
      </c>
      <c r="H633" s="183"/>
      <c r="I633" s="183"/>
      <c r="J633" s="183"/>
      <c r="K633" s="183">
        <v>6</v>
      </c>
      <c r="L633" s="224">
        <v>0.7</v>
      </c>
      <c r="M633" s="50">
        <v>24.99</v>
      </c>
      <c r="N633" s="53">
        <f t="shared" si="903"/>
        <v>17.492999999999999</v>
      </c>
      <c r="O633" s="228">
        <v>35</v>
      </c>
      <c r="P633" s="229">
        <v>67.900000000000006</v>
      </c>
      <c r="Q633" s="230">
        <f t="shared" si="904"/>
        <v>2376.5</v>
      </c>
      <c r="R633" s="223">
        <v>0</v>
      </c>
      <c r="S633" s="50">
        <v>37.840000000000003</v>
      </c>
      <c r="T633" s="51">
        <f t="shared" si="905"/>
        <v>0</v>
      </c>
      <c r="U633" s="52" t="s">
        <v>50</v>
      </c>
      <c r="V633" s="48">
        <f t="shared" si="889"/>
        <v>115</v>
      </c>
      <c r="W633" s="50">
        <f t="shared" si="906"/>
        <v>21.182608695652174</v>
      </c>
      <c r="X633" s="51">
        <f t="shared" si="890"/>
        <v>2436</v>
      </c>
      <c r="Y633" s="48">
        <f t="shared" si="891"/>
        <v>150</v>
      </c>
      <c r="Z633" s="50">
        <f t="shared" si="927"/>
        <v>36.74</v>
      </c>
      <c r="AA633" s="51">
        <f t="shared" si="892"/>
        <v>5511</v>
      </c>
      <c r="AB633" s="48">
        <f t="shared" si="908"/>
        <v>100</v>
      </c>
      <c r="AC633" s="50">
        <f t="shared" si="928"/>
        <v>21.61</v>
      </c>
      <c r="AD633" s="51">
        <f t="shared" si="910"/>
        <v>2161</v>
      </c>
      <c r="AE633" s="43">
        <v>100</v>
      </c>
      <c r="AF633" s="42">
        <v>21.61</v>
      </c>
      <c r="AG633" s="53">
        <f t="shared" si="925"/>
        <v>2161</v>
      </c>
      <c r="AH633" s="43"/>
      <c r="AI633" s="42"/>
      <c r="AJ633" s="53">
        <f t="shared" si="926"/>
        <v>0</v>
      </c>
      <c r="AK633" s="43"/>
      <c r="AL633" s="42"/>
      <c r="AM633" s="53"/>
      <c r="AN633" s="43"/>
      <c r="AO633" s="42"/>
      <c r="AP633" s="53"/>
      <c r="AQ633" s="43"/>
      <c r="AR633" s="42"/>
      <c r="AS633" s="53"/>
      <c r="AT633" s="43"/>
      <c r="AU633" s="42"/>
      <c r="AV633" s="53"/>
      <c r="AW633" s="43"/>
      <c r="AX633" s="42"/>
      <c r="AY633" s="53">
        <f t="shared" si="893"/>
        <v>0</v>
      </c>
      <c r="AZ633" s="43"/>
      <c r="BA633" s="42"/>
      <c r="BB633" s="53">
        <f t="shared" si="894"/>
        <v>0</v>
      </c>
      <c r="BC633" s="43"/>
      <c r="BD633" s="42"/>
      <c r="BE633" s="53">
        <f t="shared" si="895"/>
        <v>0</v>
      </c>
      <c r="BF633" s="43"/>
      <c r="BG633" s="42"/>
      <c r="BH633" s="53">
        <f t="shared" si="896"/>
        <v>0</v>
      </c>
      <c r="BI633" s="43"/>
      <c r="BJ633" s="42"/>
      <c r="BK633" s="53">
        <f t="shared" si="897"/>
        <v>0</v>
      </c>
      <c r="BL633" s="43"/>
      <c r="BM633" s="42"/>
      <c r="BN633" s="53">
        <f t="shared" si="898"/>
        <v>0</v>
      </c>
      <c r="BO633" s="43"/>
      <c r="BP633" s="42"/>
      <c r="BQ633" s="53">
        <f t="shared" si="899"/>
        <v>0</v>
      </c>
      <c r="BR633" s="54">
        <f t="shared" si="911"/>
        <v>50</v>
      </c>
      <c r="BS633" s="55">
        <f t="shared" si="912"/>
        <v>67</v>
      </c>
      <c r="BT633" s="56">
        <f t="shared" si="913"/>
        <v>3350</v>
      </c>
      <c r="BU633" s="48">
        <v>50</v>
      </c>
      <c r="BV633" s="50">
        <f t="shared" si="914"/>
        <v>67</v>
      </c>
      <c r="BW633" s="51">
        <v>3350</v>
      </c>
      <c r="BX633" s="48"/>
      <c r="BY633" s="50" t="e">
        <f t="shared" si="915"/>
        <v>#DIV/0!</v>
      </c>
      <c r="BZ633" s="51"/>
      <c r="CA633" s="48"/>
      <c r="CB633" s="50" t="e">
        <f t="shared" si="916"/>
        <v>#DIV/0!</v>
      </c>
      <c r="CC633" s="51"/>
      <c r="CD633" s="48"/>
      <c r="CE633" s="50" t="e">
        <f t="shared" si="917"/>
        <v>#DIV/0!</v>
      </c>
      <c r="CF633" s="51"/>
      <c r="CG633" s="47" t="s">
        <v>50</v>
      </c>
      <c r="CH633" s="47" t="s">
        <v>50</v>
      </c>
      <c r="CI633" s="54">
        <f t="shared" si="918"/>
        <v>35</v>
      </c>
      <c r="CJ633" s="55">
        <f t="shared" si="919"/>
        <v>87.857142857142861</v>
      </c>
      <c r="CK633" s="56">
        <f t="shared" si="920"/>
        <v>3075</v>
      </c>
      <c r="CL633" s="48">
        <v>25</v>
      </c>
      <c r="CM633" s="50">
        <f t="shared" si="921"/>
        <v>95</v>
      </c>
      <c r="CN633" s="51">
        <v>2375</v>
      </c>
      <c r="CO633" s="48">
        <v>10</v>
      </c>
      <c r="CP633" s="50">
        <f t="shared" si="922"/>
        <v>70</v>
      </c>
      <c r="CQ633" s="51">
        <v>700</v>
      </c>
      <c r="CR633" s="48"/>
      <c r="CS633" s="50" t="e">
        <f t="shared" si="923"/>
        <v>#DIV/0!</v>
      </c>
      <c r="CT633" s="51"/>
      <c r="CU633" s="48"/>
      <c r="CV633" s="50" t="e">
        <f t="shared" si="924"/>
        <v>#DIV/0!</v>
      </c>
      <c r="CW633" s="51"/>
      <c r="CX633" s="47" t="s">
        <v>50</v>
      </c>
      <c r="CY633" s="47" t="s">
        <v>50</v>
      </c>
    </row>
    <row r="634" spans="1:103" s="1" customFormat="1" ht="14.25" thickBot="1" x14ac:dyDescent="0.3">
      <c r="A634" s="47" t="s">
        <v>51</v>
      </c>
      <c r="B634" s="47" t="s">
        <v>51</v>
      </c>
      <c r="C634" s="48">
        <v>0</v>
      </c>
      <c r="D634" s="95">
        <f t="shared" si="900"/>
        <v>148</v>
      </c>
      <c r="E634" s="93">
        <v>148</v>
      </c>
      <c r="F634" s="38">
        <f t="shared" si="901"/>
        <v>139</v>
      </c>
      <c r="G634" s="49">
        <f t="shared" si="902"/>
        <v>-9</v>
      </c>
      <c r="H634" s="183"/>
      <c r="I634" s="183"/>
      <c r="J634" s="183"/>
      <c r="K634" s="183">
        <v>6</v>
      </c>
      <c r="L634" s="212"/>
      <c r="M634" s="50">
        <v>24.99</v>
      </c>
      <c r="N634" s="53">
        <f t="shared" si="903"/>
        <v>0</v>
      </c>
      <c r="O634" s="228">
        <v>35</v>
      </c>
      <c r="P634" s="229">
        <v>67.900000000000006</v>
      </c>
      <c r="Q634" s="230">
        <f t="shared" si="904"/>
        <v>2376.5</v>
      </c>
      <c r="R634" s="223">
        <v>0</v>
      </c>
      <c r="S634" s="50">
        <v>37.840000000000003</v>
      </c>
      <c r="T634" s="51">
        <f t="shared" si="905"/>
        <v>0</v>
      </c>
      <c r="U634" s="52" t="s">
        <v>51</v>
      </c>
      <c r="V634" s="48">
        <f t="shared" si="889"/>
        <v>110</v>
      </c>
      <c r="W634" s="50">
        <f t="shared" si="906"/>
        <v>21.236363636363638</v>
      </c>
      <c r="X634" s="51">
        <f t="shared" si="890"/>
        <v>2336</v>
      </c>
      <c r="Y634" s="48">
        <f t="shared" si="891"/>
        <v>150</v>
      </c>
      <c r="Z634" s="50">
        <f t="shared" si="927"/>
        <v>36.74</v>
      </c>
      <c r="AA634" s="51">
        <f t="shared" si="892"/>
        <v>5511</v>
      </c>
      <c r="AB634" s="48">
        <f t="shared" si="908"/>
        <v>100</v>
      </c>
      <c r="AC634" s="50">
        <f t="shared" si="928"/>
        <v>21.61</v>
      </c>
      <c r="AD634" s="51">
        <f t="shared" si="910"/>
        <v>2161</v>
      </c>
      <c r="AE634" s="43">
        <v>100</v>
      </c>
      <c r="AF634" s="42">
        <v>21.61</v>
      </c>
      <c r="AG634" s="53">
        <f t="shared" si="925"/>
        <v>2161</v>
      </c>
      <c r="AH634" s="43"/>
      <c r="AI634" s="42"/>
      <c r="AJ634" s="53">
        <f t="shared" si="926"/>
        <v>0</v>
      </c>
      <c r="AK634" s="43"/>
      <c r="AL634" s="42"/>
      <c r="AM634" s="53"/>
      <c r="AN634" s="43"/>
      <c r="AO634" s="42"/>
      <c r="AP634" s="53"/>
      <c r="AQ634" s="43"/>
      <c r="AR634" s="42"/>
      <c r="AS634" s="53"/>
      <c r="AT634" s="43"/>
      <c r="AU634" s="42"/>
      <c r="AV634" s="53"/>
      <c r="AW634" s="43"/>
      <c r="AX634" s="42"/>
      <c r="AY634" s="53">
        <f t="shared" si="893"/>
        <v>0</v>
      </c>
      <c r="AZ634" s="43"/>
      <c r="BA634" s="42"/>
      <c r="BB634" s="53">
        <f t="shared" si="894"/>
        <v>0</v>
      </c>
      <c r="BC634" s="43"/>
      <c r="BD634" s="42"/>
      <c r="BE634" s="53">
        <f t="shared" si="895"/>
        <v>0</v>
      </c>
      <c r="BF634" s="43"/>
      <c r="BG634" s="42"/>
      <c r="BH634" s="53">
        <f t="shared" si="896"/>
        <v>0</v>
      </c>
      <c r="BI634" s="43"/>
      <c r="BJ634" s="42"/>
      <c r="BK634" s="53">
        <f t="shared" si="897"/>
        <v>0</v>
      </c>
      <c r="BL634" s="43"/>
      <c r="BM634" s="42"/>
      <c r="BN634" s="53">
        <f t="shared" si="898"/>
        <v>0</v>
      </c>
      <c r="BO634" s="43"/>
      <c r="BP634" s="42"/>
      <c r="BQ634" s="53">
        <f t="shared" si="899"/>
        <v>0</v>
      </c>
      <c r="BR634" s="54">
        <f t="shared" si="911"/>
        <v>50</v>
      </c>
      <c r="BS634" s="55">
        <f t="shared" si="912"/>
        <v>67</v>
      </c>
      <c r="BT634" s="56">
        <f t="shared" si="913"/>
        <v>3350</v>
      </c>
      <c r="BU634" s="48">
        <v>50</v>
      </c>
      <c r="BV634" s="50">
        <f t="shared" si="914"/>
        <v>67</v>
      </c>
      <c r="BW634" s="51">
        <v>3350</v>
      </c>
      <c r="BX634" s="48"/>
      <c r="BY634" s="50" t="e">
        <f t="shared" si="915"/>
        <v>#DIV/0!</v>
      </c>
      <c r="BZ634" s="51"/>
      <c r="CA634" s="48"/>
      <c r="CB634" s="50" t="e">
        <f t="shared" si="916"/>
        <v>#DIV/0!</v>
      </c>
      <c r="CC634" s="51"/>
      <c r="CD634" s="48"/>
      <c r="CE634" s="50" t="e">
        <f t="shared" si="917"/>
        <v>#DIV/0!</v>
      </c>
      <c r="CF634" s="51"/>
      <c r="CG634" s="47" t="s">
        <v>51</v>
      </c>
      <c r="CH634" s="47" t="s">
        <v>51</v>
      </c>
      <c r="CI634" s="54">
        <f t="shared" si="918"/>
        <v>40</v>
      </c>
      <c r="CJ634" s="55">
        <f t="shared" si="919"/>
        <v>79.375</v>
      </c>
      <c r="CK634" s="56">
        <f t="shared" si="920"/>
        <v>3175</v>
      </c>
      <c r="CL634" s="48">
        <v>15</v>
      </c>
      <c r="CM634" s="50">
        <f t="shared" si="921"/>
        <v>95</v>
      </c>
      <c r="CN634" s="51">
        <v>1425</v>
      </c>
      <c r="CO634" s="48">
        <v>25</v>
      </c>
      <c r="CP634" s="50">
        <f t="shared" si="922"/>
        <v>70</v>
      </c>
      <c r="CQ634" s="51">
        <v>1750</v>
      </c>
      <c r="CR634" s="48"/>
      <c r="CS634" s="50" t="e">
        <f t="shared" si="923"/>
        <v>#DIV/0!</v>
      </c>
      <c r="CT634" s="51"/>
      <c r="CU634" s="48"/>
      <c r="CV634" s="50" t="e">
        <f t="shared" si="924"/>
        <v>#DIV/0!</v>
      </c>
      <c r="CW634" s="51"/>
      <c r="CX634" s="47" t="s">
        <v>51</v>
      </c>
      <c r="CY634" s="47" t="s">
        <v>51</v>
      </c>
    </row>
    <row r="635" spans="1:103" s="1" customFormat="1" ht="14.25" thickBot="1" x14ac:dyDescent="0.3">
      <c r="A635" s="47" t="s">
        <v>52</v>
      </c>
      <c r="B635" s="47" t="s">
        <v>52</v>
      </c>
      <c r="C635" s="48">
        <v>0</v>
      </c>
      <c r="D635" s="95">
        <f t="shared" si="900"/>
        <v>163</v>
      </c>
      <c r="E635" s="93">
        <v>163</v>
      </c>
      <c r="F635" s="38">
        <f t="shared" si="901"/>
        <v>145</v>
      </c>
      <c r="G635" s="49">
        <f t="shared" si="902"/>
        <v>-18</v>
      </c>
      <c r="H635" s="183"/>
      <c r="I635" s="183"/>
      <c r="J635" s="183"/>
      <c r="K635" s="183">
        <v>6</v>
      </c>
      <c r="L635" s="212"/>
      <c r="M635" s="50">
        <v>24.99</v>
      </c>
      <c r="N635" s="53">
        <f t="shared" si="903"/>
        <v>0</v>
      </c>
      <c r="O635" s="228">
        <v>35</v>
      </c>
      <c r="P635" s="229">
        <v>67.900000000000006</v>
      </c>
      <c r="Q635" s="230">
        <f t="shared" si="904"/>
        <v>2376.5</v>
      </c>
      <c r="R635" s="223">
        <v>0</v>
      </c>
      <c r="S635" s="50">
        <v>37.840000000000003</v>
      </c>
      <c r="T635" s="51">
        <f t="shared" si="905"/>
        <v>0</v>
      </c>
      <c r="U635" s="52" t="s">
        <v>52</v>
      </c>
      <c r="V635" s="48">
        <f t="shared" si="889"/>
        <v>116</v>
      </c>
      <c r="W635" s="50">
        <f t="shared" si="906"/>
        <v>32.853448275862071</v>
      </c>
      <c r="X635" s="51">
        <f t="shared" si="890"/>
        <v>3811</v>
      </c>
      <c r="Y635" s="48">
        <f t="shared" si="891"/>
        <v>150</v>
      </c>
      <c r="Z635" s="50">
        <f t="shared" si="927"/>
        <v>36.74</v>
      </c>
      <c r="AA635" s="51">
        <f t="shared" si="892"/>
        <v>5511</v>
      </c>
      <c r="AB635" s="48">
        <f t="shared" si="908"/>
        <v>100</v>
      </c>
      <c r="AC635" s="50">
        <f t="shared" si="928"/>
        <v>21.61</v>
      </c>
      <c r="AD635" s="51">
        <f t="shared" si="910"/>
        <v>2161</v>
      </c>
      <c r="AE635" s="43">
        <v>100</v>
      </c>
      <c r="AF635" s="42">
        <v>21.61</v>
      </c>
      <c r="AG635" s="53">
        <f t="shared" si="925"/>
        <v>2161</v>
      </c>
      <c r="AH635" s="43"/>
      <c r="AI635" s="42"/>
      <c r="AJ635" s="53">
        <f t="shared" si="926"/>
        <v>0</v>
      </c>
      <c r="AK635" s="43"/>
      <c r="AL635" s="42"/>
      <c r="AM635" s="53"/>
      <c r="AN635" s="43"/>
      <c r="AO635" s="42"/>
      <c r="AP635" s="53"/>
      <c r="AQ635" s="43"/>
      <c r="AR635" s="42"/>
      <c r="AS635" s="53"/>
      <c r="AT635" s="43"/>
      <c r="AU635" s="42"/>
      <c r="AV635" s="53"/>
      <c r="AW635" s="43"/>
      <c r="AX635" s="42"/>
      <c r="AY635" s="53">
        <f t="shared" si="893"/>
        <v>0</v>
      </c>
      <c r="AZ635" s="43"/>
      <c r="BA635" s="42"/>
      <c r="BB635" s="53">
        <f t="shared" si="894"/>
        <v>0</v>
      </c>
      <c r="BC635" s="43"/>
      <c r="BD635" s="42"/>
      <c r="BE635" s="53">
        <f t="shared" si="895"/>
        <v>0</v>
      </c>
      <c r="BF635" s="43"/>
      <c r="BG635" s="42"/>
      <c r="BH635" s="53">
        <f t="shared" si="896"/>
        <v>0</v>
      </c>
      <c r="BI635" s="43"/>
      <c r="BJ635" s="42"/>
      <c r="BK635" s="53">
        <f t="shared" si="897"/>
        <v>0</v>
      </c>
      <c r="BL635" s="43"/>
      <c r="BM635" s="42"/>
      <c r="BN635" s="53">
        <f t="shared" si="898"/>
        <v>0</v>
      </c>
      <c r="BO635" s="43"/>
      <c r="BP635" s="42"/>
      <c r="BQ635" s="53">
        <f t="shared" si="899"/>
        <v>0</v>
      </c>
      <c r="BR635" s="54">
        <f t="shared" si="911"/>
        <v>50</v>
      </c>
      <c r="BS635" s="55">
        <f t="shared" si="912"/>
        <v>67</v>
      </c>
      <c r="BT635" s="56">
        <f t="shared" si="913"/>
        <v>3350</v>
      </c>
      <c r="BU635" s="48">
        <v>50</v>
      </c>
      <c r="BV635" s="50">
        <f t="shared" si="914"/>
        <v>67</v>
      </c>
      <c r="BW635" s="51">
        <v>3350</v>
      </c>
      <c r="BX635" s="48"/>
      <c r="BY635" s="50" t="e">
        <f t="shared" si="915"/>
        <v>#DIV/0!</v>
      </c>
      <c r="BZ635" s="51"/>
      <c r="CA635" s="48"/>
      <c r="CB635" s="50" t="e">
        <f t="shared" si="916"/>
        <v>#DIV/0!</v>
      </c>
      <c r="CC635" s="51"/>
      <c r="CD635" s="48"/>
      <c r="CE635" s="50" t="e">
        <f t="shared" si="917"/>
        <v>#DIV/0!</v>
      </c>
      <c r="CF635" s="51"/>
      <c r="CG635" s="47" t="s">
        <v>52</v>
      </c>
      <c r="CH635" s="47" t="s">
        <v>52</v>
      </c>
      <c r="CI635" s="54">
        <f t="shared" si="918"/>
        <v>34</v>
      </c>
      <c r="CJ635" s="55">
        <f t="shared" si="919"/>
        <v>50</v>
      </c>
      <c r="CK635" s="56">
        <f t="shared" si="920"/>
        <v>1700</v>
      </c>
      <c r="CL635" s="48"/>
      <c r="CM635" s="50" t="e">
        <f t="shared" si="921"/>
        <v>#DIV/0!</v>
      </c>
      <c r="CN635" s="51"/>
      <c r="CO635" s="48"/>
      <c r="CP635" s="50" t="e">
        <f t="shared" si="922"/>
        <v>#DIV/0!</v>
      </c>
      <c r="CQ635" s="51"/>
      <c r="CR635" s="48">
        <v>34</v>
      </c>
      <c r="CS635" s="50">
        <f t="shared" si="923"/>
        <v>50</v>
      </c>
      <c r="CT635" s="51">
        <v>1700</v>
      </c>
      <c r="CU635" s="48"/>
      <c r="CV635" s="50" t="e">
        <f t="shared" si="924"/>
        <v>#DIV/0!</v>
      </c>
      <c r="CW635" s="51"/>
      <c r="CX635" s="47" t="s">
        <v>52</v>
      </c>
      <c r="CY635" s="47" t="s">
        <v>52</v>
      </c>
    </row>
    <row r="636" spans="1:103" s="1" customFormat="1" ht="14.25" thickBot="1" x14ac:dyDescent="0.3">
      <c r="A636" s="47" t="s">
        <v>53</v>
      </c>
      <c r="B636" s="47" t="s">
        <v>53</v>
      </c>
      <c r="C636" s="48">
        <v>242</v>
      </c>
      <c r="D636" s="95">
        <f t="shared" si="900"/>
        <v>137</v>
      </c>
      <c r="E636" s="93">
        <v>379</v>
      </c>
      <c r="F636" s="38">
        <f t="shared" si="901"/>
        <v>393</v>
      </c>
      <c r="G636" s="49">
        <f t="shared" si="902"/>
        <v>14</v>
      </c>
      <c r="H636" s="183"/>
      <c r="I636" s="183"/>
      <c r="J636" s="183"/>
      <c r="K636" s="183"/>
      <c r="L636" s="212"/>
      <c r="M636" s="50">
        <v>24.99</v>
      </c>
      <c r="N636" s="53">
        <f t="shared" si="903"/>
        <v>0</v>
      </c>
      <c r="O636" s="228">
        <v>35</v>
      </c>
      <c r="P636" s="229">
        <v>67.900000000000006</v>
      </c>
      <c r="Q636" s="230">
        <f t="shared" si="904"/>
        <v>2376.5</v>
      </c>
      <c r="R636" s="223">
        <v>8</v>
      </c>
      <c r="S636" s="50">
        <v>37.840000000000003</v>
      </c>
      <c r="T636" s="51">
        <f t="shared" si="905"/>
        <v>302.72000000000003</v>
      </c>
      <c r="U636" s="52" t="s">
        <v>53</v>
      </c>
      <c r="V636" s="48">
        <f t="shared" si="889"/>
        <v>350</v>
      </c>
      <c r="W636" s="50">
        <f t="shared" si="906"/>
        <v>55.495714285714286</v>
      </c>
      <c r="X636" s="51">
        <f t="shared" si="890"/>
        <v>19423.5</v>
      </c>
      <c r="Y636" s="48">
        <f t="shared" si="891"/>
        <v>350</v>
      </c>
      <c r="Z636" s="50">
        <f t="shared" si="927"/>
        <v>55.495714285714286</v>
      </c>
      <c r="AA636" s="51">
        <f t="shared" si="892"/>
        <v>19423.5</v>
      </c>
      <c r="AB636" s="48">
        <f t="shared" si="908"/>
        <v>100</v>
      </c>
      <c r="AC636" s="50">
        <f t="shared" si="928"/>
        <v>21.61</v>
      </c>
      <c r="AD636" s="51">
        <f t="shared" si="910"/>
        <v>2161</v>
      </c>
      <c r="AE636" s="43">
        <v>100</v>
      </c>
      <c r="AF636" s="42">
        <v>21.61</v>
      </c>
      <c r="AG636" s="53">
        <f t="shared" si="925"/>
        <v>2161</v>
      </c>
      <c r="AH636" s="43"/>
      <c r="AI636" s="42"/>
      <c r="AJ636" s="53">
        <f t="shared" si="926"/>
        <v>0</v>
      </c>
      <c r="AK636" s="43"/>
      <c r="AL636" s="42"/>
      <c r="AM636" s="53"/>
      <c r="AN636" s="43"/>
      <c r="AO636" s="42"/>
      <c r="AP636" s="53"/>
      <c r="AQ636" s="43"/>
      <c r="AR636" s="42"/>
      <c r="AS636" s="53"/>
      <c r="AT636" s="43"/>
      <c r="AU636" s="42"/>
      <c r="AV636" s="53"/>
      <c r="AW636" s="43"/>
      <c r="AX636" s="42"/>
      <c r="AY636" s="53">
        <f t="shared" si="893"/>
        <v>0</v>
      </c>
      <c r="AZ636" s="43"/>
      <c r="BA636" s="42"/>
      <c r="BB636" s="53">
        <f t="shared" si="894"/>
        <v>0</v>
      </c>
      <c r="BC636" s="43"/>
      <c r="BD636" s="42"/>
      <c r="BE636" s="53">
        <f t="shared" si="895"/>
        <v>0</v>
      </c>
      <c r="BF636" s="43"/>
      <c r="BG636" s="42"/>
      <c r="BH636" s="53">
        <f t="shared" si="896"/>
        <v>0</v>
      </c>
      <c r="BI636" s="43"/>
      <c r="BJ636" s="42"/>
      <c r="BK636" s="53">
        <f t="shared" si="897"/>
        <v>0</v>
      </c>
      <c r="BL636" s="43"/>
      <c r="BM636" s="42"/>
      <c r="BN636" s="53">
        <f t="shared" si="898"/>
        <v>0</v>
      </c>
      <c r="BO636" s="43"/>
      <c r="BP636" s="42"/>
      <c r="BQ636" s="53">
        <f t="shared" si="899"/>
        <v>0</v>
      </c>
      <c r="BR636" s="54">
        <f t="shared" si="911"/>
        <v>250</v>
      </c>
      <c r="BS636" s="55">
        <f t="shared" si="912"/>
        <v>69.05</v>
      </c>
      <c r="BT636" s="56">
        <f t="shared" si="913"/>
        <v>17262.5</v>
      </c>
      <c r="BU636" s="48">
        <v>250</v>
      </c>
      <c r="BV636" s="50">
        <f t="shared" si="914"/>
        <v>69.05</v>
      </c>
      <c r="BW636" s="51">
        <v>17262.5</v>
      </c>
      <c r="BX636" s="48"/>
      <c r="BY636" s="50" t="e">
        <f t="shared" si="915"/>
        <v>#DIV/0!</v>
      </c>
      <c r="BZ636" s="51"/>
      <c r="CA636" s="48"/>
      <c r="CB636" s="50" t="e">
        <f t="shared" si="916"/>
        <v>#DIV/0!</v>
      </c>
      <c r="CC636" s="51"/>
      <c r="CD636" s="48"/>
      <c r="CE636" s="50" t="e">
        <f t="shared" si="917"/>
        <v>#DIV/0!</v>
      </c>
      <c r="CF636" s="51"/>
      <c r="CG636" s="47" t="s">
        <v>53</v>
      </c>
      <c r="CH636" s="47" t="s">
        <v>53</v>
      </c>
      <c r="CI636" s="54">
        <f t="shared" si="918"/>
        <v>0</v>
      </c>
      <c r="CJ636" s="55" t="e">
        <f t="shared" si="919"/>
        <v>#DIV/0!</v>
      </c>
      <c r="CK636" s="56">
        <f t="shared" si="920"/>
        <v>0</v>
      </c>
      <c r="CL636" s="48"/>
      <c r="CM636" s="50" t="e">
        <f t="shared" si="921"/>
        <v>#DIV/0!</v>
      </c>
      <c r="CN636" s="51"/>
      <c r="CO636" s="48"/>
      <c r="CP636" s="50" t="e">
        <f t="shared" si="922"/>
        <v>#DIV/0!</v>
      </c>
      <c r="CQ636" s="51"/>
      <c r="CR636" s="48"/>
      <c r="CS636" s="50" t="e">
        <f t="shared" si="923"/>
        <v>#DIV/0!</v>
      </c>
      <c r="CT636" s="51"/>
      <c r="CU636" s="48"/>
      <c r="CV636" s="50" t="e">
        <f t="shared" si="924"/>
        <v>#DIV/0!</v>
      </c>
      <c r="CW636" s="51"/>
      <c r="CX636" s="47" t="s">
        <v>53</v>
      </c>
      <c r="CY636" s="47" t="s">
        <v>53</v>
      </c>
    </row>
    <row r="637" spans="1:103" s="1" customFormat="1" ht="14.25" thickBot="1" x14ac:dyDescent="0.3">
      <c r="A637" s="47" t="s">
        <v>54</v>
      </c>
      <c r="B637" s="47" t="s">
        <v>54</v>
      </c>
      <c r="C637" s="48">
        <v>242</v>
      </c>
      <c r="D637" s="95">
        <f t="shared" si="900"/>
        <v>147</v>
      </c>
      <c r="E637" s="93">
        <v>389</v>
      </c>
      <c r="F637" s="38">
        <f t="shared" si="901"/>
        <v>393</v>
      </c>
      <c r="G637" s="49">
        <f t="shared" si="902"/>
        <v>4</v>
      </c>
      <c r="H637" s="183"/>
      <c r="I637" s="183"/>
      <c r="J637" s="183"/>
      <c r="K637" s="183"/>
      <c r="L637" s="212"/>
      <c r="M637" s="50">
        <v>24.99</v>
      </c>
      <c r="N637" s="53">
        <f t="shared" si="903"/>
        <v>0</v>
      </c>
      <c r="O637" s="231">
        <v>35</v>
      </c>
      <c r="P637" s="232">
        <v>67.900000000000006</v>
      </c>
      <c r="Q637" s="233">
        <f t="shared" si="904"/>
        <v>2376.5</v>
      </c>
      <c r="R637" s="223">
        <v>8</v>
      </c>
      <c r="S637" s="50">
        <v>37.840000000000003</v>
      </c>
      <c r="T637" s="51">
        <f t="shared" si="905"/>
        <v>302.72000000000003</v>
      </c>
      <c r="U637" s="52" t="s">
        <v>54</v>
      </c>
      <c r="V637" s="57">
        <f t="shared" si="889"/>
        <v>350</v>
      </c>
      <c r="W637" s="58">
        <f t="shared" si="906"/>
        <v>55.495714285714286</v>
      </c>
      <c r="X637" s="59">
        <f t="shared" si="890"/>
        <v>19423.5</v>
      </c>
      <c r="Y637" s="57">
        <f t="shared" si="891"/>
        <v>350</v>
      </c>
      <c r="Z637" s="58">
        <f t="shared" si="927"/>
        <v>55.495714285714286</v>
      </c>
      <c r="AA637" s="59">
        <f t="shared" si="892"/>
        <v>19423.5</v>
      </c>
      <c r="AB637" s="48">
        <f t="shared" si="908"/>
        <v>100</v>
      </c>
      <c r="AC637" s="50">
        <f t="shared" si="928"/>
        <v>21.61</v>
      </c>
      <c r="AD637" s="51">
        <f t="shared" si="910"/>
        <v>2161</v>
      </c>
      <c r="AE637" s="43">
        <v>100</v>
      </c>
      <c r="AF637" s="42">
        <v>21.61</v>
      </c>
      <c r="AG637" s="53">
        <f>AE637*AF637</f>
        <v>2161</v>
      </c>
      <c r="AH637" s="43"/>
      <c r="AI637" s="42"/>
      <c r="AJ637" s="53">
        <f>AH637*AI637</f>
        <v>0</v>
      </c>
      <c r="AK637" s="84"/>
      <c r="AL637" s="85"/>
      <c r="AM637" s="53"/>
      <c r="AN637" s="43"/>
      <c r="AO637" s="42"/>
      <c r="AP637" s="53"/>
      <c r="AQ637" s="84"/>
      <c r="AR637" s="85"/>
      <c r="AS637" s="53"/>
      <c r="AT637" s="84"/>
      <c r="AU637" s="85"/>
      <c r="AV637" s="53"/>
      <c r="AW637" s="84"/>
      <c r="AX637" s="85"/>
      <c r="AY637" s="53">
        <f t="shared" si="893"/>
        <v>0</v>
      </c>
      <c r="AZ637" s="84"/>
      <c r="BA637" s="85"/>
      <c r="BB637" s="53">
        <f t="shared" si="894"/>
        <v>0</v>
      </c>
      <c r="BC637" s="84"/>
      <c r="BD637" s="85"/>
      <c r="BE637" s="53">
        <f t="shared" si="895"/>
        <v>0</v>
      </c>
      <c r="BF637" s="84"/>
      <c r="BG637" s="85"/>
      <c r="BH637" s="53">
        <f t="shared" si="896"/>
        <v>0</v>
      </c>
      <c r="BI637" s="84"/>
      <c r="BJ637" s="85"/>
      <c r="BK637" s="53">
        <f t="shared" si="897"/>
        <v>0</v>
      </c>
      <c r="BL637" s="84"/>
      <c r="BM637" s="85"/>
      <c r="BN637" s="53">
        <f t="shared" si="898"/>
        <v>0</v>
      </c>
      <c r="BO637" s="84"/>
      <c r="BP637" s="85"/>
      <c r="BQ637" s="53">
        <f t="shared" si="899"/>
        <v>0</v>
      </c>
      <c r="BR637" s="60">
        <f t="shared" si="911"/>
        <v>250</v>
      </c>
      <c r="BS637" s="61">
        <f t="shared" si="912"/>
        <v>69.05</v>
      </c>
      <c r="BT637" s="62">
        <f t="shared" si="913"/>
        <v>17262.5</v>
      </c>
      <c r="BU637" s="48">
        <v>250</v>
      </c>
      <c r="BV637" s="50">
        <f t="shared" si="914"/>
        <v>69.05</v>
      </c>
      <c r="BW637" s="51">
        <v>17262.5</v>
      </c>
      <c r="BX637" s="48"/>
      <c r="BY637" s="50" t="e">
        <f t="shared" si="915"/>
        <v>#DIV/0!</v>
      </c>
      <c r="BZ637" s="51"/>
      <c r="CA637" s="48"/>
      <c r="CB637" s="50" t="e">
        <f t="shared" si="916"/>
        <v>#DIV/0!</v>
      </c>
      <c r="CC637" s="51"/>
      <c r="CD637" s="48"/>
      <c r="CE637" s="50" t="e">
        <f t="shared" si="917"/>
        <v>#DIV/0!</v>
      </c>
      <c r="CF637" s="51"/>
      <c r="CG637" s="47" t="s">
        <v>54</v>
      </c>
      <c r="CH637" s="47" t="s">
        <v>54</v>
      </c>
      <c r="CI637" s="60">
        <f t="shared" si="918"/>
        <v>0</v>
      </c>
      <c r="CJ637" s="61" t="e">
        <f t="shared" si="919"/>
        <v>#DIV/0!</v>
      </c>
      <c r="CK637" s="62">
        <f t="shared" si="920"/>
        <v>0</v>
      </c>
      <c r="CL637" s="48"/>
      <c r="CM637" s="50" t="e">
        <f t="shared" si="921"/>
        <v>#DIV/0!</v>
      </c>
      <c r="CN637" s="51"/>
      <c r="CO637" s="48"/>
      <c r="CP637" s="50" t="e">
        <f t="shared" si="922"/>
        <v>#DIV/0!</v>
      </c>
      <c r="CQ637" s="51"/>
      <c r="CR637" s="48"/>
      <c r="CS637" s="50" t="e">
        <f t="shared" si="923"/>
        <v>#DIV/0!</v>
      </c>
      <c r="CT637" s="51"/>
      <c r="CU637" s="48"/>
      <c r="CV637" s="50" t="e">
        <f t="shared" si="924"/>
        <v>#DIV/0!</v>
      </c>
      <c r="CW637" s="51"/>
      <c r="CX637" s="47" t="s">
        <v>54</v>
      </c>
      <c r="CY637" s="47" t="s">
        <v>54</v>
      </c>
    </row>
    <row r="638" spans="1:103" s="1" customFormat="1" ht="14.25" thickBot="1" x14ac:dyDescent="0.3">
      <c r="C638" s="96">
        <f>SUM(C614:C637)</f>
        <v>5448</v>
      </c>
      <c r="D638" s="96">
        <f>SUM(D614:D637)</f>
        <v>3183</v>
      </c>
      <c r="E638" s="97">
        <f>SUM(C638:D638)</f>
        <v>8631</v>
      </c>
      <c r="F638" s="96">
        <f>SUM(F614:F637)</f>
        <v>8972.5</v>
      </c>
      <c r="G638" s="64"/>
      <c r="H638" s="184">
        <f>SUM(H614:H637)</f>
        <v>0</v>
      </c>
      <c r="I638" s="184">
        <f t="shared" ref="I638" si="929">SUM(I614:I637)</f>
        <v>0</v>
      </c>
      <c r="J638" s="184"/>
      <c r="K638" s="184">
        <f t="shared" ref="K638" si="930">SUM(K614:K637)</f>
        <v>96</v>
      </c>
      <c r="L638" s="65">
        <f>SUM(L614:L637)</f>
        <v>346.49999999999994</v>
      </c>
      <c r="M638" s="66">
        <f>N638/L638</f>
        <v>24.990000000000002</v>
      </c>
      <c r="N638" s="67">
        <f>SUM(N614:N637)</f>
        <v>8659.0349999999999</v>
      </c>
      <c r="O638" s="68">
        <f>SUM(O614:O637)</f>
        <v>840</v>
      </c>
      <c r="P638" s="66">
        <f>Q638/O638</f>
        <v>81.072047619047623</v>
      </c>
      <c r="Q638" s="67">
        <f>SUM(Q614:Q637)+11064.52</f>
        <v>68100.52</v>
      </c>
      <c r="R638" s="68">
        <v>451</v>
      </c>
      <c r="S638" s="66">
        <v>37.840000000000003</v>
      </c>
      <c r="T638" s="67">
        <f>S638*R638</f>
        <v>17065.84</v>
      </c>
      <c r="U638" s="69"/>
      <c r="V638" s="63">
        <f>SUM(V614:V637)</f>
        <v>7526</v>
      </c>
      <c r="W638" s="66">
        <f>X638/V638</f>
        <v>44.279697050225884</v>
      </c>
      <c r="X638" s="67">
        <f>SUM(X614:X637)</f>
        <v>333249</v>
      </c>
      <c r="Y638" s="63">
        <f>SUM(Y614:Y637)</f>
        <v>7735</v>
      </c>
      <c r="Z638" s="66">
        <f>AA638/Y638</f>
        <v>45.177634130575306</v>
      </c>
      <c r="AA638" s="67">
        <f>SUM(AA614:AA637)</f>
        <v>349449</v>
      </c>
      <c r="AB638" s="63">
        <f>SUM(AB614:AB637)</f>
        <v>2400</v>
      </c>
      <c r="AC638" s="66">
        <f>AD638/AB638</f>
        <v>21.61</v>
      </c>
      <c r="AD638" s="67">
        <f>SUM(AD614:AD637)</f>
        <v>51864</v>
      </c>
      <c r="AE638" s="63">
        <f>SUM(AE614:AE637)</f>
        <v>2400</v>
      </c>
      <c r="AF638" s="66">
        <f>AG638/AE638</f>
        <v>21.61</v>
      </c>
      <c r="AG638" s="67">
        <f>SUM(AG614:AG637)</f>
        <v>51864</v>
      </c>
      <c r="AH638" s="63">
        <f>SUM(AH614:AH637)</f>
        <v>0</v>
      </c>
      <c r="AI638" s="66" t="e">
        <f>AJ638/AH638</f>
        <v>#DIV/0!</v>
      </c>
      <c r="AJ638" s="67">
        <f>SUM(AJ614:AJ637)</f>
        <v>0</v>
      </c>
      <c r="AK638" s="63">
        <f>SUM(AK614:AK637)</f>
        <v>0</v>
      </c>
      <c r="AL638" s="66" t="e">
        <f>AM638/AK638</f>
        <v>#DIV/0!</v>
      </c>
      <c r="AM638" s="67">
        <f>SUM(AM614:AM637)</f>
        <v>0</v>
      </c>
      <c r="AN638" s="63">
        <f>SUM(AN614:AN637)</f>
        <v>0</v>
      </c>
      <c r="AO638" s="66" t="e">
        <f>AP638/AN638</f>
        <v>#DIV/0!</v>
      </c>
      <c r="AP638" s="67">
        <f>SUM(AP614:AP637)</f>
        <v>0</v>
      </c>
      <c r="AQ638" s="63">
        <f>SUM(AQ614:AQ637)</f>
        <v>0</v>
      </c>
      <c r="AR638" s="66" t="e">
        <f>AS638/AQ638</f>
        <v>#DIV/0!</v>
      </c>
      <c r="AS638" s="67">
        <f>SUM(AS614:AS637)</f>
        <v>0</v>
      </c>
      <c r="AT638" s="63">
        <f>SUM(AT614:AT637)</f>
        <v>0</v>
      </c>
      <c r="AU638" s="66" t="e">
        <f>AV638/AT638</f>
        <v>#DIV/0!</v>
      </c>
      <c r="AV638" s="67">
        <f>SUM(AV615:AV637)</f>
        <v>0</v>
      </c>
      <c r="AW638" s="63">
        <f>SUM(AW615:AW637)</f>
        <v>0</v>
      </c>
      <c r="AX638" s="66" t="e">
        <f>AY638/AW638</f>
        <v>#DIV/0!</v>
      </c>
      <c r="AY638" s="67">
        <f>SUM(AY615:AY637)</f>
        <v>0</v>
      </c>
      <c r="AZ638" s="63">
        <f>SUM(AZ615:AZ637)</f>
        <v>0</v>
      </c>
      <c r="BA638" s="66" t="e">
        <f>BB638/AZ638</f>
        <v>#DIV/0!</v>
      </c>
      <c r="BB638" s="67">
        <f>SUM(BB615:BB637)</f>
        <v>0</v>
      </c>
      <c r="BC638" s="63">
        <f>SUM(BC615:BC637)</f>
        <v>0</v>
      </c>
      <c r="BD638" s="66" t="e">
        <f>BE638/BC638</f>
        <v>#DIV/0!</v>
      </c>
      <c r="BE638" s="67">
        <f>SUM(BE615:BE637)</f>
        <v>0</v>
      </c>
      <c r="BF638" s="63">
        <f>SUM(BF615:BF637)</f>
        <v>0</v>
      </c>
      <c r="BG638" s="66" t="e">
        <f>BH638/BF638</f>
        <v>#DIV/0!</v>
      </c>
      <c r="BH638" s="67">
        <f>SUM(BH615:BH637)</f>
        <v>0</v>
      </c>
      <c r="BI638" s="63">
        <f>SUM(BI615:BI637)</f>
        <v>0</v>
      </c>
      <c r="BJ638" s="66" t="e">
        <f>BK638/BI638</f>
        <v>#DIV/0!</v>
      </c>
      <c r="BK638" s="67">
        <f>SUM(BK615:BK637)</f>
        <v>0</v>
      </c>
      <c r="BL638" s="63">
        <f>SUM(BL615:BL637)</f>
        <v>0</v>
      </c>
      <c r="BM638" s="66" t="e">
        <f>BN638/BL638</f>
        <v>#DIV/0!</v>
      </c>
      <c r="BN638" s="67">
        <f>SUM(BN615:BN637)</f>
        <v>0</v>
      </c>
      <c r="BO638" s="63">
        <f>SUM(BO615:BO637)</f>
        <v>0</v>
      </c>
      <c r="BP638" s="66" t="e">
        <f>BQ638/BO638</f>
        <v>#DIV/0!</v>
      </c>
      <c r="BQ638" s="67">
        <f>SUM(BQ615:BQ637)</f>
        <v>0</v>
      </c>
      <c r="BR638" s="70">
        <f>SUM(BR614:BR637)</f>
        <v>5335</v>
      </c>
      <c r="BS638" s="71">
        <f>BT638/BR638</f>
        <v>55.779756326148082</v>
      </c>
      <c r="BT638" s="72">
        <f>SUM(BT614:BT637)+CF639</f>
        <v>297585</v>
      </c>
      <c r="BU638" s="63">
        <f>SUM(BU614:BU637)</f>
        <v>5150</v>
      </c>
      <c r="BV638" s="66">
        <f>BW638/BU638</f>
        <v>56.990291262135919</v>
      </c>
      <c r="BW638" s="67">
        <f>SUM(BW614:BW637)</f>
        <v>293500</v>
      </c>
      <c r="BX638" s="63">
        <f>SUM(BX614:BX637)</f>
        <v>185</v>
      </c>
      <c r="BY638" s="66">
        <f>BZ638/BX638</f>
        <v>22.081081081081081</v>
      </c>
      <c r="BZ638" s="67">
        <f>SUM(BZ614:BZ637)</f>
        <v>4085</v>
      </c>
      <c r="CA638" s="63">
        <f>SUM(CA614:CA637)</f>
        <v>0</v>
      </c>
      <c r="CB638" s="66" t="e">
        <f>CC638/CA638</f>
        <v>#DIV/0!</v>
      </c>
      <c r="CC638" s="67">
        <f>SUM(CC614:CC637)</f>
        <v>0</v>
      </c>
      <c r="CD638" s="63">
        <f>SUM(CD614:CD637)</f>
        <v>0</v>
      </c>
      <c r="CE638" s="66" t="e">
        <f>CF638/CD638</f>
        <v>#DIV/0!</v>
      </c>
      <c r="CF638" s="67">
        <f>SUM(CF614:CF637)</f>
        <v>0</v>
      </c>
      <c r="CI638" s="70">
        <f>SUM(CI614:CI637)</f>
        <v>209</v>
      </c>
      <c r="CJ638" s="71">
        <f>CK638/CI638</f>
        <v>77.511961722488039</v>
      </c>
      <c r="CK638" s="72">
        <f>SUM(CK614:CK637)</f>
        <v>16200</v>
      </c>
      <c r="CL638" s="63">
        <f>SUM(CL614:CL637)</f>
        <v>90</v>
      </c>
      <c r="CM638" s="66">
        <f>CN638/CL638</f>
        <v>95</v>
      </c>
      <c r="CN638" s="67">
        <f>SUM(CN614:CN637)</f>
        <v>8550</v>
      </c>
      <c r="CO638" s="63">
        <f>SUM(CO614:CO637)</f>
        <v>85</v>
      </c>
      <c r="CP638" s="66">
        <f>CQ638/CO638</f>
        <v>70</v>
      </c>
      <c r="CQ638" s="67">
        <f>SUM(CQ614:CQ637)</f>
        <v>5950</v>
      </c>
      <c r="CR638" s="63">
        <f>SUM(CR614:CR637)</f>
        <v>34</v>
      </c>
      <c r="CS638" s="66">
        <f>CT638/CR638</f>
        <v>50</v>
      </c>
      <c r="CT638" s="67">
        <f>SUM(CT614:CT637)</f>
        <v>1700</v>
      </c>
      <c r="CU638" s="63">
        <f>SUM(CU614:CU637)</f>
        <v>0</v>
      </c>
      <c r="CV638" s="66" t="e">
        <f>CW638/CU638</f>
        <v>#DIV/0!</v>
      </c>
      <c r="CW638" s="67">
        <f>SUM(CW614:CW637)</f>
        <v>0</v>
      </c>
    </row>
    <row r="639" spans="1:103" ht="15.75" thickBot="1" x14ac:dyDescent="0.3">
      <c r="L639" s="88">
        <f>L638+O638+R638+V638</f>
        <v>9163.5</v>
      </c>
      <c r="M639" s="89">
        <f>N639/L639</f>
        <v>46.606034266382935</v>
      </c>
      <c r="N639" s="90">
        <f>N638+Q638+T638+X638</f>
        <v>427074.39500000002</v>
      </c>
      <c r="O639" s="99">
        <f>SUM(O614:O637)</f>
        <v>840</v>
      </c>
      <c r="P639" s="100">
        <f>Q639/O639</f>
        <v>67.900000000000006</v>
      </c>
      <c r="Q639" s="101">
        <f>SUM(Q614:Q637)</f>
        <v>57036</v>
      </c>
      <c r="CF639" s="91">
        <f>CF638-CW638</f>
        <v>0</v>
      </c>
    </row>
    <row r="640" spans="1:103" ht="15.75" thickBot="1" x14ac:dyDescent="0.3">
      <c r="AE640" s="104">
        <f>AE611+1</f>
        <v>44704</v>
      </c>
      <c r="AF640" s="105">
        <f>AE640</f>
        <v>44704</v>
      </c>
      <c r="BR640" s="102">
        <f>AE640</f>
        <v>44704</v>
      </c>
    </row>
    <row r="641" spans="1:103" s="1" customFormat="1" ht="14.25" thickBot="1" x14ac:dyDescent="0.3">
      <c r="A641" s="2">
        <f>B641</f>
        <v>44704</v>
      </c>
      <c r="B641" s="3">
        <f>B612+1</f>
        <v>44704</v>
      </c>
      <c r="C641" s="249" t="s">
        <v>0</v>
      </c>
      <c r="D641" s="250"/>
      <c r="E641" s="251"/>
      <c r="F641" s="4" t="s">
        <v>1</v>
      </c>
      <c r="G641" s="5" t="s">
        <v>2</v>
      </c>
      <c r="H641" s="201" t="s">
        <v>86</v>
      </c>
      <c r="I641" s="189" t="s">
        <v>88</v>
      </c>
      <c r="J641" s="204" t="s">
        <v>90</v>
      </c>
      <c r="K641" s="206" t="s">
        <v>84</v>
      </c>
      <c r="L641" s="252" t="s">
        <v>3</v>
      </c>
      <c r="M641" s="253"/>
      <c r="N641" s="253"/>
      <c r="O641" s="253"/>
      <c r="P641" s="253"/>
      <c r="Q641" s="253"/>
      <c r="R641" s="253"/>
      <c r="S641" s="253"/>
      <c r="T641" s="254"/>
      <c r="U641" s="6"/>
      <c r="V641" s="255" t="s">
        <v>4</v>
      </c>
      <c r="W641" s="256"/>
      <c r="X641" s="257"/>
      <c r="Y641" s="258" t="s">
        <v>5</v>
      </c>
      <c r="Z641" s="259"/>
      <c r="AA641" s="260"/>
      <c r="AB641" s="255" t="s">
        <v>6</v>
      </c>
      <c r="AC641" s="256"/>
      <c r="AD641" s="257"/>
      <c r="AE641" s="261" t="s">
        <v>7</v>
      </c>
      <c r="AF641" s="262"/>
      <c r="AG641" s="262"/>
      <c r="AH641" s="262"/>
      <c r="AI641" s="262"/>
      <c r="AJ641" s="262"/>
      <c r="AK641" s="262"/>
      <c r="AL641" s="262"/>
      <c r="AM641" s="262"/>
      <c r="AN641" s="262"/>
      <c r="AO641" s="262"/>
      <c r="AP641" s="262"/>
      <c r="AQ641" s="262"/>
      <c r="AR641" s="262"/>
      <c r="AS641" s="262"/>
      <c r="AT641" s="262"/>
      <c r="AU641" s="262"/>
      <c r="AV641" s="262"/>
      <c r="AW641" s="262"/>
      <c r="AX641" s="262"/>
      <c r="AY641" s="262"/>
      <c r="AZ641" s="262"/>
      <c r="BA641" s="262"/>
      <c r="BB641" s="262"/>
      <c r="BC641" s="262"/>
      <c r="BD641" s="262"/>
      <c r="BE641" s="262"/>
      <c r="BF641" s="262"/>
      <c r="BG641" s="262"/>
      <c r="BH641" s="262"/>
      <c r="BI641" s="262"/>
      <c r="BJ641" s="262"/>
      <c r="BK641" s="262"/>
      <c r="BL641" s="262"/>
      <c r="BM641" s="262"/>
      <c r="BN641" s="263"/>
      <c r="BO641" s="98"/>
      <c r="BP641" s="98"/>
      <c r="BQ641" s="98"/>
      <c r="BR641" s="246" t="s">
        <v>8</v>
      </c>
      <c r="BS641" s="247"/>
      <c r="BT641" s="248"/>
      <c r="BU641" s="243" t="s">
        <v>9</v>
      </c>
      <c r="BV641" s="244"/>
      <c r="BW641" s="245"/>
      <c r="BX641" s="243" t="s">
        <v>10</v>
      </c>
      <c r="BY641" s="244"/>
      <c r="BZ641" s="245"/>
      <c r="CA641" s="243" t="s">
        <v>11</v>
      </c>
      <c r="CB641" s="244"/>
      <c r="CC641" s="245"/>
      <c r="CD641" s="243" t="s">
        <v>69</v>
      </c>
      <c r="CE641" s="244"/>
      <c r="CF641" s="245"/>
      <c r="CG641" s="8"/>
      <c r="CH641" s="8">
        <f>CH612+1</f>
        <v>44704</v>
      </c>
      <c r="CI641" s="246" t="s">
        <v>12</v>
      </c>
      <c r="CJ641" s="247"/>
      <c r="CK641" s="248"/>
      <c r="CL641" s="240" t="s">
        <v>13</v>
      </c>
      <c r="CM641" s="241"/>
      <c r="CN641" s="242"/>
      <c r="CO641" s="240" t="s">
        <v>14</v>
      </c>
      <c r="CP641" s="241"/>
      <c r="CQ641" s="242"/>
      <c r="CR641" s="240" t="s">
        <v>15</v>
      </c>
      <c r="CS641" s="241"/>
      <c r="CT641" s="242"/>
      <c r="CU641" s="240" t="s">
        <v>71</v>
      </c>
      <c r="CV641" s="241"/>
      <c r="CW641" s="242"/>
      <c r="CX641" s="9">
        <f>CY641</f>
        <v>44704</v>
      </c>
      <c r="CY641" s="8">
        <f>CY612+1</f>
        <v>44704</v>
      </c>
    </row>
    <row r="642" spans="1:103" s="1" customFormat="1" ht="14.25" thickBot="1" x14ac:dyDescent="0.3">
      <c r="A642" s="10" t="s">
        <v>17</v>
      </c>
      <c r="B642" s="10" t="s">
        <v>16</v>
      </c>
      <c r="C642" s="11" t="s">
        <v>18</v>
      </c>
      <c r="D642" s="12" t="s">
        <v>19</v>
      </c>
      <c r="E642" s="174" t="s">
        <v>1</v>
      </c>
      <c r="F642" s="14" t="s">
        <v>20</v>
      </c>
      <c r="G642" s="15" t="s">
        <v>20</v>
      </c>
      <c r="H642" s="202" t="s">
        <v>87</v>
      </c>
      <c r="I642" s="203" t="s">
        <v>89</v>
      </c>
      <c r="J642" s="205" t="s">
        <v>91</v>
      </c>
      <c r="K642" s="207" t="s">
        <v>85</v>
      </c>
      <c r="L642" s="16" t="s">
        <v>21</v>
      </c>
      <c r="M642" s="17" t="s">
        <v>22</v>
      </c>
      <c r="N642" s="18" t="s">
        <v>23</v>
      </c>
      <c r="O642" s="19" t="s">
        <v>24</v>
      </c>
      <c r="P642" s="17" t="s">
        <v>22</v>
      </c>
      <c r="Q642" s="18" t="s">
        <v>23</v>
      </c>
      <c r="R642" s="19" t="s">
        <v>25</v>
      </c>
      <c r="S642" s="17" t="s">
        <v>22</v>
      </c>
      <c r="T642" s="18" t="s">
        <v>23</v>
      </c>
      <c r="U642" s="20" t="s">
        <v>16</v>
      </c>
      <c r="V642" s="21" t="s">
        <v>26</v>
      </c>
      <c r="W642" s="22" t="s">
        <v>22</v>
      </c>
      <c r="X642" s="22" t="s">
        <v>23</v>
      </c>
      <c r="Y642" s="23" t="s">
        <v>27</v>
      </c>
      <c r="Z642" s="23" t="s">
        <v>22</v>
      </c>
      <c r="AA642" s="23" t="s">
        <v>23</v>
      </c>
      <c r="AB642" s="22" t="s">
        <v>27</v>
      </c>
      <c r="AC642" s="22" t="s">
        <v>22</v>
      </c>
      <c r="AD642" s="22" t="s">
        <v>23</v>
      </c>
      <c r="AE642" s="187" t="s">
        <v>92</v>
      </c>
      <c r="AF642" s="188" t="s">
        <v>22</v>
      </c>
      <c r="AG642" s="26" t="s">
        <v>23</v>
      </c>
      <c r="AH642" s="187" t="s">
        <v>93</v>
      </c>
      <c r="AI642" s="188" t="s">
        <v>22</v>
      </c>
      <c r="AJ642" s="26" t="s">
        <v>23</v>
      </c>
      <c r="AK642" s="187"/>
      <c r="AL642" s="188" t="s">
        <v>22</v>
      </c>
      <c r="AM642" s="26" t="s">
        <v>23</v>
      </c>
      <c r="AN642" s="187"/>
      <c r="AO642" s="188" t="s">
        <v>22</v>
      </c>
      <c r="AP642" s="26" t="s">
        <v>23</v>
      </c>
      <c r="AQ642" s="187"/>
      <c r="AR642" s="188" t="s">
        <v>22</v>
      </c>
      <c r="AS642" s="26" t="s">
        <v>23</v>
      </c>
      <c r="AT642" s="187"/>
      <c r="AU642" s="188" t="s">
        <v>22</v>
      </c>
      <c r="AV642" s="26" t="s">
        <v>23</v>
      </c>
      <c r="AW642" s="120"/>
      <c r="AX642" s="25" t="s">
        <v>22</v>
      </c>
      <c r="AY642" s="26" t="s">
        <v>23</v>
      </c>
      <c r="AZ642" s="24"/>
      <c r="BA642" s="25" t="s">
        <v>22</v>
      </c>
      <c r="BB642" s="26" t="s">
        <v>23</v>
      </c>
      <c r="BC642" s="24"/>
      <c r="BD642" s="25" t="s">
        <v>22</v>
      </c>
      <c r="BE642" s="26" t="s">
        <v>23</v>
      </c>
      <c r="BF642" s="24"/>
      <c r="BG642" s="25" t="s">
        <v>22</v>
      </c>
      <c r="BH642" s="26" t="s">
        <v>23</v>
      </c>
      <c r="BI642" s="24"/>
      <c r="BJ642" s="25" t="s">
        <v>22</v>
      </c>
      <c r="BK642" s="26" t="s">
        <v>23</v>
      </c>
      <c r="BL642" s="24"/>
      <c r="BM642" s="25" t="s">
        <v>22</v>
      </c>
      <c r="BN642" s="26" t="s">
        <v>23</v>
      </c>
      <c r="BO642" s="24"/>
      <c r="BP642" s="25" t="s">
        <v>22</v>
      </c>
      <c r="BQ642" s="26" t="s">
        <v>23</v>
      </c>
      <c r="BR642" s="27" t="s">
        <v>27</v>
      </c>
      <c r="BS642" s="28" t="s">
        <v>22</v>
      </c>
      <c r="BT642" s="29" t="s">
        <v>23</v>
      </c>
      <c r="BU642" s="30" t="s">
        <v>28</v>
      </c>
      <c r="BV642" s="31" t="s">
        <v>22</v>
      </c>
      <c r="BW642" s="32" t="s">
        <v>23</v>
      </c>
      <c r="BX642" s="30" t="s">
        <v>29</v>
      </c>
      <c r="BY642" s="31" t="s">
        <v>22</v>
      </c>
      <c r="BZ642" s="32" t="s">
        <v>23</v>
      </c>
      <c r="CA642" s="30" t="s">
        <v>30</v>
      </c>
      <c r="CB642" s="31" t="s">
        <v>22</v>
      </c>
      <c r="CC642" s="32" t="s">
        <v>23</v>
      </c>
      <c r="CD642" s="30" t="s">
        <v>70</v>
      </c>
      <c r="CE642" s="31" t="s">
        <v>22</v>
      </c>
      <c r="CF642" s="32" t="s">
        <v>23</v>
      </c>
      <c r="CG642" s="33" t="s">
        <v>17</v>
      </c>
      <c r="CH642" s="33" t="s">
        <v>16</v>
      </c>
      <c r="CI642" s="157" t="s">
        <v>27</v>
      </c>
      <c r="CJ642" s="158" t="s">
        <v>22</v>
      </c>
      <c r="CK642" s="159" t="s">
        <v>23</v>
      </c>
      <c r="CL642" s="34" t="s">
        <v>28</v>
      </c>
      <c r="CM642" s="35" t="s">
        <v>22</v>
      </c>
      <c r="CN642" s="36" t="s">
        <v>23</v>
      </c>
      <c r="CO642" s="34" t="s">
        <v>29</v>
      </c>
      <c r="CP642" s="35" t="s">
        <v>22</v>
      </c>
      <c r="CQ642" s="36" t="s">
        <v>23</v>
      </c>
      <c r="CR642" s="34" t="s">
        <v>30</v>
      </c>
      <c r="CS642" s="35" t="s">
        <v>22</v>
      </c>
      <c r="CT642" s="36" t="s">
        <v>23</v>
      </c>
      <c r="CU642" s="34" t="s">
        <v>70</v>
      </c>
      <c r="CV642" s="35" t="s">
        <v>22</v>
      </c>
      <c r="CW642" s="36" t="s">
        <v>23</v>
      </c>
      <c r="CX642" s="33" t="s">
        <v>76</v>
      </c>
      <c r="CY642" s="33" t="s">
        <v>16</v>
      </c>
    </row>
    <row r="643" spans="1:103" s="1" customFormat="1" ht="14.25" thickBot="1" x14ac:dyDescent="0.3">
      <c r="A643" s="47" t="s">
        <v>32</v>
      </c>
      <c r="B643" s="47" t="s">
        <v>32</v>
      </c>
      <c r="C643" s="37">
        <v>242</v>
      </c>
      <c r="D643" s="94">
        <f>E643-C643</f>
        <v>144</v>
      </c>
      <c r="E643" s="92">
        <v>386</v>
      </c>
      <c r="F643" s="38">
        <f>SUM(O643,R643,V643)-H643-I643-J643-K643+L643</f>
        <v>389</v>
      </c>
      <c r="G643" s="38">
        <f>F643-E643-L643</f>
        <v>3</v>
      </c>
      <c r="H643" s="182"/>
      <c r="I643" s="182"/>
      <c r="J643" s="182"/>
      <c r="K643" s="182">
        <v>0</v>
      </c>
      <c r="L643" s="211"/>
      <c r="M643" s="39">
        <v>24.99</v>
      </c>
      <c r="N643" s="179">
        <f>M643*L643</f>
        <v>0</v>
      </c>
      <c r="O643" s="225">
        <v>35</v>
      </c>
      <c r="P643" s="226">
        <v>64.790000000000006</v>
      </c>
      <c r="Q643" s="227">
        <f>P643*O643</f>
        <v>2267.65</v>
      </c>
      <c r="R643" s="222">
        <v>4</v>
      </c>
      <c r="S643" s="39">
        <v>37.840000000000003</v>
      </c>
      <c r="T643" s="40">
        <f>S643*R643</f>
        <v>151.36000000000001</v>
      </c>
      <c r="U643" s="41" t="s">
        <v>32</v>
      </c>
      <c r="V643" s="37">
        <f t="shared" ref="V643:V666" si="931">Y643-CI643</f>
        <v>350</v>
      </c>
      <c r="W643" s="39">
        <f>X643/V643</f>
        <v>55.495714285714286</v>
      </c>
      <c r="X643" s="40">
        <f t="shared" ref="X643:X666" si="932">AA643-CK643</f>
        <v>19423.5</v>
      </c>
      <c r="Y643" s="37">
        <f t="shared" ref="Y643:Y666" si="933">AB643+BR643</f>
        <v>350</v>
      </c>
      <c r="Z643" s="39">
        <f>AA643/Y643</f>
        <v>55.495714285714286</v>
      </c>
      <c r="AA643" s="40">
        <f t="shared" ref="AA643:AA666" si="934">AD643+BT643</f>
        <v>19423.5</v>
      </c>
      <c r="AB643" s="37">
        <f>SUM(AE643,AH643,AK643,AN643,AQ643,AT643,AW643,AZ643,BC643,BF643,BI643,BL643,BO643)</f>
        <v>100</v>
      </c>
      <c r="AC643" s="39">
        <f>AD643/AB643</f>
        <v>21.61</v>
      </c>
      <c r="AD643" s="40">
        <f>SUM(AG643,AJ643,AM643,AP643,AS643,AV643,AY643,BB643,BE643,BH643,BK643,BN643,BQ643)</f>
        <v>2161</v>
      </c>
      <c r="AE643" s="185">
        <v>100</v>
      </c>
      <c r="AF643" s="186">
        <v>21.61</v>
      </c>
      <c r="AG643" s="53">
        <f>AE643*AF643</f>
        <v>2161</v>
      </c>
      <c r="AH643" s="185"/>
      <c r="AI643" s="186"/>
      <c r="AJ643" s="53">
        <f>AH643*AI643</f>
        <v>0</v>
      </c>
      <c r="AK643" s="185"/>
      <c r="AL643" s="186"/>
      <c r="AM643" s="53"/>
      <c r="AN643" s="185"/>
      <c r="AO643" s="186"/>
      <c r="AP643" s="53"/>
      <c r="AQ643" s="185"/>
      <c r="AR643" s="186"/>
      <c r="AS643" s="53"/>
      <c r="AT643" s="185"/>
      <c r="AU643" s="186"/>
      <c r="AV643" s="53"/>
      <c r="AW643" s="43"/>
      <c r="AX643" s="42"/>
      <c r="AY643" s="53">
        <f t="shared" ref="AY643:AY666" si="935">AX643*AW643</f>
        <v>0</v>
      </c>
      <c r="AZ643" s="43"/>
      <c r="BA643" s="42"/>
      <c r="BB643" s="53">
        <f t="shared" ref="BB643:BB666" si="936">BA643*AZ643</f>
        <v>0</v>
      </c>
      <c r="BC643" s="43"/>
      <c r="BD643" s="42"/>
      <c r="BE643" s="53">
        <f t="shared" ref="BE643:BE666" si="937">BD643*BC643</f>
        <v>0</v>
      </c>
      <c r="BF643" s="43"/>
      <c r="BG643" s="42"/>
      <c r="BH643" s="53">
        <f t="shared" ref="BH643:BH666" si="938">BG643*BF643</f>
        <v>0</v>
      </c>
      <c r="BI643" s="43"/>
      <c r="BJ643" s="42"/>
      <c r="BK643" s="53">
        <f t="shared" ref="BK643:BK666" si="939">BJ643*BI643</f>
        <v>0</v>
      </c>
      <c r="BL643" s="43"/>
      <c r="BM643" s="42"/>
      <c r="BN643" s="53">
        <f t="shared" ref="BN643:BN666" si="940">BM643*BL643</f>
        <v>0</v>
      </c>
      <c r="BO643" s="43"/>
      <c r="BP643" s="42"/>
      <c r="BQ643" s="53">
        <f t="shared" ref="BQ643:BQ666" si="941">BP643*BO643</f>
        <v>0</v>
      </c>
      <c r="BR643" s="44">
        <f>SUM(BU643,BX643,CA643,CD643)</f>
        <v>250</v>
      </c>
      <c r="BS643" s="45">
        <f>BT643/BR643</f>
        <v>69.05</v>
      </c>
      <c r="BT643" s="46">
        <f>SUM(BW643,BZ643,CC643,CF643)</f>
        <v>17262.5</v>
      </c>
      <c r="BU643" s="37">
        <v>250</v>
      </c>
      <c r="BV643" s="39">
        <f>BW643/BU643</f>
        <v>69.05</v>
      </c>
      <c r="BW643" s="40">
        <v>17262.5</v>
      </c>
      <c r="BX643" s="37"/>
      <c r="BY643" s="39" t="e">
        <f>BZ643/BX643</f>
        <v>#DIV/0!</v>
      </c>
      <c r="BZ643" s="40"/>
      <c r="CA643" s="37"/>
      <c r="CB643" s="39" t="e">
        <f>CC643/CA643</f>
        <v>#DIV/0!</v>
      </c>
      <c r="CC643" s="40"/>
      <c r="CD643" s="37">
        <v>0</v>
      </c>
      <c r="CE643" s="39" t="e">
        <f>CF643/CD643</f>
        <v>#DIV/0!</v>
      </c>
      <c r="CF643" s="40"/>
      <c r="CG643" s="47" t="s">
        <v>32</v>
      </c>
      <c r="CH643" s="47" t="s">
        <v>32</v>
      </c>
      <c r="CI643" s="44">
        <f>SUM(CL643,CO643,CR643,CU643)</f>
        <v>0</v>
      </c>
      <c r="CJ643" s="45" t="e">
        <f>CK643/CI643</f>
        <v>#DIV/0!</v>
      </c>
      <c r="CK643" s="46">
        <f>SUM(CN643,CQ643,CT643,CW643)</f>
        <v>0</v>
      </c>
      <c r="CL643" s="37"/>
      <c r="CM643" s="39" t="e">
        <f>CN643/CL643</f>
        <v>#DIV/0!</v>
      </c>
      <c r="CN643" s="40"/>
      <c r="CO643" s="37"/>
      <c r="CP643" s="39" t="e">
        <f>CQ643/CO643</f>
        <v>#DIV/0!</v>
      </c>
      <c r="CQ643" s="40"/>
      <c r="CR643" s="37"/>
      <c r="CS643" s="39" t="e">
        <f>CT643/CR643</f>
        <v>#DIV/0!</v>
      </c>
      <c r="CT643" s="40"/>
      <c r="CU643" s="37">
        <v>0</v>
      </c>
      <c r="CV643" s="39" t="e">
        <f>CW643/CU643</f>
        <v>#DIV/0!</v>
      </c>
      <c r="CW643" s="40"/>
      <c r="CX643" s="47" t="s">
        <v>32</v>
      </c>
      <c r="CY643" s="47" t="s">
        <v>32</v>
      </c>
    </row>
    <row r="644" spans="1:103" s="1" customFormat="1" ht="14.25" thickBot="1" x14ac:dyDescent="0.3">
      <c r="A644" s="47" t="s">
        <v>31</v>
      </c>
      <c r="B644" s="47" t="s">
        <v>31</v>
      </c>
      <c r="C644" s="48">
        <v>242</v>
      </c>
      <c r="D644" s="95">
        <f t="shared" ref="D644:D666" si="942">E644-C644</f>
        <v>144</v>
      </c>
      <c r="E644" s="93">
        <v>386</v>
      </c>
      <c r="F644" s="38">
        <f t="shared" ref="F644:F666" si="943">SUM(O644,R644,V644)-H644-I644-J644-K644+L644</f>
        <v>389</v>
      </c>
      <c r="G644" s="49">
        <f t="shared" ref="G644:G666" si="944">F644-E644-L644</f>
        <v>3</v>
      </c>
      <c r="H644" s="183"/>
      <c r="I644" s="183"/>
      <c r="J644" s="183"/>
      <c r="K644" s="183">
        <v>0</v>
      </c>
      <c r="L644" s="212"/>
      <c r="M644" s="50">
        <v>24.99</v>
      </c>
      <c r="N644" s="53">
        <f t="shared" ref="N644:N666" si="945">M644*L644</f>
        <v>0</v>
      </c>
      <c r="O644" s="228">
        <v>35</v>
      </c>
      <c r="P644" s="229">
        <v>64.790000000000006</v>
      </c>
      <c r="Q644" s="230">
        <f t="shared" ref="Q644:Q666" si="946">P644*O644</f>
        <v>2267.65</v>
      </c>
      <c r="R644" s="223">
        <v>4</v>
      </c>
      <c r="S644" s="50">
        <v>37.840000000000003</v>
      </c>
      <c r="T644" s="51">
        <f t="shared" ref="T644:T666" si="947">S644*R644</f>
        <v>151.36000000000001</v>
      </c>
      <c r="U644" s="52" t="s">
        <v>31</v>
      </c>
      <c r="V644" s="48">
        <f t="shared" si="931"/>
        <v>350</v>
      </c>
      <c r="W644" s="50">
        <f t="shared" ref="W644:W666" si="948">X644/V644</f>
        <v>55.495714285714286</v>
      </c>
      <c r="X644" s="51">
        <f t="shared" si="932"/>
        <v>19423.5</v>
      </c>
      <c r="Y644" s="48">
        <f t="shared" si="933"/>
        <v>350</v>
      </c>
      <c r="Z644" s="50">
        <f t="shared" ref="Z644:Z648" si="949">AA644/Y644</f>
        <v>55.495714285714286</v>
      </c>
      <c r="AA644" s="51">
        <f t="shared" si="934"/>
        <v>19423.5</v>
      </c>
      <c r="AB644" s="48">
        <f t="shared" ref="AB644:AB666" si="950">SUM(AE644,AH644,AK644,AN644,AQ644,AT644,AW644,AZ644,BC644,BF644,BI644,BL644,BO644)</f>
        <v>100</v>
      </c>
      <c r="AC644" s="50">
        <f t="shared" ref="AC644:AC648" si="951">AD644/AB644</f>
        <v>21.61</v>
      </c>
      <c r="AD644" s="51">
        <f t="shared" ref="AD644:AD666" si="952">SUM(AG644,AJ644,AM644,AP644,AS644,AV644,AY644,BB644,BE644,BH644,BK644,BN644,BQ644)</f>
        <v>2161</v>
      </c>
      <c r="AE644" s="43">
        <v>100</v>
      </c>
      <c r="AF644" s="42">
        <v>21.61</v>
      </c>
      <c r="AG644" s="53">
        <f>AE644*AF644</f>
        <v>2161</v>
      </c>
      <c r="AH644" s="43"/>
      <c r="AI644" s="42"/>
      <c r="AJ644" s="53">
        <f>AH644*AI644</f>
        <v>0</v>
      </c>
      <c r="AK644" s="43"/>
      <c r="AL644" s="42"/>
      <c r="AM644" s="53"/>
      <c r="AN644" s="43"/>
      <c r="AO644" s="42"/>
      <c r="AP644" s="53"/>
      <c r="AQ644" s="43"/>
      <c r="AR644" s="42"/>
      <c r="AS644" s="53"/>
      <c r="AT644" s="43"/>
      <c r="AU644" s="42"/>
      <c r="AV644" s="53"/>
      <c r="AW644" s="43"/>
      <c r="AX644" s="42"/>
      <c r="AY644" s="53">
        <f t="shared" si="935"/>
        <v>0</v>
      </c>
      <c r="AZ644" s="43"/>
      <c r="BA644" s="42"/>
      <c r="BB644" s="53">
        <f t="shared" si="936"/>
        <v>0</v>
      </c>
      <c r="BC644" s="43"/>
      <c r="BD644" s="42"/>
      <c r="BE644" s="53">
        <f t="shared" si="937"/>
        <v>0</v>
      </c>
      <c r="BF644" s="43"/>
      <c r="BG644" s="42"/>
      <c r="BH644" s="53">
        <f t="shared" si="938"/>
        <v>0</v>
      </c>
      <c r="BI644" s="43"/>
      <c r="BJ644" s="42"/>
      <c r="BK644" s="53">
        <f t="shared" si="939"/>
        <v>0</v>
      </c>
      <c r="BL644" s="43"/>
      <c r="BM644" s="42"/>
      <c r="BN644" s="53">
        <f t="shared" si="940"/>
        <v>0</v>
      </c>
      <c r="BO644" s="43"/>
      <c r="BP644" s="42"/>
      <c r="BQ644" s="53">
        <f t="shared" si="941"/>
        <v>0</v>
      </c>
      <c r="BR644" s="54">
        <f t="shared" ref="BR644:BR666" si="953">SUM(BU644,BX644,CA644,CD644)</f>
        <v>250</v>
      </c>
      <c r="BS644" s="55">
        <f t="shared" ref="BS644:BS666" si="954">BT644/BR644</f>
        <v>69.05</v>
      </c>
      <c r="BT644" s="56">
        <f t="shared" ref="BT644:BT666" si="955">SUM(BW644,BZ644,CC644,CF644)</f>
        <v>17262.5</v>
      </c>
      <c r="BU644" s="48">
        <v>250</v>
      </c>
      <c r="BV644" s="50">
        <f t="shared" ref="BV644:BV666" si="956">BW644/BU644</f>
        <v>69.05</v>
      </c>
      <c r="BW644" s="51">
        <v>17262.5</v>
      </c>
      <c r="BX644" s="48"/>
      <c r="BY644" s="50" t="e">
        <f t="shared" ref="BY644:BY666" si="957">BZ644/BX644</f>
        <v>#DIV/0!</v>
      </c>
      <c r="BZ644" s="51"/>
      <c r="CA644" s="48"/>
      <c r="CB644" s="50" t="e">
        <f t="shared" ref="CB644:CB666" si="958">CC644/CA644</f>
        <v>#DIV/0!</v>
      </c>
      <c r="CC644" s="51"/>
      <c r="CD644" s="48">
        <v>0</v>
      </c>
      <c r="CE644" s="50" t="e">
        <f t="shared" ref="CE644:CE666" si="959">CF644/CD644</f>
        <v>#DIV/0!</v>
      </c>
      <c r="CF644" s="51"/>
      <c r="CG644" s="47" t="s">
        <v>31</v>
      </c>
      <c r="CH644" s="47" t="s">
        <v>31</v>
      </c>
      <c r="CI644" s="54">
        <f t="shared" ref="CI644:CI666" si="960">SUM(CL644,CO644,CR644,CU644)</f>
        <v>0</v>
      </c>
      <c r="CJ644" s="55" t="e">
        <f t="shared" ref="CJ644:CJ666" si="961">CK644/CI644</f>
        <v>#DIV/0!</v>
      </c>
      <c r="CK644" s="56">
        <f t="shared" ref="CK644:CK666" si="962">SUM(CN644,CQ644,CT644,CW644)</f>
        <v>0</v>
      </c>
      <c r="CL644" s="48"/>
      <c r="CM644" s="50" t="e">
        <f t="shared" ref="CM644:CM666" si="963">CN644/CL644</f>
        <v>#DIV/0!</v>
      </c>
      <c r="CN644" s="51"/>
      <c r="CO644" s="48"/>
      <c r="CP644" s="50" t="e">
        <f t="shared" ref="CP644:CP666" si="964">CQ644/CO644</f>
        <v>#DIV/0!</v>
      </c>
      <c r="CQ644" s="51"/>
      <c r="CR644" s="48"/>
      <c r="CS644" s="50" t="e">
        <f t="shared" ref="CS644:CS666" si="965">CT644/CR644</f>
        <v>#DIV/0!</v>
      </c>
      <c r="CT644" s="51"/>
      <c r="CU644" s="48">
        <v>0</v>
      </c>
      <c r="CV644" s="50" t="e">
        <f t="shared" ref="CV644:CV666" si="966">CW644/CU644</f>
        <v>#DIV/0!</v>
      </c>
      <c r="CW644" s="51"/>
      <c r="CX644" s="47" t="s">
        <v>31</v>
      </c>
      <c r="CY644" s="47" t="s">
        <v>31</v>
      </c>
    </row>
    <row r="645" spans="1:103" s="1" customFormat="1" ht="14.25" thickBot="1" x14ac:dyDescent="0.3">
      <c r="A645" s="47" t="s">
        <v>33</v>
      </c>
      <c r="B645" s="47" t="s">
        <v>33</v>
      </c>
      <c r="C645" s="48">
        <v>242</v>
      </c>
      <c r="D645" s="95">
        <f t="shared" si="942"/>
        <v>143</v>
      </c>
      <c r="E645" s="93">
        <v>385</v>
      </c>
      <c r="F645" s="38">
        <f t="shared" si="943"/>
        <v>389</v>
      </c>
      <c r="G645" s="49">
        <f t="shared" si="944"/>
        <v>4</v>
      </c>
      <c r="H645" s="183"/>
      <c r="I645" s="183"/>
      <c r="J645" s="183"/>
      <c r="K645" s="183">
        <v>0</v>
      </c>
      <c r="L645" s="212"/>
      <c r="M645" s="50">
        <v>24.99</v>
      </c>
      <c r="N645" s="53">
        <f t="shared" si="945"/>
        <v>0</v>
      </c>
      <c r="O645" s="228">
        <v>35</v>
      </c>
      <c r="P645" s="229">
        <v>64.790000000000006</v>
      </c>
      <c r="Q645" s="230">
        <f t="shared" si="946"/>
        <v>2267.65</v>
      </c>
      <c r="R645" s="223">
        <v>4</v>
      </c>
      <c r="S645" s="50">
        <v>37.840000000000003</v>
      </c>
      <c r="T645" s="51">
        <f t="shared" si="947"/>
        <v>151.36000000000001</v>
      </c>
      <c r="U645" s="52" t="s">
        <v>33</v>
      </c>
      <c r="V645" s="48">
        <f t="shared" si="931"/>
        <v>350</v>
      </c>
      <c r="W645" s="50">
        <f t="shared" si="948"/>
        <v>55.495714285714286</v>
      </c>
      <c r="X645" s="51">
        <f t="shared" si="932"/>
        <v>19423.5</v>
      </c>
      <c r="Y645" s="48">
        <f t="shared" si="933"/>
        <v>350</v>
      </c>
      <c r="Z645" s="50">
        <f t="shared" si="949"/>
        <v>55.495714285714286</v>
      </c>
      <c r="AA645" s="51">
        <f t="shared" si="934"/>
        <v>19423.5</v>
      </c>
      <c r="AB645" s="48">
        <f t="shared" si="950"/>
        <v>100</v>
      </c>
      <c r="AC645" s="50">
        <f t="shared" si="951"/>
        <v>21.61</v>
      </c>
      <c r="AD645" s="51">
        <f t="shared" si="952"/>
        <v>2161</v>
      </c>
      <c r="AE645" s="43">
        <v>100</v>
      </c>
      <c r="AF645" s="42">
        <v>21.61</v>
      </c>
      <c r="AG645" s="53">
        <f t="shared" ref="AG645:AG665" si="967">AE645*AF645</f>
        <v>2161</v>
      </c>
      <c r="AH645" s="43"/>
      <c r="AI645" s="42"/>
      <c r="AJ645" s="53">
        <f t="shared" ref="AJ645:AJ665" si="968">AH645*AI645</f>
        <v>0</v>
      </c>
      <c r="AK645" s="43"/>
      <c r="AL645" s="42"/>
      <c r="AM645" s="53"/>
      <c r="AN645" s="43"/>
      <c r="AO645" s="42"/>
      <c r="AP645" s="53"/>
      <c r="AQ645" s="43"/>
      <c r="AR645" s="42"/>
      <c r="AS645" s="53"/>
      <c r="AT645" s="43"/>
      <c r="AU645" s="42"/>
      <c r="AV645" s="53"/>
      <c r="AW645" s="43"/>
      <c r="AX645" s="42"/>
      <c r="AY645" s="53">
        <f t="shared" si="935"/>
        <v>0</v>
      </c>
      <c r="AZ645" s="43"/>
      <c r="BA645" s="42"/>
      <c r="BB645" s="53">
        <f t="shared" si="936"/>
        <v>0</v>
      </c>
      <c r="BC645" s="43"/>
      <c r="BD645" s="42"/>
      <c r="BE645" s="53">
        <f t="shared" si="937"/>
        <v>0</v>
      </c>
      <c r="BF645" s="43"/>
      <c r="BG645" s="42"/>
      <c r="BH645" s="53">
        <f t="shared" si="938"/>
        <v>0</v>
      </c>
      <c r="BI645" s="43"/>
      <c r="BJ645" s="42"/>
      <c r="BK645" s="53">
        <f t="shared" si="939"/>
        <v>0</v>
      </c>
      <c r="BL645" s="43"/>
      <c r="BM645" s="42"/>
      <c r="BN645" s="53">
        <f t="shared" si="940"/>
        <v>0</v>
      </c>
      <c r="BO645" s="43"/>
      <c r="BP645" s="42"/>
      <c r="BQ645" s="53">
        <f t="shared" si="941"/>
        <v>0</v>
      </c>
      <c r="BR645" s="54">
        <f t="shared" si="953"/>
        <v>250</v>
      </c>
      <c r="BS645" s="55">
        <f t="shared" si="954"/>
        <v>69.05</v>
      </c>
      <c r="BT645" s="56">
        <f t="shared" si="955"/>
        <v>17262.5</v>
      </c>
      <c r="BU645" s="48">
        <v>250</v>
      </c>
      <c r="BV645" s="50">
        <f t="shared" si="956"/>
        <v>69.05</v>
      </c>
      <c r="BW645" s="51">
        <v>17262.5</v>
      </c>
      <c r="BX645" s="48"/>
      <c r="BY645" s="50" t="e">
        <f t="shared" si="957"/>
        <v>#DIV/0!</v>
      </c>
      <c r="BZ645" s="51"/>
      <c r="CA645" s="48"/>
      <c r="CB645" s="50" t="e">
        <f t="shared" si="958"/>
        <v>#DIV/0!</v>
      </c>
      <c r="CC645" s="51"/>
      <c r="CD645" s="48">
        <v>0</v>
      </c>
      <c r="CE645" s="50" t="e">
        <f t="shared" si="959"/>
        <v>#DIV/0!</v>
      </c>
      <c r="CF645" s="51"/>
      <c r="CG645" s="47" t="s">
        <v>33</v>
      </c>
      <c r="CH645" s="47" t="s">
        <v>33</v>
      </c>
      <c r="CI645" s="54">
        <f t="shared" si="960"/>
        <v>0</v>
      </c>
      <c r="CJ645" s="55" t="e">
        <f t="shared" si="961"/>
        <v>#DIV/0!</v>
      </c>
      <c r="CK645" s="56">
        <f t="shared" si="962"/>
        <v>0</v>
      </c>
      <c r="CL645" s="48"/>
      <c r="CM645" s="50" t="e">
        <f t="shared" si="963"/>
        <v>#DIV/0!</v>
      </c>
      <c r="CN645" s="51"/>
      <c r="CO645" s="48"/>
      <c r="CP645" s="50" t="e">
        <f t="shared" si="964"/>
        <v>#DIV/0!</v>
      </c>
      <c r="CQ645" s="51"/>
      <c r="CR645" s="48"/>
      <c r="CS645" s="50" t="e">
        <f t="shared" si="965"/>
        <v>#DIV/0!</v>
      </c>
      <c r="CT645" s="51"/>
      <c r="CU645" s="48">
        <v>0</v>
      </c>
      <c r="CV645" s="50" t="e">
        <f t="shared" si="966"/>
        <v>#DIV/0!</v>
      </c>
      <c r="CW645" s="51"/>
      <c r="CX645" s="47" t="s">
        <v>33</v>
      </c>
      <c r="CY645" s="47" t="s">
        <v>33</v>
      </c>
    </row>
    <row r="646" spans="1:103" s="1" customFormat="1" ht="14.25" thickBot="1" x14ac:dyDescent="0.3">
      <c r="A646" s="47" t="s">
        <v>34</v>
      </c>
      <c r="B646" s="47" t="s">
        <v>34</v>
      </c>
      <c r="C646" s="48">
        <v>242</v>
      </c>
      <c r="D646" s="95">
        <f t="shared" si="942"/>
        <v>144</v>
      </c>
      <c r="E646" s="93">
        <v>386</v>
      </c>
      <c r="F646" s="38">
        <f t="shared" si="943"/>
        <v>389</v>
      </c>
      <c r="G646" s="49">
        <f t="shared" si="944"/>
        <v>3</v>
      </c>
      <c r="H646" s="183"/>
      <c r="I646" s="183"/>
      <c r="J646" s="183"/>
      <c r="K646" s="183">
        <v>0</v>
      </c>
      <c r="L646" s="212"/>
      <c r="M646" s="50">
        <v>24.99</v>
      </c>
      <c r="N646" s="53">
        <f t="shared" si="945"/>
        <v>0</v>
      </c>
      <c r="O646" s="228">
        <v>35</v>
      </c>
      <c r="P646" s="229">
        <v>64.790000000000006</v>
      </c>
      <c r="Q646" s="230">
        <f t="shared" si="946"/>
        <v>2267.65</v>
      </c>
      <c r="R646" s="223">
        <v>4</v>
      </c>
      <c r="S646" s="50">
        <v>37.840000000000003</v>
      </c>
      <c r="T646" s="51">
        <f t="shared" si="947"/>
        <v>151.36000000000001</v>
      </c>
      <c r="U646" s="52" t="s">
        <v>34</v>
      </c>
      <c r="V646" s="48">
        <f t="shared" si="931"/>
        <v>350</v>
      </c>
      <c r="W646" s="50">
        <f t="shared" si="948"/>
        <v>55.495714285714286</v>
      </c>
      <c r="X646" s="51">
        <f t="shared" si="932"/>
        <v>19423.5</v>
      </c>
      <c r="Y646" s="48">
        <f t="shared" si="933"/>
        <v>350</v>
      </c>
      <c r="Z646" s="50">
        <f t="shared" si="949"/>
        <v>55.495714285714286</v>
      </c>
      <c r="AA646" s="51">
        <f t="shared" si="934"/>
        <v>19423.5</v>
      </c>
      <c r="AB646" s="48">
        <f t="shared" si="950"/>
        <v>100</v>
      </c>
      <c r="AC646" s="50">
        <f t="shared" si="951"/>
        <v>21.61</v>
      </c>
      <c r="AD646" s="51">
        <f t="shared" si="952"/>
        <v>2161</v>
      </c>
      <c r="AE646" s="43">
        <v>100</v>
      </c>
      <c r="AF646" s="42">
        <v>21.61</v>
      </c>
      <c r="AG646" s="53">
        <f t="shared" si="967"/>
        <v>2161</v>
      </c>
      <c r="AH646" s="43"/>
      <c r="AI646" s="42"/>
      <c r="AJ646" s="53">
        <f t="shared" si="968"/>
        <v>0</v>
      </c>
      <c r="AK646" s="43"/>
      <c r="AL646" s="42"/>
      <c r="AM646" s="53"/>
      <c r="AN646" s="43"/>
      <c r="AO646" s="42"/>
      <c r="AP646" s="53"/>
      <c r="AQ646" s="43"/>
      <c r="AR646" s="42"/>
      <c r="AS646" s="53"/>
      <c r="AT646" s="43"/>
      <c r="AU646" s="42"/>
      <c r="AV646" s="53"/>
      <c r="AW646" s="43"/>
      <c r="AX646" s="42"/>
      <c r="AY646" s="53">
        <f t="shared" si="935"/>
        <v>0</v>
      </c>
      <c r="AZ646" s="43"/>
      <c r="BA646" s="42"/>
      <c r="BB646" s="53">
        <f t="shared" si="936"/>
        <v>0</v>
      </c>
      <c r="BC646" s="43"/>
      <c r="BD646" s="42"/>
      <c r="BE646" s="53">
        <f t="shared" si="937"/>
        <v>0</v>
      </c>
      <c r="BF646" s="43"/>
      <c r="BG646" s="42"/>
      <c r="BH646" s="53">
        <f t="shared" si="938"/>
        <v>0</v>
      </c>
      <c r="BI646" s="43"/>
      <c r="BJ646" s="42"/>
      <c r="BK646" s="53">
        <f t="shared" si="939"/>
        <v>0</v>
      </c>
      <c r="BL646" s="43"/>
      <c r="BM646" s="42"/>
      <c r="BN646" s="53">
        <f t="shared" si="940"/>
        <v>0</v>
      </c>
      <c r="BO646" s="43"/>
      <c r="BP646" s="42"/>
      <c r="BQ646" s="53">
        <f t="shared" si="941"/>
        <v>0</v>
      </c>
      <c r="BR646" s="54">
        <f t="shared" si="953"/>
        <v>250</v>
      </c>
      <c r="BS646" s="55">
        <f t="shared" si="954"/>
        <v>69.05</v>
      </c>
      <c r="BT646" s="56">
        <f t="shared" si="955"/>
        <v>17262.5</v>
      </c>
      <c r="BU646" s="48">
        <v>250</v>
      </c>
      <c r="BV646" s="50">
        <f t="shared" si="956"/>
        <v>69.05</v>
      </c>
      <c r="BW646" s="51">
        <v>17262.5</v>
      </c>
      <c r="BX646" s="48"/>
      <c r="BY646" s="50" t="e">
        <f t="shared" si="957"/>
        <v>#DIV/0!</v>
      </c>
      <c r="BZ646" s="51"/>
      <c r="CA646" s="48"/>
      <c r="CB646" s="50" t="e">
        <f t="shared" si="958"/>
        <v>#DIV/0!</v>
      </c>
      <c r="CC646" s="51"/>
      <c r="CD646" s="48">
        <v>0</v>
      </c>
      <c r="CE646" s="50" t="e">
        <f t="shared" si="959"/>
        <v>#DIV/0!</v>
      </c>
      <c r="CF646" s="51"/>
      <c r="CG646" s="47" t="s">
        <v>34</v>
      </c>
      <c r="CH646" s="47" t="s">
        <v>34</v>
      </c>
      <c r="CI646" s="54">
        <f t="shared" si="960"/>
        <v>0</v>
      </c>
      <c r="CJ646" s="55" t="e">
        <f t="shared" si="961"/>
        <v>#DIV/0!</v>
      </c>
      <c r="CK646" s="56">
        <f t="shared" si="962"/>
        <v>0</v>
      </c>
      <c r="CL646" s="48"/>
      <c r="CM646" s="50" t="e">
        <f t="shared" si="963"/>
        <v>#DIV/0!</v>
      </c>
      <c r="CN646" s="51"/>
      <c r="CO646" s="48"/>
      <c r="CP646" s="50" t="e">
        <f t="shared" si="964"/>
        <v>#DIV/0!</v>
      </c>
      <c r="CQ646" s="51"/>
      <c r="CR646" s="48"/>
      <c r="CS646" s="50" t="e">
        <f t="shared" si="965"/>
        <v>#DIV/0!</v>
      </c>
      <c r="CT646" s="51"/>
      <c r="CU646" s="48">
        <v>0</v>
      </c>
      <c r="CV646" s="50" t="e">
        <f t="shared" si="966"/>
        <v>#DIV/0!</v>
      </c>
      <c r="CW646" s="51"/>
      <c r="CX646" s="47" t="s">
        <v>34</v>
      </c>
      <c r="CY646" s="47" t="s">
        <v>34</v>
      </c>
    </row>
    <row r="647" spans="1:103" s="1" customFormat="1" ht="14.25" thickBot="1" x14ac:dyDescent="0.3">
      <c r="A647" s="47" t="s">
        <v>35</v>
      </c>
      <c r="B647" s="47" t="s">
        <v>35</v>
      </c>
      <c r="C647" s="48">
        <v>242</v>
      </c>
      <c r="D647" s="95">
        <f t="shared" si="942"/>
        <v>144</v>
      </c>
      <c r="E647" s="93">
        <v>386</v>
      </c>
      <c r="F647" s="38">
        <f t="shared" si="943"/>
        <v>389</v>
      </c>
      <c r="G647" s="49">
        <f t="shared" si="944"/>
        <v>3</v>
      </c>
      <c r="H647" s="183"/>
      <c r="I647" s="183"/>
      <c r="J647" s="183"/>
      <c r="K647" s="183">
        <v>0</v>
      </c>
      <c r="L647" s="212"/>
      <c r="M647" s="50">
        <v>24.99</v>
      </c>
      <c r="N647" s="53">
        <f t="shared" si="945"/>
        <v>0</v>
      </c>
      <c r="O647" s="228">
        <v>35</v>
      </c>
      <c r="P647" s="229">
        <v>64.790000000000006</v>
      </c>
      <c r="Q647" s="230">
        <f t="shared" si="946"/>
        <v>2267.65</v>
      </c>
      <c r="R647" s="223">
        <v>4</v>
      </c>
      <c r="S647" s="50">
        <v>37.840000000000003</v>
      </c>
      <c r="T647" s="51">
        <f t="shared" si="947"/>
        <v>151.36000000000001</v>
      </c>
      <c r="U647" s="52" t="s">
        <v>35</v>
      </c>
      <c r="V647" s="48">
        <f t="shared" si="931"/>
        <v>350</v>
      </c>
      <c r="W647" s="50">
        <f t="shared" si="948"/>
        <v>55.495714285714286</v>
      </c>
      <c r="X647" s="51">
        <f t="shared" si="932"/>
        <v>19423.5</v>
      </c>
      <c r="Y647" s="48">
        <f t="shared" si="933"/>
        <v>350</v>
      </c>
      <c r="Z647" s="50">
        <f t="shared" si="949"/>
        <v>55.495714285714286</v>
      </c>
      <c r="AA647" s="51">
        <f t="shared" si="934"/>
        <v>19423.5</v>
      </c>
      <c r="AB647" s="48">
        <f t="shared" si="950"/>
        <v>100</v>
      </c>
      <c r="AC647" s="50">
        <f t="shared" si="951"/>
        <v>21.61</v>
      </c>
      <c r="AD647" s="51">
        <f t="shared" si="952"/>
        <v>2161</v>
      </c>
      <c r="AE647" s="43">
        <v>100</v>
      </c>
      <c r="AF647" s="42">
        <v>21.61</v>
      </c>
      <c r="AG647" s="53">
        <f t="shared" si="967"/>
        <v>2161</v>
      </c>
      <c r="AH647" s="43"/>
      <c r="AI647" s="42"/>
      <c r="AJ647" s="53">
        <f t="shared" si="968"/>
        <v>0</v>
      </c>
      <c r="AK647" s="43"/>
      <c r="AL647" s="42"/>
      <c r="AM647" s="53"/>
      <c r="AN647" s="43"/>
      <c r="AO647" s="42"/>
      <c r="AP647" s="53"/>
      <c r="AQ647" s="43"/>
      <c r="AR647" s="42"/>
      <c r="AS647" s="53"/>
      <c r="AT647" s="43"/>
      <c r="AU647" s="42"/>
      <c r="AV647" s="53"/>
      <c r="AW647" s="43"/>
      <c r="AX647" s="42"/>
      <c r="AY647" s="53">
        <f t="shared" si="935"/>
        <v>0</v>
      </c>
      <c r="AZ647" s="43"/>
      <c r="BA647" s="42"/>
      <c r="BB647" s="53">
        <f t="shared" si="936"/>
        <v>0</v>
      </c>
      <c r="BC647" s="43"/>
      <c r="BD647" s="42"/>
      <c r="BE647" s="53">
        <f t="shared" si="937"/>
        <v>0</v>
      </c>
      <c r="BF647" s="43"/>
      <c r="BG647" s="42"/>
      <c r="BH647" s="53">
        <f t="shared" si="938"/>
        <v>0</v>
      </c>
      <c r="BI647" s="43"/>
      <c r="BJ647" s="42"/>
      <c r="BK647" s="53">
        <f t="shared" si="939"/>
        <v>0</v>
      </c>
      <c r="BL647" s="43"/>
      <c r="BM647" s="42"/>
      <c r="BN647" s="53">
        <f t="shared" si="940"/>
        <v>0</v>
      </c>
      <c r="BO647" s="43"/>
      <c r="BP647" s="42"/>
      <c r="BQ647" s="53">
        <f t="shared" si="941"/>
        <v>0</v>
      </c>
      <c r="BR647" s="54">
        <f t="shared" si="953"/>
        <v>250</v>
      </c>
      <c r="BS647" s="55">
        <f t="shared" si="954"/>
        <v>69.05</v>
      </c>
      <c r="BT647" s="56">
        <f t="shared" si="955"/>
        <v>17262.5</v>
      </c>
      <c r="BU647" s="48">
        <v>250</v>
      </c>
      <c r="BV647" s="50">
        <f t="shared" si="956"/>
        <v>69.05</v>
      </c>
      <c r="BW647" s="51">
        <v>17262.5</v>
      </c>
      <c r="BX647" s="48"/>
      <c r="BY647" s="50" t="e">
        <f t="shared" si="957"/>
        <v>#DIV/0!</v>
      </c>
      <c r="BZ647" s="51"/>
      <c r="CA647" s="48"/>
      <c r="CB647" s="50" t="e">
        <f t="shared" si="958"/>
        <v>#DIV/0!</v>
      </c>
      <c r="CC647" s="51"/>
      <c r="CD647" s="48">
        <v>0</v>
      </c>
      <c r="CE647" s="50" t="e">
        <f t="shared" si="959"/>
        <v>#DIV/0!</v>
      </c>
      <c r="CF647" s="51"/>
      <c r="CG647" s="47" t="s">
        <v>35</v>
      </c>
      <c r="CH647" s="47" t="s">
        <v>35</v>
      </c>
      <c r="CI647" s="54">
        <f t="shared" si="960"/>
        <v>0</v>
      </c>
      <c r="CJ647" s="55" t="e">
        <f t="shared" si="961"/>
        <v>#DIV/0!</v>
      </c>
      <c r="CK647" s="56">
        <f t="shared" si="962"/>
        <v>0</v>
      </c>
      <c r="CL647" s="48"/>
      <c r="CM647" s="50" t="e">
        <f t="shared" si="963"/>
        <v>#DIV/0!</v>
      </c>
      <c r="CN647" s="51"/>
      <c r="CO647" s="48"/>
      <c r="CP647" s="50" t="e">
        <f t="shared" si="964"/>
        <v>#DIV/0!</v>
      </c>
      <c r="CQ647" s="51"/>
      <c r="CR647" s="48"/>
      <c r="CS647" s="50" t="e">
        <f t="shared" si="965"/>
        <v>#DIV/0!</v>
      </c>
      <c r="CT647" s="51"/>
      <c r="CU647" s="48">
        <v>0</v>
      </c>
      <c r="CV647" s="50" t="e">
        <f t="shared" si="966"/>
        <v>#DIV/0!</v>
      </c>
      <c r="CW647" s="51"/>
      <c r="CX647" s="47" t="s">
        <v>35</v>
      </c>
      <c r="CY647" s="47" t="s">
        <v>35</v>
      </c>
    </row>
    <row r="648" spans="1:103" s="1" customFormat="1" ht="14.25" thickBot="1" x14ac:dyDescent="0.3">
      <c r="A648" s="47" t="s">
        <v>36</v>
      </c>
      <c r="B648" s="47" t="s">
        <v>36</v>
      </c>
      <c r="C648" s="48">
        <v>242</v>
      </c>
      <c r="D648" s="95">
        <f t="shared" si="942"/>
        <v>136</v>
      </c>
      <c r="E648" s="93">
        <v>378</v>
      </c>
      <c r="F648" s="38">
        <f t="shared" si="943"/>
        <v>389.64</v>
      </c>
      <c r="G648" s="49">
        <f t="shared" si="944"/>
        <v>10.999999999999986</v>
      </c>
      <c r="H648" s="183"/>
      <c r="I648" s="183"/>
      <c r="J648" s="183"/>
      <c r="K648" s="183">
        <v>0</v>
      </c>
      <c r="L648" s="224">
        <v>0.64</v>
      </c>
      <c r="M648" s="50">
        <v>24.99</v>
      </c>
      <c r="N648" s="53">
        <f t="shared" si="945"/>
        <v>15.993599999999999</v>
      </c>
      <c r="O648" s="228">
        <v>35</v>
      </c>
      <c r="P648" s="229">
        <v>64.790000000000006</v>
      </c>
      <c r="Q648" s="230">
        <f t="shared" si="946"/>
        <v>2267.65</v>
      </c>
      <c r="R648" s="223">
        <v>4</v>
      </c>
      <c r="S648" s="50">
        <v>37.840000000000003</v>
      </c>
      <c r="T648" s="51">
        <f t="shared" si="947"/>
        <v>151.36000000000001</v>
      </c>
      <c r="U648" s="52" t="s">
        <v>36</v>
      </c>
      <c r="V648" s="48">
        <f t="shared" si="931"/>
        <v>350</v>
      </c>
      <c r="W648" s="50">
        <f t="shared" si="948"/>
        <v>55.495714285714286</v>
      </c>
      <c r="X648" s="51">
        <f t="shared" si="932"/>
        <v>19423.5</v>
      </c>
      <c r="Y648" s="48">
        <f t="shared" si="933"/>
        <v>350</v>
      </c>
      <c r="Z648" s="50">
        <f t="shared" si="949"/>
        <v>55.495714285714286</v>
      </c>
      <c r="AA648" s="51">
        <f t="shared" si="934"/>
        <v>19423.5</v>
      </c>
      <c r="AB648" s="48">
        <f t="shared" si="950"/>
        <v>100</v>
      </c>
      <c r="AC648" s="50">
        <f t="shared" si="951"/>
        <v>21.61</v>
      </c>
      <c r="AD648" s="51">
        <f t="shared" si="952"/>
        <v>2161</v>
      </c>
      <c r="AE648" s="43">
        <v>100</v>
      </c>
      <c r="AF648" s="42">
        <v>21.61</v>
      </c>
      <c r="AG648" s="53">
        <f t="shared" si="967"/>
        <v>2161</v>
      </c>
      <c r="AH648" s="43"/>
      <c r="AI648" s="42"/>
      <c r="AJ648" s="53">
        <f t="shared" si="968"/>
        <v>0</v>
      </c>
      <c r="AK648" s="43"/>
      <c r="AL648" s="42"/>
      <c r="AM648" s="53"/>
      <c r="AN648" s="43"/>
      <c r="AO648" s="42"/>
      <c r="AP648" s="53"/>
      <c r="AQ648" s="43"/>
      <c r="AR648" s="42"/>
      <c r="AS648" s="53"/>
      <c r="AT648" s="43"/>
      <c r="AU648" s="42"/>
      <c r="AV648" s="53"/>
      <c r="AW648" s="43"/>
      <c r="AX648" s="42"/>
      <c r="AY648" s="53">
        <f t="shared" si="935"/>
        <v>0</v>
      </c>
      <c r="AZ648" s="43"/>
      <c r="BA648" s="42"/>
      <c r="BB648" s="53">
        <f t="shared" si="936"/>
        <v>0</v>
      </c>
      <c r="BC648" s="43"/>
      <c r="BD648" s="42"/>
      <c r="BE648" s="53">
        <f t="shared" si="937"/>
        <v>0</v>
      </c>
      <c r="BF648" s="43"/>
      <c r="BG648" s="42"/>
      <c r="BH648" s="53">
        <f t="shared" si="938"/>
        <v>0</v>
      </c>
      <c r="BI648" s="43"/>
      <c r="BJ648" s="42"/>
      <c r="BK648" s="53">
        <f t="shared" si="939"/>
        <v>0</v>
      </c>
      <c r="BL648" s="43"/>
      <c r="BM648" s="42"/>
      <c r="BN648" s="53">
        <f t="shared" si="940"/>
        <v>0</v>
      </c>
      <c r="BO648" s="43"/>
      <c r="BP648" s="42"/>
      <c r="BQ648" s="53">
        <f t="shared" si="941"/>
        <v>0</v>
      </c>
      <c r="BR648" s="54">
        <f t="shared" si="953"/>
        <v>250</v>
      </c>
      <c r="BS648" s="55">
        <f t="shared" si="954"/>
        <v>69.05</v>
      </c>
      <c r="BT648" s="56">
        <f t="shared" si="955"/>
        <v>17262.5</v>
      </c>
      <c r="BU648" s="48">
        <v>250</v>
      </c>
      <c r="BV648" s="50">
        <f t="shared" si="956"/>
        <v>69.05</v>
      </c>
      <c r="BW648" s="51">
        <v>17262.5</v>
      </c>
      <c r="BX648" s="48"/>
      <c r="BY648" s="50" t="e">
        <f t="shared" si="957"/>
        <v>#DIV/0!</v>
      </c>
      <c r="BZ648" s="51"/>
      <c r="CA648" s="48"/>
      <c r="CB648" s="50" t="e">
        <f t="shared" si="958"/>
        <v>#DIV/0!</v>
      </c>
      <c r="CC648" s="51"/>
      <c r="CD648" s="48">
        <v>0</v>
      </c>
      <c r="CE648" s="50" t="e">
        <f t="shared" si="959"/>
        <v>#DIV/0!</v>
      </c>
      <c r="CF648" s="51"/>
      <c r="CG648" s="47" t="s">
        <v>36</v>
      </c>
      <c r="CH648" s="47" t="s">
        <v>36</v>
      </c>
      <c r="CI648" s="54">
        <f t="shared" si="960"/>
        <v>0</v>
      </c>
      <c r="CJ648" s="55" t="e">
        <f t="shared" si="961"/>
        <v>#DIV/0!</v>
      </c>
      <c r="CK648" s="56">
        <f t="shared" si="962"/>
        <v>0</v>
      </c>
      <c r="CL648" s="48"/>
      <c r="CM648" s="50" t="e">
        <f t="shared" si="963"/>
        <v>#DIV/0!</v>
      </c>
      <c r="CN648" s="51"/>
      <c r="CO648" s="48"/>
      <c r="CP648" s="50" t="e">
        <f t="shared" si="964"/>
        <v>#DIV/0!</v>
      </c>
      <c r="CQ648" s="51"/>
      <c r="CR648" s="48"/>
      <c r="CS648" s="50" t="e">
        <f t="shared" si="965"/>
        <v>#DIV/0!</v>
      </c>
      <c r="CT648" s="51"/>
      <c r="CU648" s="48">
        <v>0</v>
      </c>
      <c r="CV648" s="50" t="e">
        <f t="shared" si="966"/>
        <v>#DIV/0!</v>
      </c>
      <c r="CW648" s="51"/>
      <c r="CX648" s="47" t="s">
        <v>36</v>
      </c>
      <c r="CY648" s="47" t="s">
        <v>36</v>
      </c>
    </row>
    <row r="649" spans="1:103" s="1" customFormat="1" ht="14.25" thickBot="1" x14ac:dyDescent="0.3">
      <c r="A649" s="47" t="s">
        <v>37</v>
      </c>
      <c r="B649" s="47" t="s">
        <v>37</v>
      </c>
      <c r="C649" s="48">
        <v>0</v>
      </c>
      <c r="D649" s="95">
        <f t="shared" si="942"/>
        <v>141</v>
      </c>
      <c r="E649" s="93">
        <v>141</v>
      </c>
      <c r="F649" s="38">
        <f t="shared" si="943"/>
        <v>146.75</v>
      </c>
      <c r="G649" s="49">
        <f t="shared" si="944"/>
        <v>-7</v>
      </c>
      <c r="H649" s="183"/>
      <c r="I649" s="183"/>
      <c r="J649" s="183"/>
      <c r="K649" s="183">
        <v>5</v>
      </c>
      <c r="L649" s="224">
        <v>12.75</v>
      </c>
      <c r="M649" s="50">
        <v>24.99</v>
      </c>
      <c r="N649" s="53">
        <f t="shared" si="945"/>
        <v>318.6225</v>
      </c>
      <c r="O649" s="228">
        <v>35</v>
      </c>
      <c r="P649" s="229">
        <v>64.790000000000006</v>
      </c>
      <c r="Q649" s="230">
        <f t="shared" si="946"/>
        <v>2267.65</v>
      </c>
      <c r="R649" s="223">
        <v>0</v>
      </c>
      <c r="S649" s="50">
        <v>37.840000000000003</v>
      </c>
      <c r="T649" s="51">
        <f t="shared" si="947"/>
        <v>0</v>
      </c>
      <c r="U649" s="52" t="s">
        <v>37</v>
      </c>
      <c r="V649" s="48">
        <f t="shared" si="931"/>
        <v>104</v>
      </c>
      <c r="W649" s="50">
        <f t="shared" si="948"/>
        <v>45.70432692307692</v>
      </c>
      <c r="X649" s="51">
        <f t="shared" si="932"/>
        <v>4753.25</v>
      </c>
      <c r="Y649" s="48">
        <f t="shared" si="933"/>
        <v>125</v>
      </c>
      <c r="Z649" s="50">
        <f>AA649/Y649</f>
        <v>41.89</v>
      </c>
      <c r="AA649" s="51">
        <f t="shared" si="934"/>
        <v>5236.25</v>
      </c>
      <c r="AB649" s="48">
        <f t="shared" si="950"/>
        <v>75</v>
      </c>
      <c r="AC649" s="50">
        <f>AD649/AB649</f>
        <v>25.15</v>
      </c>
      <c r="AD649" s="51">
        <f t="shared" si="952"/>
        <v>1886.25</v>
      </c>
      <c r="AE649" s="43"/>
      <c r="AF649" s="42"/>
      <c r="AG649" s="53">
        <f t="shared" si="967"/>
        <v>0</v>
      </c>
      <c r="AH649" s="43">
        <v>75</v>
      </c>
      <c r="AI649" s="42">
        <v>25.15</v>
      </c>
      <c r="AJ649" s="53">
        <f t="shared" si="968"/>
        <v>1886.25</v>
      </c>
      <c r="AK649" s="43"/>
      <c r="AL649" s="42"/>
      <c r="AM649" s="53"/>
      <c r="AN649" s="43"/>
      <c r="AO649" s="42"/>
      <c r="AP649" s="53"/>
      <c r="AQ649" s="43"/>
      <c r="AR649" s="42"/>
      <c r="AS649" s="53"/>
      <c r="AT649" s="43"/>
      <c r="AU649" s="42"/>
      <c r="AV649" s="53"/>
      <c r="AW649" s="43"/>
      <c r="AX649" s="42"/>
      <c r="AY649" s="53">
        <f t="shared" si="935"/>
        <v>0</v>
      </c>
      <c r="AZ649" s="43"/>
      <c r="BA649" s="42"/>
      <c r="BB649" s="53">
        <f t="shared" si="936"/>
        <v>0</v>
      </c>
      <c r="BC649" s="43"/>
      <c r="BD649" s="42"/>
      <c r="BE649" s="53">
        <f t="shared" si="937"/>
        <v>0</v>
      </c>
      <c r="BF649" s="43"/>
      <c r="BG649" s="42"/>
      <c r="BH649" s="53">
        <f t="shared" si="938"/>
        <v>0</v>
      </c>
      <c r="BI649" s="43"/>
      <c r="BJ649" s="42"/>
      <c r="BK649" s="53">
        <f t="shared" si="939"/>
        <v>0</v>
      </c>
      <c r="BL649" s="43"/>
      <c r="BM649" s="42"/>
      <c r="BN649" s="53">
        <f t="shared" si="940"/>
        <v>0</v>
      </c>
      <c r="BO649" s="43"/>
      <c r="BP649" s="42"/>
      <c r="BQ649" s="53">
        <f t="shared" si="941"/>
        <v>0</v>
      </c>
      <c r="BR649" s="54">
        <f t="shared" si="953"/>
        <v>50</v>
      </c>
      <c r="BS649" s="55">
        <f t="shared" si="954"/>
        <v>67</v>
      </c>
      <c r="BT649" s="56">
        <f t="shared" si="955"/>
        <v>3350</v>
      </c>
      <c r="BU649" s="48">
        <v>50</v>
      </c>
      <c r="BV649" s="50">
        <f t="shared" si="956"/>
        <v>67</v>
      </c>
      <c r="BW649" s="51">
        <v>3350</v>
      </c>
      <c r="BX649" s="48"/>
      <c r="BY649" s="50" t="e">
        <f t="shared" si="957"/>
        <v>#DIV/0!</v>
      </c>
      <c r="BZ649" s="51"/>
      <c r="CA649" s="48"/>
      <c r="CB649" s="50" t="e">
        <f t="shared" si="958"/>
        <v>#DIV/0!</v>
      </c>
      <c r="CC649" s="51"/>
      <c r="CD649" s="48">
        <v>0</v>
      </c>
      <c r="CE649" s="50" t="e">
        <f t="shared" si="959"/>
        <v>#DIV/0!</v>
      </c>
      <c r="CF649" s="51"/>
      <c r="CG649" s="47" t="s">
        <v>37</v>
      </c>
      <c r="CH649" s="47" t="s">
        <v>37</v>
      </c>
      <c r="CI649" s="54">
        <f t="shared" si="960"/>
        <v>21</v>
      </c>
      <c r="CJ649" s="55">
        <f t="shared" si="961"/>
        <v>23</v>
      </c>
      <c r="CK649" s="56">
        <f t="shared" si="962"/>
        <v>483</v>
      </c>
      <c r="CL649" s="48"/>
      <c r="CM649" s="50" t="e">
        <f t="shared" si="963"/>
        <v>#DIV/0!</v>
      </c>
      <c r="CN649" s="51"/>
      <c r="CO649" s="48">
        <v>21</v>
      </c>
      <c r="CP649" s="50">
        <f t="shared" si="964"/>
        <v>23</v>
      </c>
      <c r="CQ649" s="51">
        <v>483</v>
      </c>
      <c r="CR649" s="48"/>
      <c r="CS649" s="50" t="e">
        <f t="shared" si="965"/>
        <v>#DIV/0!</v>
      </c>
      <c r="CT649" s="51"/>
      <c r="CU649" s="48">
        <v>0</v>
      </c>
      <c r="CV649" s="50" t="e">
        <f t="shared" si="966"/>
        <v>#DIV/0!</v>
      </c>
      <c r="CW649" s="51"/>
      <c r="CX649" s="47" t="s">
        <v>37</v>
      </c>
      <c r="CY649" s="47" t="s">
        <v>37</v>
      </c>
    </row>
    <row r="650" spans="1:103" s="1" customFormat="1" ht="14.25" thickBot="1" x14ac:dyDescent="0.3">
      <c r="A650" s="47" t="s">
        <v>38</v>
      </c>
      <c r="B650" s="47" t="s">
        <v>38</v>
      </c>
      <c r="C650" s="48">
        <v>0</v>
      </c>
      <c r="D650" s="95">
        <f t="shared" si="942"/>
        <v>139</v>
      </c>
      <c r="E650" s="93">
        <v>139</v>
      </c>
      <c r="F650" s="38">
        <f t="shared" si="943"/>
        <v>144.13999999999999</v>
      </c>
      <c r="G650" s="49">
        <f t="shared" si="944"/>
        <v>-20.000000000000014</v>
      </c>
      <c r="H650" s="183"/>
      <c r="I650" s="183"/>
      <c r="J650" s="183"/>
      <c r="K650" s="183">
        <v>5</v>
      </c>
      <c r="L650" s="224">
        <v>25.14</v>
      </c>
      <c r="M650" s="50">
        <v>24.99</v>
      </c>
      <c r="N650" s="53">
        <f t="shared" si="945"/>
        <v>628.24860000000001</v>
      </c>
      <c r="O650" s="228">
        <v>35</v>
      </c>
      <c r="P650" s="229">
        <v>64.790000000000006</v>
      </c>
      <c r="Q650" s="230">
        <f t="shared" si="946"/>
        <v>2267.65</v>
      </c>
      <c r="R650" s="223">
        <v>0</v>
      </c>
      <c r="S650" s="50">
        <v>37.840000000000003</v>
      </c>
      <c r="T650" s="51">
        <f t="shared" si="947"/>
        <v>0</v>
      </c>
      <c r="U650" s="52" t="s">
        <v>38</v>
      </c>
      <c r="V650" s="48">
        <f t="shared" si="931"/>
        <v>89</v>
      </c>
      <c r="W650" s="50">
        <f t="shared" si="948"/>
        <v>49.530898876404493</v>
      </c>
      <c r="X650" s="51">
        <f t="shared" si="932"/>
        <v>4408.25</v>
      </c>
      <c r="Y650" s="48">
        <f t="shared" si="933"/>
        <v>125</v>
      </c>
      <c r="Z650" s="50">
        <f t="shared" ref="Z650:Z666" si="969">AA650/Y650</f>
        <v>41.89</v>
      </c>
      <c r="AA650" s="51">
        <f t="shared" si="934"/>
        <v>5236.25</v>
      </c>
      <c r="AB650" s="48">
        <f t="shared" si="950"/>
        <v>75</v>
      </c>
      <c r="AC650" s="50">
        <f t="shared" ref="AC650:AC666" si="970">AD650/AB650</f>
        <v>25.15</v>
      </c>
      <c r="AD650" s="51">
        <f t="shared" si="952"/>
        <v>1886.25</v>
      </c>
      <c r="AE650" s="43"/>
      <c r="AF650" s="42"/>
      <c r="AG650" s="53">
        <f t="shared" si="967"/>
        <v>0</v>
      </c>
      <c r="AH650" s="43">
        <v>75</v>
      </c>
      <c r="AI650" s="42">
        <v>25.15</v>
      </c>
      <c r="AJ650" s="53">
        <f t="shared" si="968"/>
        <v>1886.25</v>
      </c>
      <c r="AK650" s="43"/>
      <c r="AL650" s="42"/>
      <c r="AM650" s="53"/>
      <c r="AN650" s="43"/>
      <c r="AO650" s="42"/>
      <c r="AP650" s="53"/>
      <c r="AQ650" s="43"/>
      <c r="AR650" s="42"/>
      <c r="AS650" s="53"/>
      <c r="AT650" s="43"/>
      <c r="AU650" s="42"/>
      <c r="AV650" s="53"/>
      <c r="AW650" s="43"/>
      <c r="AX650" s="42"/>
      <c r="AY650" s="53">
        <f t="shared" si="935"/>
        <v>0</v>
      </c>
      <c r="AZ650" s="43"/>
      <c r="BA650" s="42"/>
      <c r="BB650" s="53">
        <f t="shared" si="936"/>
        <v>0</v>
      </c>
      <c r="BC650" s="43"/>
      <c r="BD650" s="42"/>
      <c r="BE650" s="53">
        <f t="shared" si="937"/>
        <v>0</v>
      </c>
      <c r="BF650" s="43"/>
      <c r="BG650" s="42"/>
      <c r="BH650" s="53">
        <f t="shared" si="938"/>
        <v>0</v>
      </c>
      <c r="BI650" s="43"/>
      <c r="BJ650" s="42"/>
      <c r="BK650" s="53">
        <f t="shared" si="939"/>
        <v>0</v>
      </c>
      <c r="BL650" s="43"/>
      <c r="BM650" s="42"/>
      <c r="BN650" s="53">
        <f t="shared" si="940"/>
        <v>0</v>
      </c>
      <c r="BO650" s="43"/>
      <c r="BP650" s="42"/>
      <c r="BQ650" s="53">
        <f t="shared" si="941"/>
        <v>0</v>
      </c>
      <c r="BR650" s="54">
        <f t="shared" si="953"/>
        <v>50</v>
      </c>
      <c r="BS650" s="55">
        <f t="shared" si="954"/>
        <v>67</v>
      </c>
      <c r="BT650" s="56">
        <f t="shared" si="955"/>
        <v>3350</v>
      </c>
      <c r="BU650" s="48">
        <v>50</v>
      </c>
      <c r="BV650" s="50">
        <f t="shared" si="956"/>
        <v>67</v>
      </c>
      <c r="BW650" s="51">
        <v>3350</v>
      </c>
      <c r="BX650" s="48"/>
      <c r="BY650" s="50" t="e">
        <f t="shared" si="957"/>
        <v>#DIV/0!</v>
      </c>
      <c r="BZ650" s="51"/>
      <c r="CA650" s="48"/>
      <c r="CB650" s="50" t="e">
        <f t="shared" si="958"/>
        <v>#DIV/0!</v>
      </c>
      <c r="CC650" s="51"/>
      <c r="CD650" s="48">
        <v>0</v>
      </c>
      <c r="CE650" s="50" t="e">
        <f t="shared" si="959"/>
        <v>#DIV/0!</v>
      </c>
      <c r="CF650" s="51"/>
      <c r="CG650" s="47" t="s">
        <v>38</v>
      </c>
      <c r="CH650" s="47" t="s">
        <v>38</v>
      </c>
      <c r="CI650" s="54">
        <f t="shared" si="960"/>
        <v>36</v>
      </c>
      <c r="CJ650" s="55">
        <f t="shared" si="961"/>
        <v>23</v>
      </c>
      <c r="CK650" s="56">
        <f t="shared" si="962"/>
        <v>828</v>
      </c>
      <c r="CL650" s="48"/>
      <c r="CM650" s="50" t="e">
        <f t="shared" si="963"/>
        <v>#DIV/0!</v>
      </c>
      <c r="CN650" s="51"/>
      <c r="CO650" s="48">
        <v>36</v>
      </c>
      <c r="CP650" s="50">
        <f t="shared" si="964"/>
        <v>23</v>
      </c>
      <c r="CQ650" s="51">
        <v>828</v>
      </c>
      <c r="CR650" s="48"/>
      <c r="CS650" s="50" t="e">
        <f t="shared" si="965"/>
        <v>#DIV/0!</v>
      </c>
      <c r="CT650" s="51"/>
      <c r="CU650" s="48">
        <v>0</v>
      </c>
      <c r="CV650" s="50" t="e">
        <f t="shared" si="966"/>
        <v>#DIV/0!</v>
      </c>
      <c r="CW650" s="51"/>
      <c r="CX650" s="47" t="s">
        <v>38</v>
      </c>
      <c r="CY650" s="47" t="s">
        <v>38</v>
      </c>
    </row>
    <row r="651" spans="1:103" s="1" customFormat="1" ht="14.25" thickBot="1" x14ac:dyDescent="0.3">
      <c r="A651" s="47" t="s">
        <v>39</v>
      </c>
      <c r="B651" s="47" t="s">
        <v>39</v>
      </c>
      <c r="C651" s="48">
        <v>292</v>
      </c>
      <c r="D651" s="95">
        <f t="shared" si="942"/>
        <v>90</v>
      </c>
      <c r="E651" s="93">
        <v>382</v>
      </c>
      <c r="F651" s="38">
        <f t="shared" si="943"/>
        <v>428.93</v>
      </c>
      <c r="G651" s="49">
        <f t="shared" si="944"/>
        <v>18.000000000000007</v>
      </c>
      <c r="H651" s="183"/>
      <c r="I651" s="183"/>
      <c r="J651" s="183"/>
      <c r="K651" s="183">
        <v>5</v>
      </c>
      <c r="L651" s="224">
        <v>28.93</v>
      </c>
      <c r="M651" s="50">
        <v>24.99</v>
      </c>
      <c r="N651" s="53">
        <f t="shared" si="945"/>
        <v>722.96069999999997</v>
      </c>
      <c r="O651" s="228">
        <v>35</v>
      </c>
      <c r="P651" s="229">
        <v>64.790000000000006</v>
      </c>
      <c r="Q651" s="230">
        <f t="shared" si="946"/>
        <v>2267.65</v>
      </c>
      <c r="R651" s="223">
        <v>45</v>
      </c>
      <c r="S651" s="50">
        <v>37.840000000000003</v>
      </c>
      <c r="T651" s="51">
        <f t="shared" si="947"/>
        <v>1702.8000000000002</v>
      </c>
      <c r="U651" s="52" t="s">
        <v>39</v>
      </c>
      <c r="V651" s="48">
        <f t="shared" si="931"/>
        <v>325</v>
      </c>
      <c r="W651" s="50">
        <f t="shared" si="948"/>
        <v>38.511538461538464</v>
      </c>
      <c r="X651" s="51">
        <f t="shared" si="932"/>
        <v>12516.25</v>
      </c>
      <c r="Y651" s="48">
        <f t="shared" si="933"/>
        <v>385</v>
      </c>
      <c r="Z651" s="50">
        <f t="shared" si="969"/>
        <v>37.964285714285715</v>
      </c>
      <c r="AA651" s="51">
        <f t="shared" si="934"/>
        <v>14616.25</v>
      </c>
      <c r="AB651" s="48">
        <f t="shared" si="950"/>
        <v>75</v>
      </c>
      <c r="AC651" s="50">
        <f t="shared" si="970"/>
        <v>25.15</v>
      </c>
      <c r="AD651" s="51">
        <f t="shared" si="952"/>
        <v>1886.25</v>
      </c>
      <c r="AE651" s="43"/>
      <c r="AF651" s="42"/>
      <c r="AG651" s="53">
        <f t="shared" si="967"/>
        <v>0</v>
      </c>
      <c r="AH651" s="43">
        <v>75</v>
      </c>
      <c r="AI651" s="42">
        <v>25.15</v>
      </c>
      <c r="AJ651" s="53">
        <f t="shared" si="968"/>
        <v>1886.25</v>
      </c>
      <c r="AK651" s="43"/>
      <c r="AL651" s="42"/>
      <c r="AM651" s="53"/>
      <c r="AN651" s="43"/>
      <c r="AO651" s="42"/>
      <c r="AP651" s="53"/>
      <c r="AQ651" s="43"/>
      <c r="AR651" s="42"/>
      <c r="AS651" s="53"/>
      <c r="AT651" s="43"/>
      <c r="AU651" s="42"/>
      <c r="AV651" s="53"/>
      <c r="AW651" s="43"/>
      <c r="AX651" s="42"/>
      <c r="AY651" s="53">
        <f t="shared" si="935"/>
        <v>0</v>
      </c>
      <c r="AZ651" s="43"/>
      <c r="BA651" s="42"/>
      <c r="BB651" s="53">
        <f t="shared" si="936"/>
        <v>0</v>
      </c>
      <c r="BC651" s="43"/>
      <c r="BD651" s="42"/>
      <c r="BE651" s="53">
        <f t="shared" si="937"/>
        <v>0</v>
      </c>
      <c r="BF651" s="43"/>
      <c r="BG651" s="42"/>
      <c r="BH651" s="53">
        <f t="shared" si="938"/>
        <v>0</v>
      </c>
      <c r="BI651" s="43"/>
      <c r="BJ651" s="42"/>
      <c r="BK651" s="53">
        <f t="shared" si="939"/>
        <v>0</v>
      </c>
      <c r="BL651" s="43"/>
      <c r="BM651" s="42"/>
      <c r="BN651" s="53">
        <f t="shared" si="940"/>
        <v>0</v>
      </c>
      <c r="BO651" s="43"/>
      <c r="BP651" s="42"/>
      <c r="BQ651" s="53">
        <f t="shared" si="941"/>
        <v>0</v>
      </c>
      <c r="BR651" s="54">
        <f t="shared" si="953"/>
        <v>310</v>
      </c>
      <c r="BS651" s="55">
        <f t="shared" si="954"/>
        <v>41.064516129032256</v>
      </c>
      <c r="BT651" s="56">
        <f t="shared" si="955"/>
        <v>12730</v>
      </c>
      <c r="BU651" s="48">
        <v>250</v>
      </c>
      <c r="BV651" s="50">
        <f t="shared" si="956"/>
        <v>41.8</v>
      </c>
      <c r="BW651" s="51">
        <v>10450</v>
      </c>
      <c r="BX651" s="48"/>
      <c r="BY651" s="50" t="e">
        <f t="shared" si="957"/>
        <v>#DIV/0!</v>
      </c>
      <c r="BZ651" s="51"/>
      <c r="CA651" s="48"/>
      <c r="CB651" s="50" t="e">
        <f t="shared" si="958"/>
        <v>#DIV/0!</v>
      </c>
      <c r="CC651" s="51"/>
      <c r="CD651" s="48">
        <v>60</v>
      </c>
      <c r="CE651" s="50">
        <f t="shared" si="959"/>
        <v>38</v>
      </c>
      <c r="CF651" s="51">
        <v>2280</v>
      </c>
      <c r="CG651" s="47" t="s">
        <v>39</v>
      </c>
      <c r="CH651" s="47" t="s">
        <v>39</v>
      </c>
      <c r="CI651" s="54">
        <f t="shared" si="960"/>
        <v>60</v>
      </c>
      <c r="CJ651" s="55">
        <f t="shared" si="961"/>
        <v>35</v>
      </c>
      <c r="CK651" s="56">
        <f t="shared" si="962"/>
        <v>2100</v>
      </c>
      <c r="CL651" s="48"/>
      <c r="CM651" s="50" t="e">
        <f t="shared" si="963"/>
        <v>#DIV/0!</v>
      </c>
      <c r="CN651" s="51"/>
      <c r="CO651" s="48"/>
      <c r="CP651" s="50" t="e">
        <f t="shared" si="964"/>
        <v>#DIV/0!</v>
      </c>
      <c r="CQ651" s="51"/>
      <c r="CR651" s="48"/>
      <c r="CS651" s="50" t="e">
        <f t="shared" si="965"/>
        <v>#DIV/0!</v>
      </c>
      <c r="CT651" s="51"/>
      <c r="CU651" s="48">
        <v>60</v>
      </c>
      <c r="CV651" s="50">
        <f t="shared" si="966"/>
        <v>35</v>
      </c>
      <c r="CW651" s="51">
        <v>2100</v>
      </c>
      <c r="CX651" s="47" t="s">
        <v>39</v>
      </c>
      <c r="CY651" s="47" t="s">
        <v>39</v>
      </c>
    </row>
    <row r="652" spans="1:103" s="1" customFormat="1" ht="14.25" thickBot="1" x14ac:dyDescent="0.3">
      <c r="A652" s="47" t="s">
        <v>40</v>
      </c>
      <c r="B652" s="47" t="s">
        <v>40</v>
      </c>
      <c r="C652" s="48">
        <v>292</v>
      </c>
      <c r="D652" s="95">
        <f t="shared" si="942"/>
        <v>105</v>
      </c>
      <c r="E652" s="93">
        <v>397</v>
      </c>
      <c r="F652" s="38">
        <f t="shared" si="943"/>
        <v>430.95</v>
      </c>
      <c r="G652" s="49">
        <f t="shared" si="944"/>
        <v>3.9999999999999893</v>
      </c>
      <c r="H652" s="183"/>
      <c r="I652" s="183"/>
      <c r="J652" s="183"/>
      <c r="K652" s="183">
        <v>5</v>
      </c>
      <c r="L652" s="224">
        <v>29.95</v>
      </c>
      <c r="M652" s="50">
        <v>24.99</v>
      </c>
      <c r="N652" s="53">
        <f t="shared" si="945"/>
        <v>748.45049999999992</v>
      </c>
      <c r="O652" s="228">
        <v>35</v>
      </c>
      <c r="P652" s="229">
        <v>64.790000000000006</v>
      </c>
      <c r="Q652" s="230">
        <f t="shared" si="946"/>
        <v>2267.65</v>
      </c>
      <c r="R652" s="223">
        <v>46</v>
      </c>
      <c r="S652" s="50">
        <v>37.840000000000003</v>
      </c>
      <c r="T652" s="51">
        <f t="shared" si="947"/>
        <v>1740.64</v>
      </c>
      <c r="U652" s="52" t="s">
        <v>40</v>
      </c>
      <c r="V652" s="48">
        <f t="shared" si="931"/>
        <v>325</v>
      </c>
      <c r="W652" s="50">
        <f t="shared" si="948"/>
        <v>38.511538461538464</v>
      </c>
      <c r="X652" s="51">
        <f t="shared" si="932"/>
        <v>12516.25</v>
      </c>
      <c r="Y652" s="48">
        <f t="shared" si="933"/>
        <v>385</v>
      </c>
      <c r="Z652" s="50">
        <f t="shared" si="969"/>
        <v>37.964285714285715</v>
      </c>
      <c r="AA652" s="51">
        <f t="shared" si="934"/>
        <v>14616.25</v>
      </c>
      <c r="AB652" s="48">
        <f t="shared" si="950"/>
        <v>75</v>
      </c>
      <c r="AC652" s="50">
        <f t="shared" si="970"/>
        <v>25.15</v>
      </c>
      <c r="AD652" s="51">
        <f t="shared" si="952"/>
        <v>1886.25</v>
      </c>
      <c r="AE652" s="43"/>
      <c r="AF652" s="42"/>
      <c r="AG652" s="53">
        <f t="shared" si="967"/>
        <v>0</v>
      </c>
      <c r="AH652" s="43">
        <v>75</v>
      </c>
      <c r="AI652" s="42">
        <v>25.15</v>
      </c>
      <c r="AJ652" s="53">
        <f t="shared" si="968"/>
        <v>1886.25</v>
      </c>
      <c r="AK652" s="43"/>
      <c r="AL652" s="42"/>
      <c r="AM652" s="53"/>
      <c r="AN652" s="43"/>
      <c r="AO652" s="42"/>
      <c r="AP652" s="53"/>
      <c r="AQ652" s="43"/>
      <c r="AR652" s="42"/>
      <c r="AS652" s="53"/>
      <c r="AT652" s="43"/>
      <c r="AU652" s="42"/>
      <c r="AV652" s="53"/>
      <c r="AW652" s="43"/>
      <c r="AX652" s="42"/>
      <c r="AY652" s="53">
        <f t="shared" si="935"/>
        <v>0</v>
      </c>
      <c r="AZ652" s="43"/>
      <c r="BA652" s="42"/>
      <c r="BB652" s="53">
        <f t="shared" si="936"/>
        <v>0</v>
      </c>
      <c r="BC652" s="43"/>
      <c r="BD652" s="42"/>
      <c r="BE652" s="53">
        <f t="shared" si="937"/>
        <v>0</v>
      </c>
      <c r="BF652" s="43"/>
      <c r="BG652" s="42"/>
      <c r="BH652" s="53">
        <f t="shared" si="938"/>
        <v>0</v>
      </c>
      <c r="BI652" s="43"/>
      <c r="BJ652" s="42"/>
      <c r="BK652" s="53">
        <f t="shared" si="939"/>
        <v>0</v>
      </c>
      <c r="BL652" s="43"/>
      <c r="BM652" s="42"/>
      <c r="BN652" s="53">
        <f t="shared" si="940"/>
        <v>0</v>
      </c>
      <c r="BO652" s="43"/>
      <c r="BP652" s="42"/>
      <c r="BQ652" s="53">
        <f t="shared" si="941"/>
        <v>0</v>
      </c>
      <c r="BR652" s="54">
        <f t="shared" si="953"/>
        <v>310</v>
      </c>
      <c r="BS652" s="55">
        <f t="shared" si="954"/>
        <v>41.064516129032256</v>
      </c>
      <c r="BT652" s="56">
        <f t="shared" si="955"/>
        <v>12730</v>
      </c>
      <c r="BU652" s="48">
        <v>250</v>
      </c>
      <c r="BV652" s="50">
        <f t="shared" si="956"/>
        <v>41.8</v>
      </c>
      <c r="BW652" s="51">
        <v>10450</v>
      </c>
      <c r="BX652" s="48"/>
      <c r="BY652" s="50" t="e">
        <f t="shared" si="957"/>
        <v>#DIV/0!</v>
      </c>
      <c r="BZ652" s="51"/>
      <c r="CA652" s="48"/>
      <c r="CB652" s="50" t="e">
        <f t="shared" si="958"/>
        <v>#DIV/0!</v>
      </c>
      <c r="CC652" s="51"/>
      <c r="CD652" s="48">
        <v>60</v>
      </c>
      <c r="CE652" s="50">
        <f t="shared" si="959"/>
        <v>38</v>
      </c>
      <c r="CF652" s="51">
        <v>2280</v>
      </c>
      <c r="CG652" s="47" t="s">
        <v>40</v>
      </c>
      <c r="CH652" s="47" t="s">
        <v>40</v>
      </c>
      <c r="CI652" s="54">
        <f t="shared" si="960"/>
        <v>60</v>
      </c>
      <c r="CJ652" s="55">
        <f t="shared" si="961"/>
        <v>35</v>
      </c>
      <c r="CK652" s="56">
        <f t="shared" si="962"/>
        <v>2100</v>
      </c>
      <c r="CL652" s="48"/>
      <c r="CM652" s="50" t="e">
        <f t="shared" si="963"/>
        <v>#DIV/0!</v>
      </c>
      <c r="CN652" s="51"/>
      <c r="CO652" s="48"/>
      <c r="CP652" s="50" t="e">
        <f t="shared" si="964"/>
        <v>#DIV/0!</v>
      </c>
      <c r="CQ652" s="51"/>
      <c r="CR652" s="48"/>
      <c r="CS652" s="50" t="e">
        <f t="shared" si="965"/>
        <v>#DIV/0!</v>
      </c>
      <c r="CT652" s="51"/>
      <c r="CU652" s="48">
        <v>60</v>
      </c>
      <c r="CV652" s="50">
        <f t="shared" si="966"/>
        <v>35</v>
      </c>
      <c r="CW652" s="51">
        <v>2100</v>
      </c>
      <c r="CX652" s="47" t="s">
        <v>40</v>
      </c>
      <c r="CY652" s="47" t="s">
        <v>40</v>
      </c>
    </row>
    <row r="653" spans="1:103" s="1" customFormat="1" ht="14.25" thickBot="1" x14ac:dyDescent="0.3">
      <c r="A653" s="47" t="s">
        <v>41</v>
      </c>
      <c r="B653" s="47" t="s">
        <v>41</v>
      </c>
      <c r="C653" s="48">
        <v>292</v>
      </c>
      <c r="D653" s="95">
        <f t="shared" si="942"/>
        <v>105</v>
      </c>
      <c r="E653" s="93">
        <v>397</v>
      </c>
      <c r="F653" s="38">
        <f t="shared" si="943"/>
        <v>431.36</v>
      </c>
      <c r="G653" s="49">
        <f t="shared" si="944"/>
        <v>4.0000000000000142</v>
      </c>
      <c r="H653" s="183"/>
      <c r="I653" s="183"/>
      <c r="J653" s="183"/>
      <c r="K653" s="183">
        <v>5</v>
      </c>
      <c r="L653" s="224">
        <v>30.36</v>
      </c>
      <c r="M653" s="50">
        <v>24.99</v>
      </c>
      <c r="N653" s="53">
        <f t="shared" si="945"/>
        <v>758.69639999999993</v>
      </c>
      <c r="O653" s="228">
        <v>35</v>
      </c>
      <c r="P653" s="229">
        <v>64.790000000000006</v>
      </c>
      <c r="Q653" s="230">
        <f t="shared" si="946"/>
        <v>2267.65</v>
      </c>
      <c r="R653" s="223">
        <v>46</v>
      </c>
      <c r="S653" s="50">
        <v>37.840000000000003</v>
      </c>
      <c r="T653" s="51">
        <f t="shared" si="947"/>
        <v>1740.64</v>
      </c>
      <c r="U653" s="52" t="s">
        <v>41</v>
      </c>
      <c r="V653" s="48">
        <f t="shared" si="931"/>
        <v>325</v>
      </c>
      <c r="W653" s="50">
        <f t="shared" si="948"/>
        <v>38.511538461538464</v>
      </c>
      <c r="X653" s="51">
        <f t="shared" si="932"/>
        <v>12516.25</v>
      </c>
      <c r="Y653" s="48">
        <f t="shared" si="933"/>
        <v>385</v>
      </c>
      <c r="Z653" s="50">
        <f t="shared" si="969"/>
        <v>37.964285714285715</v>
      </c>
      <c r="AA653" s="51">
        <f t="shared" si="934"/>
        <v>14616.25</v>
      </c>
      <c r="AB653" s="48">
        <f t="shared" si="950"/>
        <v>75</v>
      </c>
      <c r="AC653" s="50">
        <f t="shared" si="970"/>
        <v>25.15</v>
      </c>
      <c r="AD653" s="51">
        <f t="shared" si="952"/>
        <v>1886.25</v>
      </c>
      <c r="AE653" s="43"/>
      <c r="AF653" s="42"/>
      <c r="AG653" s="53">
        <f t="shared" si="967"/>
        <v>0</v>
      </c>
      <c r="AH653" s="43">
        <v>75</v>
      </c>
      <c r="AI653" s="42">
        <v>25.15</v>
      </c>
      <c r="AJ653" s="53">
        <f t="shared" si="968"/>
        <v>1886.25</v>
      </c>
      <c r="AK653" s="43"/>
      <c r="AL653" s="42"/>
      <c r="AM653" s="53"/>
      <c r="AN653" s="43"/>
      <c r="AO653" s="42"/>
      <c r="AP653" s="53"/>
      <c r="AQ653" s="43"/>
      <c r="AR653" s="42"/>
      <c r="AS653" s="53"/>
      <c r="AT653" s="43"/>
      <c r="AU653" s="42"/>
      <c r="AV653" s="53"/>
      <c r="AW653" s="43"/>
      <c r="AX653" s="42"/>
      <c r="AY653" s="53">
        <f t="shared" si="935"/>
        <v>0</v>
      </c>
      <c r="AZ653" s="43"/>
      <c r="BA653" s="42"/>
      <c r="BB653" s="53">
        <f t="shared" si="936"/>
        <v>0</v>
      </c>
      <c r="BC653" s="43"/>
      <c r="BD653" s="42"/>
      <c r="BE653" s="53">
        <f t="shared" si="937"/>
        <v>0</v>
      </c>
      <c r="BF653" s="43"/>
      <c r="BG653" s="42"/>
      <c r="BH653" s="53">
        <f t="shared" si="938"/>
        <v>0</v>
      </c>
      <c r="BI653" s="43"/>
      <c r="BJ653" s="42"/>
      <c r="BK653" s="53">
        <f t="shared" si="939"/>
        <v>0</v>
      </c>
      <c r="BL653" s="43"/>
      <c r="BM653" s="42"/>
      <c r="BN653" s="53">
        <f t="shared" si="940"/>
        <v>0</v>
      </c>
      <c r="BO653" s="43"/>
      <c r="BP653" s="42"/>
      <c r="BQ653" s="53">
        <f t="shared" si="941"/>
        <v>0</v>
      </c>
      <c r="BR653" s="54">
        <f t="shared" si="953"/>
        <v>310</v>
      </c>
      <c r="BS653" s="55">
        <f t="shared" si="954"/>
        <v>41.064516129032256</v>
      </c>
      <c r="BT653" s="56">
        <f t="shared" si="955"/>
        <v>12730</v>
      </c>
      <c r="BU653" s="48">
        <v>250</v>
      </c>
      <c r="BV653" s="50">
        <f t="shared" si="956"/>
        <v>41.8</v>
      </c>
      <c r="BW653" s="51">
        <v>10450</v>
      </c>
      <c r="BX653" s="48"/>
      <c r="BY653" s="50" t="e">
        <f t="shared" si="957"/>
        <v>#DIV/0!</v>
      </c>
      <c r="BZ653" s="51"/>
      <c r="CA653" s="48"/>
      <c r="CB653" s="50" t="e">
        <f t="shared" si="958"/>
        <v>#DIV/0!</v>
      </c>
      <c r="CC653" s="51"/>
      <c r="CD653" s="48">
        <v>60</v>
      </c>
      <c r="CE653" s="50">
        <f t="shared" si="959"/>
        <v>38</v>
      </c>
      <c r="CF653" s="51">
        <v>2280</v>
      </c>
      <c r="CG653" s="47" t="s">
        <v>41</v>
      </c>
      <c r="CH653" s="47" t="s">
        <v>41</v>
      </c>
      <c r="CI653" s="54">
        <f t="shared" si="960"/>
        <v>60</v>
      </c>
      <c r="CJ653" s="55">
        <f t="shared" si="961"/>
        <v>35</v>
      </c>
      <c r="CK653" s="56">
        <f t="shared" si="962"/>
        <v>2100</v>
      </c>
      <c r="CL653" s="48"/>
      <c r="CM653" s="50" t="e">
        <f t="shared" si="963"/>
        <v>#DIV/0!</v>
      </c>
      <c r="CN653" s="51"/>
      <c r="CO653" s="48"/>
      <c r="CP653" s="50" t="e">
        <f t="shared" si="964"/>
        <v>#DIV/0!</v>
      </c>
      <c r="CQ653" s="51"/>
      <c r="CR653" s="48"/>
      <c r="CS653" s="50" t="e">
        <f t="shared" si="965"/>
        <v>#DIV/0!</v>
      </c>
      <c r="CT653" s="51"/>
      <c r="CU653" s="48">
        <v>60</v>
      </c>
      <c r="CV653" s="50">
        <f t="shared" si="966"/>
        <v>35</v>
      </c>
      <c r="CW653" s="51">
        <v>2100</v>
      </c>
      <c r="CX653" s="47" t="s">
        <v>41</v>
      </c>
      <c r="CY653" s="47" t="s">
        <v>41</v>
      </c>
    </row>
    <row r="654" spans="1:103" s="1" customFormat="1" ht="14.25" thickBot="1" x14ac:dyDescent="0.3">
      <c r="A654" s="47" t="s">
        <v>42</v>
      </c>
      <c r="B654" s="47" t="s">
        <v>42</v>
      </c>
      <c r="C654" s="48">
        <v>292</v>
      </c>
      <c r="D654" s="95">
        <f t="shared" si="942"/>
        <v>108</v>
      </c>
      <c r="E654" s="93">
        <v>400</v>
      </c>
      <c r="F654" s="38">
        <f t="shared" si="943"/>
        <v>434.39</v>
      </c>
      <c r="G654" s="49">
        <f t="shared" si="944"/>
        <v>3.9999999999999858</v>
      </c>
      <c r="H654" s="183"/>
      <c r="I654" s="183"/>
      <c r="J654" s="183"/>
      <c r="K654" s="183">
        <v>5</v>
      </c>
      <c r="L654" s="224">
        <v>30.39</v>
      </c>
      <c r="M654" s="50">
        <v>24.99</v>
      </c>
      <c r="N654" s="53">
        <f t="shared" si="945"/>
        <v>759.4461</v>
      </c>
      <c r="O654" s="228">
        <v>35</v>
      </c>
      <c r="P654" s="229">
        <v>64.790000000000006</v>
      </c>
      <c r="Q654" s="230">
        <f t="shared" si="946"/>
        <v>2267.65</v>
      </c>
      <c r="R654" s="223">
        <v>49</v>
      </c>
      <c r="S654" s="50">
        <v>37.840000000000003</v>
      </c>
      <c r="T654" s="51">
        <f t="shared" si="947"/>
        <v>1854.16</v>
      </c>
      <c r="U654" s="52" t="s">
        <v>42</v>
      </c>
      <c r="V654" s="48">
        <f t="shared" si="931"/>
        <v>325</v>
      </c>
      <c r="W654" s="50">
        <f t="shared" si="948"/>
        <v>38.511538461538464</v>
      </c>
      <c r="X654" s="51">
        <f t="shared" si="932"/>
        <v>12516.25</v>
      </c>
      <c r="Y654" s="48">
        <f t="shared" si="933"/>
        <v>385</v>
      </c>
      <c r="Z654" s="50">
        <f t="shared" si="969"/>
        <v>37.964285714285715</v>
      </c>
      <c r="AA654" s="51">
        <f t="shared" si="934"/>
        <v>14616.25</v>
      </c>
      <c r="AB654" s="48">
        <f t="shared" si="950"/>
        <v>75</v>
      </c>
      <c r="AC654" s="50">
        <f t="shared" si="970"/>
        <v>25.15</v>
      </c>
      <c r="AD654" s="51">
        <f t="shared" si="952"/>
        <v>1886.25</v>
      </c>
      <c r="AE654" s="43"/>
      <c r="AF654" s="42"/>
      <c r="AG654" s="53">
        <f t="shared" si="967"/>
        <v>0</v>
      </c>
      <c r="AH654" s="43">
        <v>75</v>
      </c>
      <c r="AI654" s="42">
        <v>25.15</v>
      </c>
      <c r="AJ654" s="53">
        <f t="shared" si="968"/>
        <v>1886.25</v>
      </c>
      <c r="AK654" s="43"/>
      <c r="AL654" s="42"/>
      <c r="AM654" s="53"/>
      <c r="AN654" s="43"/>
      <c r="AO654" s="42"/>
      <c r="AP654" s="53"/>
      <c r="AQ654" s="43"/>
      <c r="AR654" s="42"/>
      <c r="AS654" s="53"/>
      <c r="AT654" s="43"/>
      <c r="AU654" s="42"/>
      <c r="AV654" s="53"/>
      <c r="AW654" s="43"/>
      <c r="AX654" s="42"/>
      <c r="AY654" s="53">
        <f t="shared" si="935"/>
        <v>0</v>
      </c>
      <c r="AZ654" s="43"/>
      <c r="BA654" s="42"/>
      <c r="BB654" s="53">
        <f t="shared" si="936"/>
        <v>0</v>
      </c>
      <c r="BC654" s="43"/>
      <c r="BD654" s="42"/>
      <c r="BE654" s="53">
        <f t="shared" si="937"/>
        <v>0</v>
      </c>
      <c r="BF654" s="43"/>
      <c r="BG654" s="42"/>
      <c r="BH654" s="53">
        <f t="shared" si="938"/>
        <v>0</v>
      </c>
      <c r="BI654" s="43"/>
      <c r="BJ654" s="42"/>
      <c r="BK654" s="53">
        <f t="shared" si="939"/>
        <v>0</v>
      </c>
      <c r="BL654" s="43"/>
      <c r="BM654" s="42"/>
      <c r="BN654" s="53">
        <f t="shared" si="940"/>
        <v>0</v>
      </c>
      <c r="BO654" s="43"/>
      <c r="BP654" s="42"/>
      <c r="BQ654" s="53">
        <f t="shared" si="941"/>
        <v>0</v>
      </c>
      <c r="BR654" s="54">
        <f t="shared" si="953"/>
        <v>310</v>
      </c>
      <c r="BS654" s="55">
        <f t="shared" si="954"/>
        <v>41.064516129032256</v>
      </c>
      <c r="BT654" s="56">
        <f t="shared" si="955"/>
        <v>12730</v>
      </c>
      <c r="BU654" s="48">
        <v>250</v>
      </c>
      <c r="BV654" s="50">
        <f t="shared" si="956"/>
        <v>41.8</v>
      </c>
      <c r="BW654" s="51">
        <v>10450</v>
      </c>
      <c r="BX654" s="48"/>
      <c r="BY654" s="50" t="e">
        <f t="shared" si="957"/>
        <v>#DIV/0!</v>
      </c>
      <c r="BZ654" s="51"/>
      <c r="CA654" s="48"/>
      <c r="CB654" s="50" t="e">
        <f t="shared" si="958"/>
        <v>#DIV/0!</v>
      </c>
      <c r="CC654" s="51"/>
      <c r="CD654" s="48">
        <v>60</v>
      </c>
      <c r="CE654" s="50">
        <f t="shared" si="959"/>
        <v>38</v>
      </c>
      <c r="CF654" s="51">
        <v>2280</v>
      </c>
      <c r="CG654" s="47" t="s">
        <v>42</v>
      </c>
      <c r="CH654" s="47" t="s">
        <v>42</v>
      </c>
      <c r="CI654" s="54">
        <f t="shared" si="960"/>
        <v>60</v>
      </c>
      <c r="CJ654" s="55">
        <f t="shared" si="961"/>
        <v>35</v>
      </c>
      <c r="CK654" s="56">
        <f t="shared" si="962"/>
        <v>2100</v>
      </c>
      <c r="CL654" s="48"/>
      <c r="CM654" s="50" t="e">
        <f t="shared" si="963"/>
        <v>#DIV/0!</v>
      </c>
      <c r="CN654" s="51"/>
      <c r="CO654" s="48"/>
      <c r="CP654" s="50" t="e">
        <f t="shared" si="964"/>
        <v>#DIV/0!</v>
      </c>
      <c r="CQ654" s="51"/>
      <c r="CR654" s="48"/>
      <c r="CS654" s="50" t="e">
        <f t="shared" si="965"/>
        <v>#DIV/0!</v>
      </c>
      <c r="CT654" s="51"/>
      <c r="CU654" s="48">
        <v>60</v>
      </c>
      <c r="CV654" s="50">
        <f t="shared" si="966"/>
        <v>35</v>
      </c>
      <c r="CW654" s="51">
        <v>2100</v>
      </c>
      <c r="CX654" s="47" t="s">
        <v>42</v>
      </c>
      <c r="CY654" s="47" t="s">
        <v>42</v>
      </c>
    </row>
    <row r="655" spans="1:103" s="1" customFormat="1" ht="14.25" thickBot="1" x14ac:dyDescent="0.3">
      <c r="A655" s="47" t="s">
        <v>43</v>
      </c>
      <c r="B655" s="47" t="s">
        <v>43</v>
      </c>
      <c r="C655" s="48">
        <v>292</v>
      </c>
      <c r="D655" s="95">
        <f t="shared" si="942"/>
        <v>108</v>
      </c>
      <c r="E655" s="93">
        <v>400</v>
      </c>
      <c r="F655" s="38">
        <f t="shared" si="943"/>
        <v>431.45</v>
      </c>
      <c r="G655" s="49">
        <f t="shared" si="944"/>
        <v>0.99999999999998934</v>
      </c>
      <c r="H655" s="183"/>
      <c r="I655" s="183"/>
      <c r="J655" s="183"/>
      <c r="K655" s="183">
        <v>5</v>
      </c>
      <c r="L655" s="224">
        <v>30.45</v>
      </c>
      <c r="M655" s="50">
        <v>24.99</v>
      </c>
      <c r="N655" s="53">
        <f t="shared" si="945"/>
        <v>760.94549999999992</v>
      </c>
      <c r="O655" s="228">
        <v>35</v>
      </c>
      <c r="P655" s="229">
        <v>64.790000000000006</v>
      </c>
      <c r="Q655" s="230">
        <f t="shared" si="946"/>
        <v>2267.65</v>
      </c>
      <c r="R655" s="223">
        <v>46</v>
      </c>
      <c r="S655" s="50">
        <v>37.840000000000003</v>
      </c>
      <c r="T655" s="51">
        <f t="shared" si="947"/>
        <v>1740.64</v>
      </c>
      <c r="U655" s="52" t="s">
        <v>43</v>
      </c>
      <c r="V655" s="48">
        <f t="shared" si="931"/>
        <v>325</v>
      </c>
      <c r="W655" s="50">
        <f t="shared" si="948"/>
        <v>38.511538461538464</v>
      </c>
      <c r="X655" s="51">
        <f t="shared" si="932"/>
        <v>12516.25</v>
      </c>
      <c r="Y655" s="48">
        <f t="shared" si="933"/>
        <v>385</v>
      </c>
      <c r="Z655" s="50">
        <f t="shared" si="969"/>
        <v>37.964285714285715</v>
      </c>
      <c r="AA655" s="51">
        <f t="shared" si="934"/>
        <v>14616.25</v>
      </c>
      <c r="AB655" s="48">
        <f t="shared" si="950"/>
        <v>75</v>
      </c>
      <c r="AC655" s="50">
        <f t="shared" si="970"/>
        <v>25.15</v>
      </c>
      <c r="AD655" s="51">
        <f t="shared" si="952"/>
        <v>1886.25</v>
      </c>
      <c r="AE655" s="43"/>
      <c r="AF655" s="42"/>
      <c r="AG655" s="53">
        <f t="shared" si="967"/>
        <v>0</v>
      </c>
      <c r="AH655" s="43">
        <v>75</v>
      </c>
      <c r="AI655" s="42">
        <v>25.15</v>
      </c>
      <c r="AJ655" s="53">
        <f t="shared" si="968"/>
        <v>1886.25</v>
      </c>
      <c r="AK655" s="43"/>
      <c r="AL655" s="42"/>
      <c r="AM655" s="53"/>
      <c r="AN655" s="43"/>
      <c r="AO655" s="42"/>
      <c r="AP655" s="53"/>
      <c r="AQ655" s="43"/>
      <c r="AR655" s="42"/>
      <c r="AS655" s="53"/>
      <c r="AT655" s="43"/>
      <c r="AU655" s="42"/>
      <c r="AV655" s="53"/>
      <c r="AW655" s="43"/>
      <c r="AX655" s="42"/>
      <c r="AY655" s="53">
        <f t="shared" si="935"/>
        <v>0</v>
      </c>
      <c r="AZ655" s="43"/>
      <c r="BA655" s="42"/>
      <c r="BB655" s="53">
        <f t="shared" si="936"/>
        <v>0</v>
      </c>
      <c r="BC655" s="43"/>
      <c r="BD655" s="42"/>
      <c r="BE655" s="53">
        <f t="shared" si="937"/>
        <v>0</v>
      </c>
      <c r="BF655" s="43"/>
      <c r="BG655" s="42"/>
      <c r="BH655" s="53">
        <f t="shared" si="938"/>
        <v>0</v>
      </c>
      <c r="BI655" s="43"/>
      <c r="BJ655" s="42"/>
      <c r="BK655" s="53">
        <f t="shared" si="939"/>
        <v>0</v>
      </c>
      <c r="BL655" s="43"/>
      <c r="BM655" s="42"/>
      <c r="BN655" s="53">
        <f t="shared" si="940"/>
        <v>0</v>
      </c>
      <c r="BO655" s="43"/>
      <c r="BP655" s="42"/>
      <c r="BQ655" s="53">
        <f t="shared" si="941"/>
        <v>0</v>
      </c>
      <c r="BR655" s="54">
        <f t="shared" si="953"/>
        <v>310</v>
      </c>
      <c r="BS655" s="55">
        <f t="shared" si="954"/>
        <v>41.064516129032256</v>
      </c>
      <c r="BT655" s="56">
        <f t="shared" si="955"/>
        <v>12730</v>
      </c>
      <c r="BU655" s="48">
        <v>250</v>
      </c>
      <c r="BV655" s="50">
        <f t="shared" si="956"/>
        <v>41.8</v>
      </c>
      <c r="BW655" s="51">
        <v>10450</v>
      </c>
      <c r="BX655" s="48"/>
      <c r="BY655" s="50" t="e">
        <f t="shared" si="957"/>
        <v>#DIV/0!</v>
      </c>
      <c r="BZ655" s="51"/>
      <c r="CA655" s="48"/>
      <c r="CB655" s="50" t="e">
        <f t="shared" si="958"/>
        <v>#DIV/0!</v>
      </c>
      <c r="CC655" s="51"/>
      <c r="CD655" s="48">
        <v>60</v>
      </c>
      <c r="CE655" s="50">
        <f t="shared" si="959"/>
        <v>38</v>
      </c>
      <c r="CF655" s="51">
        <v>2280</v>
      </c>
      <c r="CG655" s="47" t="s">
        <v>43</v>
      </c>
      <c r="CH655" s="47" t="s">
        <v>43</v>
      </c>
      <c r="CI655" s="54">
        <f t="shared" si="960"/>
        <v>60</v>
      </c>
      <c r="CJ655" s="55">
        <f t="shared" si="961"/>
        <v>35</v>
      </c>
      <c r="CK655" s="56">
        <f t="shared" si="962"/>
        <v>2100</v>
      </c>
      <c r="CL655" s="48"/>
      <c r="CM655" s="50" t="e">
        <f t="shared" si="963"/>
        <v>#DIV/0!</v>
      </c>
      <c r="CN655" s="51"/>
      <c r="CO655" s="48"/>
      <c r="CP655" s="50" t="e">
        <f t="shared" si="964"/>
        <v>#DIV/0!</v>
      </c>
      <c r="CQ655" s="51"/>
      <c r="CR655" s="48"/>
      <c r="CS655" s="50" t="e">
        <f t="shared" si="965"/>
        <v>#DIV/0!</v>
      </c>
      <c r="CT655" s="51"/>
      <c r="CU655" s="48">
        <v>60</v>
      </c>
      <c r="CV655" s="50">
        <f t="shared" si="966"/>
        <v>35</v>
      </c>
      <c r="CW655" s="51">
        <v>2100</v>
      </c>
      <c r="CX655" s="47" t="s">
        <v>43</v>
      </c>
      <c r="CY655" s="47" t="s">
        <v>43</v>
      </c>
    </row>
    <row r="656" spans="1:103" s="1" customFormat="1" ht="14.25" thickBot="1" x14ac:dyDescent="0.3">
      <c r="A656" s="47" t="s">
        <v>44</v>
      </c>
      <c r="B656" s="47" t="s">
        <v>44</v>
      </c>
      <c r="C656" s="48">
        <v>292</v>
      </c>
      <c r="D656" s="95">
        <f t="shared" si="942"/>
        <v>109</v>
      </c>
      <c r="E656" s="93">
        <v>401</v>
      </c>
      <c r="F656" s="38">
        <f t="shared" si="943"/>
        <v>431.23</v>
      </c>
      <c r="G656" s="49">
        <f t="shared" si="944"/>
        <v>0</v>
      </c>
      <c r="H656" s="183"/>
      <c r="I656" s="183"/>
      <c r="J656" s="183"/>
      <c r="K656" s="183">
        <v>5</v>
      </c>
      <c r="L656" s="224">
        <v>30.23</v>
      </c>
      <c r="M656" s="50">
        <v>24.99</v>
      </c>
      <c r="N656" s="53">
        <f t="shared" si="945"/>
        <v>755.44769999999994</v>
      </c>
      <c r="O656" s="228">
        <v>35</v>
      </c>
      <c r="P656" s="229">
        <v>64.790000000000006</v>
      </c>
      <c r="Q656" s="230">
        <f t="shared" si="946"/>
        <v>2267.65</v>
      </c>
      <c r="R656" s="223">
        <v>46</v>
      </c>
      <c r="S656" s="50">
        <v>37.840000000000003</v>
      </c>
      <c r="T656" s="51">
        <f t="shared" si="947"/>
        <v>1740.64</v>
      </c>
      <c r="U656" s="52" t="s">
        <v>44</v>
      </c>
      <c r="V656" s="48">
        <f t="shared" si="931"/>
        <v>325</v>
      </c>
      <c r="W656" s="50">
        <f t="shared" si="948"/>
        <v>38.511538461538464</v>
      </c>
      <c r="X656" s="51">
        <f t="shared" si="932"/>
        <v>12516.25</v>
      </c>
      <c r="Y656" s="48">
        <f t="shared" si="933"/>
        <v>385</v>
      </c>
      <c r="Z656" s="50">
        <f t="shared" si="969"/>
        <v>37.964285714285715</v>
      </c>
      <c r="AA656" s="51">
        <f t="shared" si="934"/>
        <v>14616.25</v>
      </c>
      <c r="AB656" s="48">
        <f t="shared" si="950"/>
        <v>75</v>
      </c>
      <c r="AC656" s="50">
        <f t="shared" si="970"/>
        <v>25.15</v>
      </c>
      <c r="AD656" s="51">
        <f t="shared" si="952"/>
        <v>1886.25</v>
      </c>
      <c r="AE656" s="43"/>
      <c r="AF656" s="42"/>
      <c r="AG656" s="53">
        <f t="shared" si="967"/>
        <v>0</v>
      </c>
      <c r="AH656" s="43">
        <v>75</v>
      </c>
      <c r="AI656" s="42">
        <v>25.15</v>
      </c>
      <c r="AJ656" s="53">
        <f t="shared" si="968"/>
        <v>1886.25</v>
      </c>
      <c r="AK656" s="43"/>
      <c r="AL656" s="42"/>
      <c r="AM656" s="53"/>
      <c r="AN656" s="43"/>
      <c r="AO656" s="42"/>
      <c r="AP656" s="53"/>
      <c r="AQ656" s="43"/>
      <c r="AR656" s="42"/>
      <c r="AS656" s="53"/>
      <c r="AT656" s="43"/>
      <c r="AU656" s="42"/>
      <c r="AV656" s="53"/>
      <c r="AW656" s="43"/>
      <c r="AX656" s="42"/>
      <c r="AY656" s="53">
        <f t="shared" si="935"/>
        <v>0</v>
      </c>
      <c r="AZ656" s="43"/>
      <c r="BA656" s="42"/>
      <c r="BB656" s="53">
        <f t="shared" si="936"/>
        <v>0</v>
      </c>
      <c r="BC656" s="43"/>
      <c r="BD656" s="42"/>
      <c r="BE656" s="53">
        <f t="shared" si="937"/>
        <v>0</v>
      </c>
      <c r="BF656" s="43"/>
      <c r="BG656" s="42"/>
      <c r="BH656" s="53">
        <f t="shared" si="938"/>
        <v>0</v>
      </c>
      <c r="BI656" s="43"/>
      <c r="BJ656" s="42"/>
      <c r="BK656" s="53">
        <f t="shared" si="939"/>
        <v>0</v>
      </c>
      <c r="BL656" s="43"/>
      <c r="BM656" s="42"/>
      <c r="BN656" s="53">
        <f t="shared" si="940"/>
        <v>0</v>
      </c>
      <c r="BO656" s="43"/>
      <c r="BP656" s="42"/>
      <c r="BQ656" s="53">
        <f t="shared" si="941"/>
        <v>0</v>
      </c>
      <c r="BR656" s="54">
        <f t="shared" si="953"/>
        <v>310</v>
      </c>
      <c r="BS656" s="55">
        <f t="shared" si="954"/>
        <v>41.064516129032256</v>
      </c>
      <c r="BT656" s="56">
        <f t="shared" si="955"/>
        <v>12730</v>
      </c>
      <c r="BU656" s="48">
        <v>250</v>
      </c>
      <c r="BV656" s="50">
        <f t="shared" si="956"/>
        <v>41.8</v>
      </c>
      <c r="BW656" s="51">
        <v>10450</v>
      </c>
      <c r="BX656" s="48"/>
      <c r="BY656" s="50" t="e">
        <f t="shared" si="957"/>
        <v>#DIV/0!</v>
      </c>
      <c r="BZ656" s="51"/>
      <c r="CA656" s="48"/>
      <c r="CB656" s="50" t="e">
        <f t="shared" si="958"/>
        <v>#DIV/0!</v>
      </c>
      <c r="CC656" s="51"/>
      <c r="CD656" s="48">
        <v>60</v>
      </c>
      <c r="CE656" s="50">
        <f t="shared" si="959"/>
        <v>38</v>
      </c>
      <c r="CF656" s="51">
        <v>2280</v>
      </c>
      <c r="CG656" s="47" t="s">
        <v>44</v>
      </c>
      <c r="CH656" s="47" t="s">
        <v>44</v>
      </c>
      <c r="CI656" s="54">
        <f t="shared" si="960"/>
        <v>60</v>
      </c>
      <c r="CJ656" s="55">
        <f t="shared" si="961"/>
        <v>35</v>
      </c>
      <c r="CK656" s="56">
        <f t="shared" si="962"/>
        <v>2100</v>
      </c>
      <c r="CL656" s="48"/>
      <c r="CM656" s="50" t="e">
        <f t="shared" si="963"/>
        <v>#DIV/0!</v>
      </c>
      <c r="CN656" s="51"/>
      <c r="CO656" s="48"/>
      <c r="CP656" s="50" t="e">
        <f t="shared" si="964"/>
        <v>#DIV/0!</v>
      </c>
      <c r="CQ656" s="51"/>
      <c r="CR656" s="48"/>
      <c r="CS656" s="50" t="e">
        <f t="shared" si="965"/>
        <v>#DIV/0!</v>
      </c>
      <c r="CT656" s="51"/>
      <c r="CU656" s="48">
        <v>60</v>
      </c>
      <c r="CV656" s="50">
        <f t="shared" si="966"/>
        <v>35</v>
      </c>
      <c r="CW656" s="51">
        <v>2100</v>
      </c>
      <c r="CX656" s="47" t="s">
        <v>44</v>
      </c>
      <c r="CY656" s="47" t="s">
        <v>44</v>
      </c>
    </row>
    <row r="657" spans="1:103" s="1" customFormat="1" ht="14.25" thickBot="1" x14ac:dyDescent="0.3">
      <c r="A657" s="47" t="s">
        <v>45</v>
      </c>
      <c r="B657" s="47" t="s">
        <v>45</v>
      </c>
      <c r="C657" s="48">
        <v>292</v>
      </c>
      <c r="D657" s="95">
        <f t="shared" si="942"/>
        <v>110</v>
      </c>
      <c r="E657" s="93">
        <v>402</v>
      </c>
      <c r="F657" s="38">
        <f t="shared" si="943"/>
        <v>430.74</v>
      </c>
      <c r="G657" s="49">
        <f t="shared" si="944"/>
        <v>-0.99999999999998934</v>
      </c>
      <c r="H657" s="183"/>
      <c r="I657" s="183"/>
      <c r="J657" s="183"/>
      <c r="K657" s="183">
        <v>5</v>
      </c>
      <c r="L657" s="224">
        <v>29.74</v>
      </c>
      <c r="M657" s="50">
        <v>24.99</v>
      </c>
      <c r="N657" s="53">
        <f t="shared" si="945"/>
        <v>743.20259999999996</v>
      </c>
      <c r="O657" s="228">
        <v>35</v>
      </c>
      <c r="P657" s="229">
        <v>64.790000000000006</v>
      </c>
      <c r="Q657" s="230">
        <f t="shared" si="946"/>
        <v>2267.65</v>
      </c>
      <c r="R657" s="223">
        <v>46</v>
      </c>
      <c r="S657" s="50">
        <v>37.840000000000003</v>
      </c>
      <c r="T657" s="51">
        <f t="shared" si="947"/>
        <v>1740.64</v>
      </c>
      <c r="U657" s="52" t="s">
        <v>45</v>
      </c>
      <c r="V657" s="48">
        <f t="shared" si="931"/>
        <v>325</v>
      </c>
      <c r="W657" s="50">
        <f t="shared" si="948"/>
        <v>38.511538461538464</v>
      </c>
      <c r="X657" s="51">
        <f t="shared" si="932"/>
        <v>12516.25</v>
      </c>
      <c r="Y657" s="48">
        <f t="shared" si="933"/>
        <v>385</v>
      </c>
      <c r="Z657" s="50">
        <f t="shared" si="969"/>
        <v>37.964285714285715</v>
      </c>
      <c r="AA657" s="51">
        <f t="shared" si="934"/>
        <v>14616.25</v>
      </c>
      <c r="AB657" s="48">
        <f t="shared" si="950"/>
        <v>75</v>
      </c>
      <c r="AC657" s="50">
        <f t="shared" si="970"/>
        <v>25.15</v>
      </c>
      <c r="AD657" s="51">
        <f t="shared" si="952"/>
        <v>1886.25</v>
      </c>
      <c r="AE657" s="43"/>
      <c r="AF657" s="42"/>
      <c r="AG657" s="53">
        <f t="shared" si="967"/>
        <v>0</v>
      </c>
      <c r="AH657" s="43">
        <v>75</v>
      </c>
      <c r="AI657" s="42">
        <v>25.15</v>
      </c>
      <c r="AJ657" s="53">
        <f t="shared" si="968"/>
        <v>1886.25</v>
      </c>
      <c r="AK657" s="43"/>
      <c r="AL657" s="42"/>
      <c r="AM657" s="53"/>
      <c r="AN657" s="43"/>
      <c r="AO657" s="42"/>
      <c r="AP657" s="53"/>
      <c r="AQ657" s="43"/>
      <c r="AR657" s="42"/>
      <c r="AS657" s="53"/>
      <c r="AT657" s="43"/>
      <c r="AU657" s="42"/>
      <c r="AV657" s="53"/>
      <c r="AW657" s="43"/>
      <c r="AX657" s="42"/>
      <c r="AY657" s="53">
        <f t="shared" si="935"/>
        <v>0</v>
      </c>
      <c r="AZ657" s="43"/>
      <c r="BA657" s="42"/>
      <c r="BB657" s="53">
        <f t="shared" si="936"/>
        <v>0</v>
      </c>
      <c r="BC657" s="43"/>
      <c r="BD657" s="42"/>
      <c r="BE657" s="53">
        <f t="shared" si="937"/>
        <v>0</v>
      </c>
      <c r="BF657" s="43"/>
      <c r="BG657" s="42"/>
      <c r="BH657" s="53">
        <f t="shared" si="938"/>
        <v>0</v>
      </c>
      <c r="BI657" s="43"/>
      <c r="BJ657" s="42"/>
      <c r="BK657" s="53">
        <f t="shared" si="939"/>
        <v>0</v>
      </c>
      <c r="BL657" s="43"/>
      <c r="BM657" s="42"/>
      <c r="BN657" s="53">
        <f t="shared" si="940"/>
        <v>0</v>
      </c>
      <c r="BO657" s="43"/>
      <c r="BP657" s="42"/>
      <c r="BQ657" s="53">
        <f t="shared" si="941"/>
        <v>0</v>
      </c>
      <c r="BR657" s="54">
        <f t="shared" si="953"/>
        <v>310</v>
      </c>
      <c r="BS657" s="55">
        <f t="shared" si="954"/>
        <v>41.064516129032256</v>
      </c>
      <c r="BT657" s="56">
        <f t="shared" si="955"/>
        <v>12730</v>
      </c>
      <c r="BU657" s="48">
        <v>250</v>
      </c>
      <c r="BV657" s="50">
        <f t="shared" si="956"/>
        <v>41.8</v>
      </c>
      <c r="BW657" s="51">
        <v>10450</v>
      </c>
      <c r="BX657" s="48"/>
      <c r="BY657" s="50" t="e">
        <f t="shared" si="957"/>
        <v>#DIV/0!</v>
      </c>
      <c r="BZ657" s="51"/>
      <c r="CA657" s="48"/>
      <c r="CB657" s="50" t="e">
        <f t="shared" si="958"/>
        <v>#DIV/0!</v>
      </c>
      <c r="CC657" s="51"/>
      <c r="CD657" s="48">
        <v>60</v>
      </c>
      <c r="CE657" s="50">
        <f t="shared" si="959"/>
        <v>38</v>
      </c>
      <c r="CF657" s="51">
        <v>2280</v>
      </c>
      <c r="CG657" s="47" t="s">
        <v>45</v>
      </c>
      <c r="CH657" s="47" t="s">
        <v>45</v>
      </c>
      <c r="CI657" s="54">
        <f t="shared" si="960"/>
        <v>60</v>
      </c>
      <c r="CJ657" s="55">
        <f t="shared" si="961"/>
        <v>35</v>
      </c>
      <c r="CK657" s="56">
        <f t="shared" si="962"/>
        <v>2100</v>
      </c>
      <c r="CL657" s="48"/>
      <c r="CM657" s="50" t="e">
        <f t="shared" si="963"/>
        <v>#DIV/0!</v>
      </c>
      <c r="CN657" s="51"/>
      <c r="CO657" s="48"/>
      <c r="CP657" s="50" t="e">
        <f t="shared" si="964"/>
        <v>#DIV/0!</v>
      </c>
      <c r="CQ657" s="51"/>
      <c r="CR657" s="48"/>
      <c r="CS657" s="50" t="e">
        <f t="shared" si="965"/>
        <v>#DIV/0!</v>
      </c>
      <c r="CT657" s="51"/>
      <c r="CU657" s="48">
        <v>60</v>
      </c>
      <c r="CV657" s="50">
        <f t="shared" si="966"/>
        <v>35</v>
      </c>
      <c r="CW657" s="51">
        <v>2100</v>
      </c>
      <c r="CX657" s="47" t="s">
        <v>45</v>
      </c>
      <c r="CY657" s="47" t="s">
        <v>45</v>
      </c>
    </row>
    <row r="658" spans="1:103" s="1" customFormat="1" ht="14.25" thickBot="1" x14ac:dyDescent="0.3">
      <c r="A658" s="47" t="s">
        <v>46</v>
      </c>
      <c r="B658" s="47" t="s">
        <v>46</v>
      </c>
      <c r="C658" s="48">
        <v>292</v>
      </c>
      <c r="D658" s="95">
        <f t="shared" si="942"/>
        <v>110</v>
      </c>
      <c r="E658" s="93">
        <v>402</v>
      </c>
      <c r="F658" s="38">
        <f t="shared" si="943"/>
        <v>428.13</v>
      </c>
      <c r="G658" s="49">
        <f t="shared" si="944"/>
        <v>-3.0000000000000036</v>
      </c>
      <c r="H658" s="183"/>
      <c r="I658" s="183"/>
      <c r="J658" s="183"/>
      <c r="K658" s="183">
        <v>5</v>
      </c>
      <c r="L658" s="224">
        <v>29.13</v>
      </c>
      <c r="M658" s="50">
        <v>24.99</v>
      </c>
      <c r="N658" s="53">
        <f t="shared" si="945"/>
        <v>727.95869999999991</v>
      </c>
      <c r="O658" s="228">
        <v>35</v>
      </c>
      <c r="P658" s="229">
        <v>64.790000000000006</v>
      </c>
      <c r="Q658" s="230">
        <f t="shared" si="946"/>
        <v>2267.65</v>
      </c>
      <c r="R658" s="223">
        <v>44</v>
      </c>
      <c r="S658" s="50">
        <v>37.840000000000003</v>
      </c>
      <c r="T658" s="51">
        <f t="shared" si="947"/>
        <v>1664.96</v>
      </c>
      <c r="U658" s="52" t="s">
        <v>46</v>
      </c>
      <c r="V658" s="48">
        <f t="shared" si="931"/>
        <v>325</v>
      </c>
      <c r="W658" s="50">
        <f t="shared" si="948"/>
        <v>38.511538461538464</v>
      </c>
      <c r="X658" s="51">
        <f t="shared" si="932"/>
        <v>12516.25</v>
      </c>
      <c r="Y658" s="48">
        <f t="shared" si="933"/>
        <v>385</v>
      </c>
      <c r="Z658" s="50">
        <f t="shared" si="969"/>
        <v>37.964285714285715</v>
      </c>
      <c r="AA658" s="51">
        <f t="shared" si="934"/>
        <v>14616.25</v>
      </c>
      <c r="AB658" s="48">
        <f t="shared" si="950"/>
        <v>75</v>
      </c>
      <c r="AC658" s="50">
        <f t="shared" si="970"/>
        <v>25.15</v>
      </c>
      <c r="AD658" s="51">
        <f t="shared" si="952"/>
        <v>1886.25</v>
      </c>
      <c r="AE658" s="43"/>
      <c r="AF658" s="42"/>
      <c r="AG658" s="53">
        <f t="shared" si="967"/>
        <v>0</v>
      </c>
      <c r="AH658" s="43">
        <v>75</v>
      </c>
      <c r="AI658" s="42">
        <v>25.15</v>
      </c>
      <c r="AJ658" s="53">
        <f t="shared" si="968"/>
        <v>1886.25</v>
      </c>
      <c r="AK658" s="43"/>
      <c r="AL658" s="42"/>
      <c r="AM658" s="53"/>
      <c r="AN658" s="43"/>
      <c r="AO658" s="42"/>
      <c r="AP658" s="53"/>
      <c r="AQ658" s="43"/>
      <c r="AR658" s="42"/>
      <c r="AS658" s="53"/>
      <c r="AT658" s="43"/>
      <c r="AU658" s="42"/>
      <c r="AV658" s="53"/>
      <c r="AW658" s="43"/>
      <c r="AX658" s="42"/>
      <c r="AY658" s="53">
        <f t="shared" si="935"/>
        <v>0</v>
      </c>
      <c r="AZ658" s="43"/>
      <c r="BA658" s="42"/>
      <c r="BB658" s="53">
        <f t="shared" si="936"/>
        <v>0</v>
      </c>
      <c r="BC658" s="43"/>
      <c r="BD658" s="42"/>
      <c r="BE658" s="53">
        <f t="shared" si="937"/>
        <v>0</v>
      </c>
      <c r="BF658" s="43"/>
      <c r="BG658" s="42"/>
      <c r="BH658" s="53">
        <f t="shared" si="938"/>
        <v>0</v>
      </c>
      <c r="BI658" s="43"/>
      <c r="BJ658" s="42"/>
      <c r="BK658" s="53">
        <f t="shared" si="939"/>
        <v>0</v>
      </c>
      <c r="BL658" s="43"/>
      <c r="BM658" s="42"/>
      <c r="BN658" s="53">
        <f t="shared" si="940"/>
        <v>0</v>
      </c>
      <c r="BO658" s="43"/>
      <c r="BP658" s="42"/>
      <c r="BQ658" s="53">
        <f t="shared" si="941"/>
        <v>0</v>
      </c>
      <c r="BR658" s="54">
        <f t="shared" si="953"/>
        <v>310</v>
      </c>
      <c r="BS658" s="55">
        <f t="shared" si="954"/>
        <v>41.064516129032256</v>
      </c>
      <c r="BT658" s="56">
        <f t="shared" si="955"/>
        <v>12730</v>
      </c>
      <c r="BU658" s="48">
        <v>250</v>
      </c>
      <c r="BV658" s="50">
        <f t="shared" si="956"/>
        <v>41.8</v>
      </c>
      <c r="BW658" s="51">
        <v>10450</v>
      </c>
      <c r="BX658" s="48"/>
      <c r="BY658" s="50" t="e">
        <f t="shared" si="957"/>
        <v>#DIV/0!</v>
      </c>
      <c r="BZ658" s="51"/>
      <c r="CA658" s="48"/>
      <c r="CB658" s="50" t="e">
        <f t="shared" si="958"/>
        <v>#DIV/0!</v>
      </c>
      <c r="CC658" s="51"/>
      <c r="CD658" s="48">
        <v>60</v>
      </c>
      <c r="CE658" s="50">
        <f t="shared" si="959"/>
        <v>38</v>
      </c>
      <c r="CF658" s="51">
        <v>2280</v>
      </c>
      <c r="CG658" s="47" t="s">
        <v>46</v>
      </c>
      <c r="CH658" s="47" t="s">
        <v>46</v>
      </c>
      <c r="CI658" s="54">
        <f t="shared" si="960"/>
        <v>60</v>
      </c>
      <c r="CJ658" s="55">
        <f t="shared" si="961"/>
        <v>35</v>
      </c>
      <c r="CK658" s="56">
        <f t="shared" si="962"/>
        <v>2100</v>
      </c>
      <c r="CL658" s="48"/>
      <c r="CM658" s="50" t="e">
        <f t="shared" si="963"/>
        <v>#DIV/0!</v>
      </c>
      <c r="CN658" s="51"/>
      <c r="CO658" s="48"/>
      <c r="CP658" s="50" t="e">
        <f t="shared" si="964"/>
        <v>#DIV/0!</v>
      </c>
      <c r="CQ658" s="51"/>
      <c r="CR658" s="48"/>
      <c r="CS658" s="50" t="e">
        <f t="shared" si="965"/>
        <v>#DIV/0!</v>
      </c>
      <c r="CT658" s="51"/>
      <c r="CU658" s="48">
        <v>60</v>
      </c>
      <c r="CV658" s="50">
        <f t="shared" si="966"/>
        <v>35</v>
      </c>
      <c r="CW658" s="51">
        <v>2100</v>
      </c>
      <c r="CX658" s="47" t="s">
        <v>46</v>
      </c>
      <c r="CY658" s="47" t="s">
        <v>46</v>
      </c>
    </row>
    <row r="659" spans="1:103" s="1" customFormat="1" ht="14.25" thickBot="1" x14ac:dyDescent="0.3">
      <c r="A659" s="47" t="s">
        <v>47</v>
      </c>
      <c r="B659" s="47" t="s">
        <v>47</v>
      </c>
      <c r="C659" s="48">
        <v>292</v>
      </c>
      <c r="D659" s="95">
        <f t="shared" si="942"/>
        <v>100</v>
      </c>
      <c r="E659" s="93">
        <v>392</v>
      </c>
      <c r="F659" s="38">
        <f t="shared" si="943"/>
        <v>427.47</v>
      </c>
      <c r="G659" s="49">
        <f t="shared" si="944"/>
        <v>7.0000000000000284</v>
      </c>
      <c r="H659" s="183"/>
      <c r="I659" s="183"/>
      <c r="J659" s="183"/>
      <c r="K659" s="183">
        <v>5</v>
      </c>
      <c r="L659" s="224">
        <v>28.47</v>
      </c>
      <c r="M659" s="50">
        <v>24.99</v>
      </c>
      <c r="N659" s="53">
        <f t="shared" si="945"/>
        <v>711.46529999999996</v>
      </c>
      <c r="O659" s="228">
        <v>35</v>
      </c>
      <c r="P659" s="229">
        <v>64.790000000000006</v>
      </c>
      <c r="Q659" s="230">
        <f t="shared" si="946"/>
        <v>2267.65</v>
      </c>
      <c r="R659" s="223">
        <v>44</v>
      </c>
      <c r="S659" s="50">
        <v>37.840000000000003</v>
      </c>
      <c r="T659" s="51">
        <f t="shared" si="947"/>
        <v>1664.96</v>
      </c>
      <c r="U659" s="52" t="s">
        <v>47</v>
      </c>
      <c r="V659" s="48">
        <f t="shared" si="931"/>
        <v>325</v>
      </c>
      <c r="W659" s="50">
        <f t="shared" si="948"/>
        <v>38.511538461538464</v>
      </c>
      <c r="X659" s="51">
        <f t="shared" si="932"/>
        <v>12516.25</v>
      </c>
      <c r="Y659" s="48">
        <f t="shared" si="933"/>
        <v>385</v>
      </c>
      <c r="Z659" s="50">
        <f t="shared" si="969"/>
        <v>37.964285714285715</v>
      </c>
      <c r="AA659" s="51">
        <f t="shared" si="934"/>
        <v>14616.25</v>
      </c>
      <c r="AB659" s="48">
        <f t="shared" si="950"/>
        <v>75</v>
      </c>
      <c r="AC659" s="50">
        <f t="shared" si="970"/>
        <v>25.15</v>
      </c>
      <c r="AD659" s="51">
        <f t="shared" si="952"/>
        <v>1886.25</v>
      </c>
      <c r="AE659" s="43"/>
      <c r="AF659" s="42"/>
      <c r="AG659" s="53">
        <f t="shared" si="967"/>
        <v>0</v>
      </c>
      <c r="AH659" s="43">
        <v>75</v>
      </c>
      <c r="AI659" s="42">
        <v>25.15</v>
      </c>
      <c r="AJ659" s="53">
        <f t="shared" si="968"/>
        <v>1886.25</v>
      </c>
      <c r="AK659" s="43"/>
      <c r="AL659" s="42"/>
      <c r="AM659" s="53"/>
      <c r="AN659" s="43"/>
      <c r="AO659" s="42"/>
      <c r="AP659" s="53"/>
      <c r="AQ659" s="43"/>
      <c r="AR659" s="42"/>
      <c r="AS659" s="53"/>
      <c r="AT659" s="43"/>
      <c r="AU659" s="42"/>
      <c r="AV659" s="53"/>
      <c r="AW659" s="43"/>
      <c r="AX659" s="42"/>
      <c r="AY659" s="53">
        <f t="shared" si="935"/>
        <v>0</v>
      </c>
      <c r="AZ659" s="43"/>
      <c r="BA659" s="42"/>
      <c r="BB659" s="53">
        <f t="shared" si="936"/>
        <v>0</v>
      </c>
      <c r="BC659" s="43"/>
      <c r="BD659" s="42"/>
      <c r="BE659" s="53">
        <f t="shared" si="937"/>
        <v>0</v>
      </c>
      <c r="BF659" s="43"/>
      <c r="BG659" s="42"/>
      <c r="BH659" s="53">
        <f t="shared" si="938"/>
        <v>0</v>
      </c>
      <c r="BI659" s="43"/>
      <c r="BJ659" s="42"/>
      <c r="BK659" s="53">
        <f t="shared" si="939"/>
        <v>0</v>
      </c>
      <c r="BL659" s="43"/>
      <c r="BM659" s="42"/>
      <c r="BN659" s="53">
        <f t="shared" si="940"/>
        <v>0</v>
      </c>
      <c r="BO659" s="43"/>
      <c r="BP659" s="42"/>
      <c r="BQ659" s="53">
        <f t="shared" si="941"/>
        <v>0</v>
      </c>
      <c r="BR659" s="54">
        <f t="shared" si="953"/>
        <v>310</v>
      </c>
      <c r="BS659" s="55">
        <f t="shared" si="954"/>
        <v>41.064516129032256</v>
      </c>
      <c r="BT659" s="56">
        <f t="shared" si="955"/>
        <v>12730</v>
      </c>
      <c r="BU659" s="48">
        <v>250</v>
      </c>
      <c r="BV659" s="50">
        <f t="shared" si="956"/>
        <v>41.8</v>
      </c>
      <c r="BW659" s="51">
        <v>10450</v>
      </c>
      <c r="BX659" s="48"/>
      <c r="BY659" s="50" t="e">
        <f t="shared" si="957"/>
        <v>#DIV/0!</v>
      </c>
      <c r="BZ659" s="51"/>
      <c r="CA659" s="48"/>
      <c r="CB659" s="50" t="e">
        <f t="shared" si="958"/>
        <v>#DIV/0!</v>
      </c>
      <c r="CC659" s="51"/>
      <c r="CD659" s="48">
        <v>60</v>
      </c>
      <c r="CE659" s="50">
        <f t="shared" si="959"/>
        <v>38</v>
      </c>
      <c r="CF659" s="51">
        <v>2280</v>
      </c>
      <c r="CG659" s="47" t="s">
        <v>47</v>
      </c>
      <c r="CH659" s="47" t="s">
        <v>47</v>
      </c>
      <c r="CI659" s="54">
        <f t="shared" si="960"/>
        <v>60</v>
      </c>
      <c r="CJ659" s="55">
        <f t="shared" si="961"/>
        <v>35</v>
      </c>
      <c r="CK659" s="56">
        <f t="shared" si="962"/>
        <v>2100</v>
      </c>
      <c r="CL659" s="48"/>
      <c r="CM659" s="50" t="e">
        <f t="shared" si="963"/>
        <v>#DIV/0!</v>
      </c>
      <c r="CN659" s="51"/>
      <c r="CO659" s="48"/>
      <c r="CP659" s="50" t="e">
        <f t="shared" si="964"/>
        <v>#DIV/0!</v>
      </c>
      <c r="CQ659" s="51"/>
      <c r="CR659" s="48"/>
      <c r="CS659" s="50" t="e">
        <f t="shared" si="965"/>
        <v>#DIV/0!</v>
      </c>
      <c r="CT659" s="51"/>
      <c r="CU659" s="48">
        <v>60</v>
      </c>
      <c r="CV659" s="50">
        <f t="shared" si="966"/>
        <v>35</v>
      </c>
      <c r="CW659" s="51">
        <v>2100</v>
      </c>
      <c r="CX659" s="47" t="s">
        <v>47</v>
      </c>
      <c r="CY659" s="47" t="s">
        <v>47</v>
      </c>
    </row>
    <row r="660" spans="1:103" s="1" customFormat="1" ht="14.25" thickBot="1" x14ac:dyDescent="0.3">
      <c r="A660" s="47" t="s">
        <v>48</v>
      </c>
      <c r="B660" s="47" t="s">
        <v>48</v>
      </c>
      <c r="C660" s="48">
        <v>0</v>
      </c>
      <c r="D660" s="95">
        <f t="shared" si="942"/>
        <v>128</v>
      </c>
      <c r="E660" s="93">
        <v>128</v>
      </c>
      <c r="F660" s="38">
        <f t="shared" si="943"/>
        <v>153.13</v>
      </c>
      <c r="G660" s="49">
        <f t="shared" si="944"/>
        <v>1.9999999999999964</v>
      </c>
      <c r="H660" s="183"/>
      <c r="I660" s="183"/>
      <c r="J660" s="183"/>
      <c r="K660" s="183">
        <v>5</v>
      </c>
      <c r="L660" s="224">
        <v>23.13</v>
      </c>
      <c r="M660" s="50">
        <v>24.99</v>
      </c>
      <c r="N660" s="53">
        <f t="shared" si="945"/>
        <v>578.01869999999997</v>
      </c>
      <c r="O660" s="228">
        <v>35</v>
      </c>
      <c r="P660" s="229">
        <v>64.790000000000006</v>
      </c>
      <c r="Q660" s="230">
        <f t="shared" si="946"/>
        <v>2267.65</v>
      </c>
      <c r="R660" s="223">
        <v>0</v>
      </c>
      <c r="S660" s="50">
        <v>37.840000000000003</v>
      </c>
      <c r="T660" s="51">
        <f t="shared" si="947"/>
        <v>0</v>
      </c>
      <c r="U660" s="52" t="s">
        <v>48</v>
      </c>
      <c r="V660" s="48">
        <f t="shared" si="931"/>
        <v>100</v>
      </c>
      <c r="W660" s="50">
        <f t="shared" si="948"/>
        <v>28.612500000000001</v>
      </c>
      <c r="X660" s="51">
        <f t="shared" si="932"/>
        <v>2861.25</v>
      </c>
      <c r="Y660" s="48">
        <f t="shared" si="933"/>
        <v>125</v>
      </c>
      <c r="Z660" s="50">
        <f t="shared" si="969"/>
        <v>41.89</v>
      </c>
      <c r="AA660" s="51">
        <f t="shared" si="934"/>
        <v>5236.25</v>
      </c>
      <c r="AB660" s="48">
        <f t="shared" si="950"/>
        <v>75</v>
      </c>
      <c r="AC660" s="50">
        <f t="shared" si="970"/>
        <v>25.15</v>
      </c>
      <c r="AD660" s="51">
        <f t="shared" si="952"/>
        <v>1886.25</v>
      </c>
      <c r="AE660" s="43"/>
      <c r="AF660" s="42"/>
      <c r="AG660" s="53">
        <f t="shared" si="967"/>
        <v>0</v>
      </c>
      <c r="AH660" s="43">
        <v>75</v>
      </c>
      <c r="AI660" s="42">
        <v>25.15</v>
      </c>
      <c r="AJ660" s="53">
        <f t="shared" si="968"/>
        <v>1886.25</v>
      </c>
      <c r="AK660" s="43"/>
      <c r="AL660" s="42"/>
      <c r="AM660" s="53"/>
      <c r="AN660" s="43"/>
      <c r="AO660" s="42"/>
      <c r="AP660" s="53"/>
      <c r="AQ660" s="43"/>
      <c r="AR660" s="42"/>
      <c r="AS660" s="53"/>
      <c r="AT660" s="43"/>
      <c r="AU660" s="42"/>
      <c r="AV660" s="53"/>
      <c r="AW660" s="43"/>
      <c r="AX660" s="42"/>
      <c r="AY660" s="53">
        <f t="shared" si="935"/>
        <v>0</v>
      </c>
      <c r="AZ660" s="43"/>
      <c r="BA660" s="42"/>
      <c r="BB660" s="53">
        <f t="shared" si="936"/>
        <v>0</v>
      </c>
      <c r="BC660" s="43"/>
      <c r="BD660" s="42"/>
      <c r="BE660" s="53">
        <f t="shared" si="937"/>
        <v>0</v>
      </c>
      <c r="BF660" s="43"/>
      <c r="BG660" s="42"/>
      <c r="BH660" s="53">
        <f t="shared" si="938"/>
        <v>0</v>
      </c>
      <c r="BI660" s="43"/>
      <c r="BJ660" s="42"/>
      <c r="BK660" s="53">
        <f t="shared" si="939"/>
        <v>0</v>
      </c>
      <c r="BL660" s="43"/>
      <c r="BM660" s="42"/>
      <c r="BN660" s="53">
        <f t="shared" si="940"/>
        <v>0</v>
      </c>
      <c r="BO660" s="43"/>
      <c r="BP660" s="42"/>
      <c r="BQ660" s="53">
        <f t="shared" si="941"/>
        <v>0</v>
      </c>
      <c r="BR660" s="54">
        <f t="shared" si="953"/>
        <v>50</v>
      </c>
      <c r="BS660" s="55">
        <f t="shared" si="954"/>
        <v>67</v>
      </c>
      <c r="BT660" s="56">
        <f t="shared" si="955"/>
        <v>3350</v>
      </c>
      <c r="BU660" s="48">
        <v>50</v>
      </c>
      <c r="BV660" s="50">
        <f t="shared" si="956"/>
        <v>67</v>
      </c>
      <c r="BW660" s="51">
        <v>3350</v>
      </c>
      <c r="BX660" s="48"/>
      <c r="BY660" s="50" t="e">
        <f t="shared" si="957"/>
        <v>#DIV/0!</v>
      </c>
      <c r="BZ660" s="51"/>
      <c r="CA660" s="48"/>
      <c r="CB660" s="50" t="e">
        <f t="shared" si="958"/>
        <v>#DIV/0!</v>
      </c>
      <c r="CC660" s="51"/>
      <c r="CD660" s="48">
        <v>0</v>
      </c>
      <c r="CE660" s="50" t="e">
        <f t="shared" si="959"/>
        <v>#DIV/0!</v>
      </c>
      <c r="CF660" s="51"/>
      <c r="CG660" s="47" t="s">
        <v>48</v>
      </c>
      <c r="CH660" s="47" t="s">
        <v>48</v>
      </c>
      <c r="CI660" s="54">
        <f t="shared" si="960"/>
        <v>25</v>
      </c>
      <c r="CJ660" s="55">
        <f t="shared" si="961"/>
        <v>95</v>
      </c>
      <c r="CK660" s="56">
        <f t="shared" si="962"/>
        <v>2375</v>
      </c>
      <c r="CL660" s="48">
        <v>25</v>
      </c>
      <c r="CM660" s="50">
        <f t="shared" si="963"/>
        <v>95</v>
      </c>
      <c r="CN660" s="51">
        <v>2375</v>
      </c>
      <c r="CO660" s="48"/>
      <c r="CP660" s="50" t="e">
        <f t="shared" si="964"/>
        <v>#DIV/0!</v>
      </c>
      <c r="CQ660" s="51"/>
      <c r="CR660" s="48"/>
      <c r="CS660" s="50" t="e">
        <f t="shared" si="965"/>
        <v>#DIV/0!</v>
      </c>
      <c r="CT660" s="51"/>
      <c r="CU660" s="48">
        <v>0</v>
      </c>
      <c r="CV660" s="50" t="e">
        <f t="shared" si="966"/>
        <v>#DIV/0!</v>
      </c>
      <c r="CW660" s="51"/>
      <c r="CX660" s="47" t="s">
        <v>48</v>
      </c>
      <c r="CY660" s="47" t="s">
        <v>48</v>
      </c>
    </row>
    <row r="661" spans="1:103" s="1" customFormat="1" ht="14.25" thickBot="1" x14ac:dyDescent="0.3">
      <c r="A661" s="47" t="s">
        <v>49</v>
      </c>
      <c r="B661" s="47" t="s">
        <v>49</v>
      </c>
      <c r="C661" s="48">
        <v>0</v>
      </c>
      <c r="D661" s="95">
        <f t="shared" si="942"/>
        <v>136</v>
      </c>
      <c r="E661" s="93">
        <v>136</v>
      </c>
      <c r="F661" s="38">
        <f t="shared" si="943"/>
        <v>138.88</v>
      </c>
      <c r="G661" s="49">
        <f t="shared" si="944"/>
        <v>-5.0000000000000044</v>
      </c>
      <c r="H661" s="183"/>
      <c r="I661" s="183"/>
      <c r="J661" s="183"/>
      <c r="K661" s="183">
        <v>5</v>
      </c>
      <c r="L661" s="224">
        <v>7.88</v>
      </c>
      <c r="M661" s="50">
        <v>24.99</v>
      </c>
      <c r="N661" s="53">
        <f t="shared" si="945"/>
        <v>196.9212</v>
      </c>
      <c r="O661" s="228">
        <v>35</v>
      </c>
      <c r="P661" s="229">
        <v>64.790000000000006</v>
      </c>
      <c r="Q661" s="230">
        <f t="shared" si="946"/>
        <v>2267.65</v>
      </c>
      <c r="R661" s="223">
        <v>1</v>
      </c>
      <c r="S661" s="50">
        <v>37.840000000000003</v>
      </c>
      <c r="T661" s="51">
        <f t="shared" si="947"/>
        <v>37.840000000000003</v>
      </c>
      <c r="U661" s="52" t="s">
        <v>49</v>
      </c>
      <c r="V661" s="48">
        <f t="shared" si="931"/>
        <v>100</v>
      </c>
      <c r="W661" s="50">
        <f t="shared" si="948"/>
        <v>28.612500000000001</v>
      </c>
      <c r="X661" s="51">
        <f t="shared" si="932"/>
        <v>2861.25</v>
      </c>
      <c r="Y661" s="48">
        <f t="shared" si="933"/>
        <v>125</v>
      </c>
      <c r="Z661" s="50">
        <f t="shared" si="969"/>
        <v>41.89</v>
      </c>
      <c r="AA661" s="51">
        <f t="shared" si="934"/>
        <v>5236.25</v>
      </c>
      <c r="AB661" s="48">
        <f t="shared" si="950"/>
        <v>75</v>
      </c>
      <c r="AC661" s="50">
        <f t="shared" si="970"/>
        <v>25.15</v>
      </c>
      <c r="AD661" s="51">
        <f t="shared" si="952"/>
        <v>1886.25</v>
      </c>
      <c r="AE661" s="43"/>
      <c r="AF661" s="42"/>
      <c r="AG661" s="53">
        <f t="shared" si="967"/>
        <v>0</v>
      </c>
      <c r="AH661" s="43">
        <v>75</v>
      </c>
      <c r="AI661" s="42">
        <v>25.15</v>
      </c>
      <c r="AJ661" s="53">
        <f t="shared" si="968"/>
        <v>1886.25</v>
      </c>
      <c r="AK661" s="43"/>
      <c r="AL661" s="42"/>
      <c r="AM661" s="53"/>
      <c r="AN661" s="43"/>
      <c r="AO661" s="42"/>
      <c r="AP661" s="53"/>
      <c r="AQ661" s="43"/>
      <c r="AR661" s="42"/>
      <c r="AS661" s="53"/>
      <c r="AT661" s="43"/>
      <c r="AU661" s="42"/>
      <c r="AV661" s="53"/>
      <c r="AW661" s="43"/>
      <c r="AX661" s="42"/>
      <c r="AY661" s="53">
        <f t="shared" si="935"/>
        <v>0</v>
      </c>
      <c r="AZ661" s="43"/>
      <c r="BA661" s="42"/>
      <c r="BB661" s="53">
        <f t="shared" si="936"/>
        <v>0</v>
      </c>
      <c r="BC661" s="43"/>
      <c r="BD661" s="42"/>
      <c r="BE661" s="53">
        <f t="shared" si="937"/>
        <v>0</v>
      </c>
      <c r="BF661" s="43"/>
      <c r="BG661" s="42"/>
      <c r="BH661" s="53">
        <f t="shared" si="938"/>
        <v>0</v>
      </c>
      <c r="BI661" s="43"/>
      <c r="BJ661" s="42"/>
      <c r="BK661" s="53">
        <f t="shared" si="939"/>
        <v>0</v>
      </c>
      <c r="BL661" s="43"/>
      <c r="BM661" s="42"/>
      <c r="BN661" s="53">
        <f t="shared" si="940"/>
        <v>0</v>
      </c>
      <c r="BO661" s="43"/>
      <c r="BP661" s="42"/>
      <c r="BQ661" s="53">
        <f t="shared" si="941"/>
        <v>0</v>
      </c>
      <c r="BR661" s="54">
        <f t="shared" si="953"/>
        <v>50</v>
      </c>
      <c r="BS661" s="55">
        <f t="shared" si="954"/>
        <v>67</v>
      </c>
      <c r="BT661" s="56">
        <f t="shared" si="955"/>
        <v>3350</v>
      </c>
      <c r="BU661" s="48">
        <v>50</v>
      </c>
      <c r="BV661" s="50">
        <f t="shared" si="956"/>
        <v>67</v>
      </c>
      <c r="BW661" s="51">
        <v>3350</v>
      </c>
      <c r="BX661" s="48"/>
      <c r="BY661" s="50" t="e">
        <f t="shared" si="957"/>
        <v>#DIV/0!</v>
      </c>
      <c r="BZ661" s="51"/>
      <c r="CA661" s="48"/>
      <c r="CB661" s="50" t="e">
        <f t="shared" si="958"/>
        <v>#DIV/0!</v>
      </c>
      <c r="CC661" s="51"/>
      <c r="CD661" s="48">
        <v>0</v>
      </c>
      <c r="CE661" s="50" t="e">
        <f t="shared" si="959"/>
        <v>#DIV/0!</v>
      </c>
      <c r="CF661" s="51"/>
      <c r="CG661" s="47" t="s">
        <v>49</v>
      </c>
      <c r="CH661" s="47" t="s">
        <v>49</v>
      </c>
      <c r="CI661" s="54">
        <f t="shared" si="960"/>
        <v>25</v>
      </c>
      <c r="CJ661" s="55">
        <f t="shared" si="961"/>
        <v>95</v>
      </c>
      <c r="CK661" s="56">
        <f t="shared" si="962"/>
        <v>2375</v>
      </c>
      <c r="CL661" s="48">
        <v>25</v>
      </c>
      <c r="CM661" s="50">
        <f t="shared" si="963"/>
        <v>95</v>
      </c>
      <c r="CN661" s="51">
        <v>2375</v>
      </c>
      <c r="CO661" s="48"/>
      <c r="CP661" s="50" t="e">
        <f t="shared" si="964"/>
        <v>#DIV/0!</v>
      </c>
      <c r="CQ661" s="51"/>
      <c r="CR661" s="48"/>
      <c r="CS661" s="50" t="e">
        <f t="shared" si="965"/>
        <v>#DIV/0!</v>
      </c>
      <c r="CT661" s="51"/>
      <c r="CU661" s="48">
        <v>0</v>
      </c>
      <c r="CV661" s="50" t="e">
        <f t="shared" si="966"/>
        <v>#DIV/0!</v>
      </c>
      <c r="CW661" s="51"/>
      <c r="CX661" s="47" t="s">
        <v>49</v>
      </c>
      <c r="CY661" s="47" t="s">
        <v>49</v>
      </c>
    </row>
    <row r="662" spans="1:103" s="1" customFormat="1" ht="14.25" thickBot="1" x14ac:dyDescent="0.3">
      <c r="A662" s="47" t="s">
        <v>50</v>
      </c>
      <c r="B662" s="47" t="s">
        <v>50</v>
      </c>
      <c r="C662" s="48">
        <v>0</v>
      </c>
      <c r="D662" s="95">
        <f t="shared" si="942"/>
        <v>144</v>
      </c>
      <c r="E662" s="93">
        <v>144</v>
      </c>
      <c r="F662" s="38">
        <f t="shared" si="943"/>
        <v>144.41999999999999</v>
      </c>
      <c r="G662" s="49">
        <f t="shared" si="944"/>
        <v>-1.2490009027033011E-14</v>
      </c>
      <c r="H662" s="183"/>
      <c r="I662" s="183"/>
      <c r="J662" s="183"/>
      <c r="K662" s="183">
        <v>5</v>
      </c>
      <c r="L662" s="224">
        <v>0.42</v>
      </c>
      <c r="M662" s="50">
        <v>24.99</v>
      </c>
      <c r="N662" s="53">
        <f t="shared" si="945"/>
        <v>10.495799999999999</v>
      </c>
      <c r="O662" s="228">
        <v>35</v>
      </c>
      <c r="P662" s="229">
        <v>64.790000000000006</v>
      </c>
      <c r="Q662" s="230">
        <f t="shared" si="946"/>
        <v>2267.65</v>
      </c>
      <c r="R662" s="223">
        <v>14</v>
      </c>
      <c r="S662" s="50">
        <v>37.840000000000003</v>
      </c>
      <c r="T662" s="51">
        <f t="shared" si="947"/>
        <v>529.76</v>
      </c>
      <c r="U662" s="52" t="s">
        <v>50</v>
      </c>
      <c r="V662" s="48">
        <f t="shared" si="931"/>
        <v>100</v>
      </c>
      <c r="W662" s="50">
        <f t="shared" si="948"/>
        <v>28.612500000000001</v>
      </c>
      <c r="X662" s="51">
        <f t="shared" si="932"/>
        <v>2861.25</v>
      </c>
      <c r="Y662" s="48">
        <f t="shared" si="933"/>
        <v>125</v>
      </c>
      <c r="Z662" s="50">
        <f t="shared" si="969"/>
        <v>41.89</v>
      </c>
      <c r="AA662" s="51">
        <f t="shared" si="934"/>
        <v>5236.25</v>
      </c>
      <c r="AB662" s="48">
        <f t="shared" si="950"/>
        <v>75</v>
      </c>
      <c r="AC662" s="50">
        <f t="shared" si="970"/>
        <v>25.15</v>
      </c>
      <c r="AD662" s="51">
        <f t="shared" si="952"/>
        <v>1886.25</v>
      </c>
      <c r="AE662" s="43"/>
      <c r="AF662" s="42"/>
      <c r="AG662" s="53">
        <f t="shared" si="967"/>
        <v>0</v>
      </c>
      <c r="AH662" s="43">
        <v>75</v>
      </c>
      <c r="AI662" s="42">
        <v>25.15</v>
      </c>
      <c r="AJ662" s="53">
        <f t="shared" si="968"/>
        <v>1886.25</v>
      </c>
      <c r="AK662" s="43"/>
      <c r="AL662" s="42"/>
      <c r="AM662" s="53"/>
      <c r="AN662" s="43"/>
      <c r="AO662" s="42"/>
      <c r="AP662" s="53"/>
      <c r="AQ662" s="43"/>
      <c r="AR662" s="42"/>
      <c r="AS662" s="53"/>
      <c r="AT662" s="43"/>
      <c r="AU662" s="42"/>
      <c r="AV662" s="53"/>
      <c r="AW662" s="43"/>
      <c r="AX662" s="42"/>
      <c r="AY662" s="53">
        <f t="shared" si="935"/>
        <v>0</v>
      </c>
      <c r="AZ662" s="43"/>
      <c r="BA662" s="42"/>
      <c r="BB662" s="53">
        <f t="shared" si="936"/>
        <v>0</v>
      </c>
      <c r="BC662" s="43"/>
      <c r="BD662" s="42"/>
      <c r="BE662" s="53">
        <f t="shared" si="937"/>
        <v>0</v>
      </c>
      <c r="BF662" s="43"/>
      <c r="BG662" s="42"/>
      <c r="BH662" s="53">
        <f t="shared" si="938"/>
        <v>0</v>
      </c>
      <c r="BI662" s="43"/>
      <c r="BJ662" s="42"/>
      <c r="BK662" s="53">
        <f t="shared" si="939"/>
        <v>0</v>
      </c>
      <c r="BL662" s="43"/>
      <c r="BM662" s="42"/>
      <c r="BN662" s="53">
        <f t="shared" si="940"/>
        <v>0</v>
      </c>
      <c r="BO662" s="43"/>
      <c r="BP662" s="42"/>
      <c r="BQ662" s="53">
        <f t="shared" si="941"/>
        <v>0</v>
      </c>
      <c r="BR662" s="54">
        <f t="shared" si="953"/>
        <v>50</v>
      </c>
      <c r="BS662" s="55">
        <f t="shared" si="954"/>
        <v>67</v>
      </c>
      <c r="BT662" s="56">
        <f t="shared" si="955"/>
        <v>3350</v>
      </c>
      <c r="BU662" s="48">
        <v>50</v>
      </c>
      <c r="BV662" s="50">
        <f t="shared" si="956"/>
        <v>67</v>
      </c>
      <c r="BW662" s="51">
        <v>3350</v>
      </c>
      <c r="BX662" s="48"/>
      <c r="BY662" s="50" t="e">
        <f t="shared" si="957"/>
        <v>#DIV/0!</v>
      </c>
      <c r="BZ662" s="51"/>
      <c r="CA662" s="48"/>
      <c r="CB662" s="50" t="e">
        <f t="shared" si="958"/>
        <v>#DIV/0!</v>
      </c>
      <c r="CC662" s="51"/>
      <c r="CD662" s="48">
        <v>0</v>
      </c>
      <c r="CE662" s="50" t="e">
        <f t="shared" si="959"/>
        <v>#DIV/0!</v>
      </c>
      <c r="CF662" s="51"/>
      <c r="CG662" s="47" t="s">
        <v>50</v>
      </c>
      <c r="CH662" s="47" t="s">
        <v>50</v>
      </c>
      <c r="CI662" s="54">
        <f t="shared" si="960"/>
        <v>25</v>
      </c>
      <c r="CJ662" s="55">
        <f t="shared" si="961"/>
        <v>95</v>
      </c>
      <c r="CK662" s="56">
        <f t="shared" si="962"/>
        <v>2375</v>
      </c>
      <c r="CL662" s="48">
        <v>25</v>
      </c>
      <c r="CM662" s="50">
        <f t="shared" si="963"/>
        <v>95</v>
      </c>
      <c r="CN662" s="51">
        <v>2375</v>
      </c>
      <c r="CO662" s="48"/>
      <c r="CP662" s="50" t="e">
        <f t="shared" si="964"/>
        <v>#DIV/0!</v>
      </c>
      <c r="CQ662" s="51"/>
      <c r="CR662" s="48"/>
      <c r="CS662" s="50" t="e">
        <f t="shared" si="965"/>
        <v>#DIV/0!</v>
      </c>
      <c r="CT662" s="51"/>
      <c r="CU662" s="48">
        <v>0</v>
      </c>
      <c r="CV662" s="50" t="e">
        <f t="shared" si="966"/>
        <v>#DIV/0!</v>
      </c>
      <c r="CW662" s="51"/>
      <c r="CX662" s="47" t="s">
        <v>50</v>
      </c>
      <c r="CY662" s="47" t="s">
        <v>50</v>
      </c>
    </row>
    <row r="663" spans="1:103" s="1" customFormat="1" ht="14.25" thickBot="1" x14ac:dyDescent="0.3">
      <c r="A663" s="47" t="s">
        <v>51</v>
      </c>
      <c r="B663" s="47" t="s">
        <v>51</v>
      </c>
      <c r="C663" s="48">
        <v>0</v>
      </c>
      <c r="D663" s="95">
        <f t="shared" si="942"/>
        <v>144</v>
      </c>
      <c r="E663" s="93">
        <v>144</v>
      </c>
      <c r="F663" s="38">
        <f t="shared" si="943"/>
        <v>144</v>
      </c>
      <c r="G663" s="49">
        <f t="shared" si="944"/>
        <v>0</v>
      </c>
      <c r="H663" s="183"/>
      <c r="I663" s="183"/>
      <c r="J663" s="183"/>
      <c r="K663" s="183">
        <v>5</v>
      </c>
      <c r="L663" s="212"/>
      <c r="M663" s="50">
        <v>24.99</v>
      </c>
      <c r="N663" s="53">
        <f t="shared" si="945"/>
        <v>0</v>
      </c>
      <c r="O663" s="228">
        <v>35</v>
      </c>
      <c r="P663" s="229">
        <v>64.790000000000006</v>
      </c>
      <c r="Q663" s="230">
        <f t="shared" si="946"/>
        <v>2267.65</v>
      </c>
      <c r="R663" s="223">
        <v>4</v>
      </c>
      <c r="S663" s="50">
        <v>37.840000000000003</v>
      </c>
      <c r="T663" s="51">
        <f t="shared" si="947"/>
        <v>151.36000000000001</v>
      </c>
      <c r="U663" s="52" t="s">
        <v>51</v>
      </c>
      <c r="V663" s="48">
        <f t="shared" si="931"/>
        <v>110</v>
      </c>
      <c r="W663" s="50">
        <f t="shared" si="948"/>
        <v>34.647727272727273</v>
      </c>
      <c r="X663" s="51">
        <f t="shared" si="932"/>
        <v>3811.25</v>
      </c>
      <c r="Y663" s="48">
        <f t="shared" si="933"/>
        <v>125</v>
      </c>
      <c r="Z663" s="50">
        <f t="shared" si="969"/>
        <v>41.89</v>
      </c>
      <c r="AA663" s="51">
        <f t="shared" si="934"/>
        <v>5236.25</v>
      </c>
      <c r="AB663" s="48">
        <f t="shared" si="950"/>
        <v>75</v>
      </c>
      <c r="AC663" s="50">
        <f t="shared" si="970"/>
        <v>25.15</v>
      </c>
      <c r="AD663" s="51">
        <f t="shared" si="952"/>
        <v>1886.25</v>
      </c>
      <c r="AE663" s="43"/>
      <c r="AF663" s="42"/>
      <c r="AG663" s="53">
        <f t="shared" si="967"/>
        <v>0</v>
      </c>
      <c r="AH663" s="43">
        <v>75</v>
      </c>
      <c r="AI663" s="42">
        <v>25.15</v>
      </c>
      <c r="AJ663" s="53">
        <f t="shared" si="968"/>
        <v>1886.25</v>
      </c>
      <c r="AK663" s="43"/>
      <c r="AL663" s="42"/>
      <c r="AM663" s="53"/>
      <c r="AN663" s="43"/>
      <c r="AO663" s="42"/>
      <c r="AP663" s="53"/>
      <c r="AQ663" s="43"/>
      <c r="AR663" s="42"/>
      <c r="AS663" s="53"/>
      <c r="AT663" s="43"/>
      <c r="AU663" s="42"/>
      <c r="AV663" s="53"/>
      <c r="AW663" s="43"/>
      <c r="AX663" s="42"/>
      <c r="AY663" s="53">
        <f t="shared" si="935"/>
        <v>0</v>
      </c>
      <c r="AZ663" s="43"/>
      <c r="BA663" s="42"/>
      <c r="BB663" s="53">
        <f t="shared" si="936"/>
        <v>0</v>
      </c>
      <c r="BC663" s="43"/>
      <c r="BD663" s="42"/>
      <c r="BE663" s="53">
        <f t="shared" si="937"/>
        <v>0</v>
      </c>
      <c r="BF663" s="43"/>
      <c r="BG663" s="42"/>
      <c r="BH663" s="53">
        <f t="shared" si="938"/>
        <v>0</v>
      </c>
      <c r="BI663" s="43"/>
      <c r="BJ663" s="42"/>
      <c r="BK663" s="53">
        <f t="shared" si="939"/>
        <v>0</v>
      </c>
      <c r="BL663" s="43"/>
      <c r="BM663" s="42"/>
      <c r="BN663" s="53">
        <f t="shared" si="940"/>
        <v>0</v>
      </c>
      <c r="BO663" s="43"/>
      <c r="BP663" s="42"/>
      <c r="BQ663" s="53">
        <f t="shared" si="941"/>
        <v>0</v>
      </c>
      <c r="BR663" s="54">
        <f t="shared" si="953"/>
        <v>50</v>
      </c>
      <c r="BS663" s="55">
        <f t="shared" si="954"/>
        <v>67</v>
      </c>
      <c r="BT663" s="56">
        <f t="shared" si="955"/>
        <v>3350</v>
      </c>
      <c r="BU663" s="48">
        <v>50</v>
      </c>
      <c r="BV663" s="50">
        <f t="shared" si="956"/>
        <v>67</v>
      </c>
      <c r="BW663" s="51">
        <v>3350</v>
      </c>
      <c r="BX663" s="48"/>
      <c r="BY663" s="50" t="e">
        <f t="shared" si="957"/>
        <v>#DIV/0!</v>
      </c>
      <c r="BZ663" s="51"/>
      <c r="CA663" s="48"/>
      <c r="CB663" s="50" t="e">
        <f t="shared" si="958"/>
        <v>#DIV/0!</v>
      </c>
      <c r="CC663" s="51"/>
      <c r="CD663" s="48">
        <v>0</v>
      </c>
      <c r="CE663" s="50" t="e">
        <f t="shared" si="959"/>
        <v>#DIV/0!</v>
      </c>
      <c r="CF663" s="51"/>
      <c r="CG663" s="47" t="s">
        <v>51</v>
      </c>
      <c r="CH663" s="47" t="s">
        <v>51</v>
      </c>
      <c r="CI663" s="54">
        <f t="shared" si="960"/>
        <v>15</v>
      </c>
      <c r="CJ663" s="55">
        <f t="shared" si="961"/>
        <v>95</v>
      </c>
      <c r="CK663" s="56">
        <f t="shared" si="962"/>
        <v>1425</v>
      </c>
      <c r="CL663" s="48">
        <v>15</v>
      </c>
      <c r="CM663" s="50">
        <f t="shared" si="963"/>
        <v>95</v>
      </c>
      <c r="CN663" s="51">
        <v>1425</v>
      </c>
      <c r="CO663" s="48"/>
      <c r="CP663" s="50" t="e">
        <f t="shared" si="964"/>
        <v>#DIV/0!</v>
      </c>
      <c r="CQ663" s="51"/>
      <c r="CR663" s="48"/>
      <c r="CS663" s="50" t="e">
        <f t="shared" si="965"/>
        <v>#DIV/0!</v>
      </c>
      <c r="CT663" s="51"/>
      <c r="CU663" s="48">
        <v>0</v>
      </c>
      <c r="CV663" s="50" t="e">
        <f t="shared" si="966"/>
        <v>#DIV/0!</v>
      </c>
      <c r="CW663" s="51"/>
      <c r="CX663" s="47" t="s">
        <v>51</v>
      </c>
      <c r="CY663" s="47" t="s">
        <v>51</v>
      </c>
    </row>
    <row r="664" spans="1:103" s="1" customFormat="1" ht="14.25" thickBot="1" x14ac:dyDescent="0.3">
      <c r="A664" s="47" t="s">
        <v>52</v>
      </c>
      <c r="B664" s="47" t="s">
        <v>52</v>
      </c>
      <c r="C664" s="48">
        <v>0</v>
      </c>
      <c r="D664" s="95">
        <f t="shared" si="942"/>
        <v>155</v>
      </c>
      <c r="E664" s="93">
        <v>155</v>
      </c>
      <c r="F664" s="38">
        <f t="shared" si="943"/>
        <v>155</v>
      </c>
      <c r="G664" s="49">
        <f t="shared" si="944"/>
        <v>0</v>
      </c>
      <c r="H664" s="183"/>
      <c r="I664" s="183"/>
      <c r="J664" s="183"/>
      <c r="K664" s="183">
        <v>5</v>
      </c>
      <c r="L664" s="212"/>
      <c r="M664" s="50">
        <v>24.99</v>
      </c>
      <c r="N664" s="53">
        <f t="shared" si="945"/>
        <v>0</v>
      </c>
      <c r="O664" s="228">
        <v>35</v>
      </c>
      <c r="P664" s="229">
        <v>64.790000000000006</v>
      </c>
      <c r="Q664" s="230">
        <f t="shared" si="946"/>
        <v>2267.65</v>
      </c>
      <c r="R664" s="223">
        <v>0</v>
      </c>
      <c r="S664" s="50">
        <v>37.840000000000003</v>
      </c>
      <c r="T664" s="51">
        <f t="shared" si="947"/>
        <v>0</v>
      </c>
      <c r="U664" s="52" t="s">
        <v>52</v>
      </c>
      <c r="V664" s="48">
        <f t="shared" si="931"/>
        <v>125</v>
      </c>
      <c r="W664" s="50">
        <f t="shared" si="948"/>
        <v>41.89</v>
      </c>
      <c r="X664" s="51">
        <f t="shared" si="932"/>
        <v>5236.25</v>
      </c>
      <c r="Y664" s="48">
        <f t="shared" si="933"/>
        <v>125</v>
      </c>
      <c r="Z664" s="50">
        <f t="shared" si="969"/>
        <v>41.89</v>
      </c>
      <c r="AA664" s="51">
        <f t="shared" si="934"/>
        <v>5236.25</v>
      </c>
      <c r="AB664" s="48">
        <f t="shared" si="950"/>
        <v>75</v>
      </c>
      <c r="AC664" s="50">
        <f t="shared" si="970"/>
        <v>25.15</v>
      </c>
      <c r="AD664" s="51">
        <f t="shared" si="952"/>
        <v>1886.25</v>
      </c>
      <c r="AE664" s="43"/>
      <c r="AF664" s="42"/>
      <c r="AG664" s="53">
        <f t="shared" si="967"/>
        <v>0</v>
      </c>
      <c r="AH664" s="43">
        <v>75</v>
      </c>
      <c r="AI664" s="42">
        <v>25.15</v>
      </c>
      <c r="AJ664" s="53">
        <f t="shared" si="968"/>
        <v>1886.25</v>
      </c>
      <c r="AK664" s="43"/>
      <c r="AL664" s="42"/>
      <c r="AM664" s="53"/>
      <c r="AN664" s="43"/>
      <c r="AO664" s="42"/>
      <c r="AP664" s="53"/>
      <c r="AQ664" s="43"/>
      <c r="AR664" s="42"/>
      <c r="AS664" s="53"/>
      <c r="AT664" s="43"/>
      <c r="AU664" s="42"/>
      <c r="AV664" s="53"/>
      <c r="AW664" s="43"/>
      <c r="AX664" s="42"/>
      <c r="AY664" s="53">
        <f t="shared" si="935"/>
        <v>0</v>
      </c>
      <c r="AZ664" s="43"/>
      <c r="BA664" s="42"/>
      <c r="BB664" s="53">
        <f t="shared" si="936"/>
        <v>0</v>
      </c>
      <c r="BC664" s="43"/>
      <c r="BD664" s="42"/>
      <c r="BE664" s="53">
        <f t="shared" si="937"/>
        <v>0</v>
      </c>
      <c r="BF664" s="43"/>
      <c r="BG664" s="42"/>
      <c r="BH664" s="53">
        <f t="shared" si="938"/>
        <v>0</v>
      </c>
      <c r="BI664" s="43"/>
      <c r="BJ664" s="42"/>
      <c r="BK664" s="53">
        <f t="shared" si="939"/>
        <v>0</v>
      </c>
      <c r="BL664" s="43"/>
      <c r="BM664" s="42"/>
      <c r="BN664" s="53">
        <f t="shared" si="940"/>
        <v>0</v>
      </c>
      <c r="BO664" s="43"/>
      <c r="BP664" s="42"/>
      <c r="BQ664" s="53">
        <f t="shared" si="941"/>
        <v>0</v>
      </c>
      <c r="BR664" s="54">
        <f t="shared" si="953"/>
        <v>50</v>
      </c>
      <c r="BS664" s="55">
        <f t="shared" si="954"/>
        <v>67</v>
      </c>
      <c r="BT664" s="56">
        <f t="shared" si="955"/>
        <v>3350</v>
      </c>
      <c r="BU664" s="48">
        <v>50</v>
      </c>
      <c r="BV664" s="50">
        <f t="shared" si="956"/>
        <v>67</v>
      </c>
      <c r="BW664" s="51">
        <v>3350</v>
      </c>
      <c r="BX664" s="48"/>
      <c r="BY664" s="50" t="e">
        <f t="shared" si="957"/>
        <v>#DIV/0!</v>
      </c>
      <c r="BZ664" s="51"/>
      <c r="CA664" s="48"/>
      <c r="CB664" s="50" t="e">
        <f t="shared" si="958"/>
        <v>#DIV/0!</v>
      </c>
      <c r="CC664" s="51"/>
      <c r="CD664" s="48">
        <v>0</v>
      </c>
      <c r="CE664" s="50" t="e">
        <f t="shared" si="959"/>
        <v>#DIV/0!</v>
      </c>
      <c r="CF664" s="51"/>
      <c r="CG664" s="47" t="s">
        <v>52</v>
      </c>
      <c r="CH664" s="47" t="s">
        <v>52</v>
      </c>
      <c r="CI664" s="54">
        <f t="shared" si="960"/>
        <v>0</v>
      </c>
      <c r="CJ664" s="55" t="e">
        <f t="shared" si="961"/>
        <v>#DIV/0!</v>
      </c>
      <c r="CK664" s="56">
        <f t="shared" si="962"/>
        <v>0</v>
      </c>
      <c r="CL664" s="48"/>
      <c r="CM664" s="50" t="e">
        <f t="shared" si="963"/>
        <v>#DIV/0!</v>
      </c>
      <c r="CN664" s="51"/>
      <c r="CO664" s="48"/>
      <c r="CP664" s="50" t="e">
        <f t="shared" si="964"/>
        <v>#DIV/0!</v>
      </c>
      <c r="CQ664" s="51"/>
      <c r="CR664" s="48"/>
      <c r="CS664" s="50" t="e">
        <f t="shared" si="965"/>
        <v>#DIV/0!</v>
      </c>
      <c r="CT664" s="51"/>
      <c r="CU664" s="48">
        <v>0</v>
      </c>
      <c r="CV664" s="50" t="e">
        <f t="shared" si="966"/>
        <v>#DIV/0!</v>
      </c>
      <c r="CW664" s="51"/>
      <c r="CX664" s="47" t="s">
        <v>52</v>
      </c>
      <c r="CY664" s="47" t="s">
        <v>52</v>
      </c>
    </row>
    <row r="665" spans="1:103" s="1" customFormat="1" ht="14.25" thickBot="1" x14ac:dyDescent="0.3">
      <c r="A665" s="47" t="s">
        <v>53</v>
      </c>
      <c r="B665" s="47" t="s">
        <v>53</v>
      </c>
      <c r="C665" s="48">
        <v>244</v>
      </c>
      <c r="D665" s="95">
        <f t="shared" si="942"/>
        <v>128</v>
      </c>
      <c r="E665" s="93">
        <v>372</v>
      </c>
      <c r="F665" s="38">
        <f t="shared" si="943"/>
        <v>386</v>
      </c>
      <c r="G665" s="49">
        <f t="shared" si="944"/>
        <v>14</v>
      </c>
      <c r="H665" s="183"/>
      <c r="I665" s="183"/>
      <c r="J665" s="183"/>
      <c r="K665" s="183">
        <v>0</v>
      </c>
      <c r="L665" s="212"/>
      <c r="M665" s="50">
        <v>24.99</v>
      </c>
      <c r="N665" s="53">
        <f t="shared" si="945"/>
        <v>0</v>
      </c>
      <c r="O665" s="228">
        <v>35</v>
      </c>
      <c r="P665" s="229">
        <v>64.790000000000006</v>
      </c>
      <c r="Q665" s="230">
        <f t="shared" si="946"/>
        <v>2267.65</v>
      </c>
      <c r="R665" s="223">
        <v>1</v>
      </c>
      <c r="S665" s="50">
        <v>37.840000000000003</v>
      </c>
      <c r="T665" s="51">
        <f t="shared" si="947"/>
        <v>37.840000000000003</v>
      </c>
      <c r="U665" s="52" t="s">
        <v>53</v>
      </c>
      <c r="V665" s="48">
        <f t="shared" si="931"/>
        <v>350</v>
      </c>
      <c r="W665" s="50">
        <f t="shared" si="948"/>
        <v>55.495714285714286</v>
      </c>
      <c r="X665" s="51">
        <f t="shared" si="932"/>
        <v>19423.5</v>
      </c>
      <c r="Y665" s="48">
        <f t="shared" si="933"/>
        <v>350</v>
      </c>
      <c r="Z665" s="50">
        <f t="shared" si="969"/>
        <v>55.495714285714286</v>
      </c>
      <c r="AA665" s="51">
        <f t="shared" si="934"/>
        <v>19423.5</v>
      </c>
      <c r="AB665" s="48">
        <f t="shared" si="950"/>
        <v>100</v>
      </c>
      <c r="AC665" s="50">
        <f t="shared" si="970"/>
        <v>21.61</v>
      </c>
      <c r="AD665" s="51">
        <f t="shared" si="952"/>
        <v>2161</v>
      </c>
      <c r="AE665" s="43">
        <v>100</v>
      </c>
      <c r="AF665" s="42">
        <v>21.61</v>
      </c>
      <c r="AG665" s="53">
        <f t="shared" si="967"/>
        <v>2161</v>
      </c>
      <c r="AH665" s="43"/>
      <c r="AI665" s="42"/>
      <c r="AJ665" s="53">
        <f t="shared" si="968"/>
        <v>0</v>
      </c>
      <c r="AK665" s="43"/>
      <c r="AL665" s="42"/>
      <c r="AM665" s="53"/>
      <c r="AN665" s="43"/>
      <c r="AO665" s="42"/>
      <c r="AP665" s="53"/>
      <c r="AQ665" s="43"/>
      <c r="AR665" s="42"/>
      <c r="AS665" s="53"/>
      <c r="AT665" s="43"/>
      <c r="AU665" s="42"/>
      <c r="AV665" s="53"/>
      <c r="AW665" s="43"/>
      <c r="AX665" s="42"/>
      <c r="AY665" s="53">
        <f t="shared" si="935"/>
        <v>0</v>
      </c>
      <c r="AZ665" s="43"/>
      <c r="BA665" s="42"/>
      <c r="BB665" s="53">
        <f t="shared" si="936"/>
        <v>0</v>
      </c>
      <c r="BC665" s="43"/>
      <c r="BD665" s="42"/>
      <c r="BE665" s="53">
        <f t="shared" si="937"/>
        <v>0</v>
      </c>
      <c r="BF665" s="43"/>
      <c r="BG665" s="42"/>
      <c r="BH665" s="53">
        <f t="shared" si="938"/>
        <v>0</v>
      </c>
      <c r="BI665" s="43"/>
      <c r="BJ665" s="42"/>
      <c r="BK665" s="53">
        <f t="shared" si="939"/>
        <v>0</v>
      </c>
      <c r="BL665" s="43"/>
      <c r="BM665" s="42"/>
      <c r="BN665" s="53">
        <f t="shared" si="940"/>
        <v>0</v>
      </c>
      <c r="BO665" s="43"/>
      <c r="BP665" s="42"/>
      <c r="BQ665" s="53">
        <f t="shared" si="941"/>
        <v>0</v>
      </c>
      <c r="BR665" s="54">
        <f t="shared" si="953"/>
        <v>250</v>
      </c>
      <c r="BS665" s="55">
        <f t="shared" si="954"/>
        <v>69.05</v>
      </c>
      <c r="BT665" s="56">
        <f t="shared" si="955"/>
        <v>17262.5</v>
      </c>
      <c r="BU665" s="48">
        <v>250</v>
      </c>
      <c r="BV665" s="50">
        <f t="shared" si="956"/>
        <v>69.05</v>
      </c>
      <c r="BW665" s="51">
        <v>17262.5</v>
      </c>
      <c r="BX665" s="48"/>
      <c r="BY665" s="50" t="e">
        <f t="shared" si="957"/>
        <v>#DIV/0!</v>
      </c>
      <c r="BZ665" s="51"/>
      <c r="CA665" s="48"/>
      <c r="CB665" s="50" t="e">
        <f t="shared" si="958"/>
        <v>#DIV/0!</v>
      </c>
      <c r="CC665" s="51"/>
      <c r="CD665" s="48">
        <v>0</v>
      </c>
      <c r="CE665" s="50" t="e">
        <f t="shared" si="959"/>
        <v>#DIV/0!</v>
      </c>
      <c r="CF665" s="51"/>
      <c r="CG665" s="47" t="s">
        <v>53</v>
      </c>
      <c r="CH665" s="47" t="s">
        <v>53</v>
      </c>
      <c r="CI665" s="54">
        <f t="shared" si="960"/>
        <v>0</v>
      </c>
      <c r="CJ665" s="55" t="e">
        <f t="shared" si="961"/>
        <v>#DIV/0!</v>
      </c>
      <c r="CK665" s="56">
        <f t="shared" si="962"/>
        <v>0</v>
      </c>
      <c r="CL665" s="48"/>
      <c r="CM665" s="50" t="e">
        <f t="shared" si="963"/>
        <v>#DIV/0!</v>
      </c>
      <c r="CN665" s="51"/>
      <c r="CO665" s="48"/>
      <c r="CP665" s="50" t="e">
        <f t="shared" si="964"/>
        <v>#DIV/0!</v>
      </c>
      <c r="CQ665" s="51"/>
      <c r="CR665" s="48"/>
      <c r="CS665" s="50" t="e">
        <f t="shared" si="965"/>
        <v>#DIV/0!</v>
      </c>
      <c r="CT665" s="51"/>
      <c r="CU665" s="48">
        <v>0</v>
      </c>
      <c r="CV665" s="50" t="e">
        <f t="shared" si="966"/>
        <v>#DIV/0!</v>
      </c>
      <c r="CW665" s="51"/>
      <c r="CX665" s="47" t="s">
        <v>53</v>
      </c>
      <c r="CY665" s="47" t="s">
        <v>53</v>
      </c>
    </row>
    <row r="666" spans="1:103" s="1" customFormat="1" ht="14.25" thickBot="1" x14ac:dyDescent="0.3">
      <c r="A666" s="47" t="s">
        <v>54</v>
      </c>
      <c r="B666" s="47" t="s">
        <v>54</v>
      </c>
      <c r="C666" s="48">
        <v>244</v>
      </c>
      <c r="D666" s="95">
        <f t="shared" si="942"/>
        <v>138</v>
      </c>
      <c r="E666" s="93">
        <v>382</v>
      </c>
      <c r="F666" s="38">
        <f t="shared" si="943"/>
        <v>386</v>
      </c>
      <c r="G666" s="49">
        <f t="shared" si="944"/>
        <v>4</v>
      </c>
      <c r="H666" s="183"/>
      <c r="I666" s="183"/>
      <c r="J666" s="183"/>
      <c r="K666" s="183">
        <v>0</v>
      </c>
      <c r="L666" s="212"/>
      <c r="M666" s="50">
        <v>24.99</v>
      </c>
      <c r="N666" s="53">
        <f t="shared" si="945"/>
        <v>0</v>
      </c>
      <c r="O666" s="231">
        <v>35</v>
      </c>
      <c r="P666" s="232">
        <v>64.790000000000006</v>
      </c>
      <c r="Q666" s="233">
        <f t="shared" si="946"/>
        <v>2267.65</v>
      </c>
      <c r="R666" s="223">
        <v>1</v>
      </c>
      <c r="S666" s="50">
        <v>37.840000000000003</v>
      </c>
      <c r="T666" s="51">
        <f t="shared" si="947"/>
        <v>37.840000000000003</v>
      </c>
      <c r="U666" s="52" t="s">
        <v>54</v>
      </c>
      <c r="V666" s="57">
        <f t="shared" si="931"/>
        <v>350</v>
      </c>
      <c r="W666" s="58">
        <f t="shared" si="948"/>
        <v>55.495714285714286</v>
      </c>
      <c r="X666" s="59">
        <f t="shared" si="932"/>
        <v>19423.5</v>
      </c>
      <c r="Y666" s="57">
        <f t="shared" si="933"/>
        <v>350</v>
      </c>
      <c r="Z666" s="58">
        <f t="shared" si="969"/>
        <v>55.495714285714286</v>
      </c>
      <c r="AA666" s="59">
        <f t="shared" si="934"/>
        <v>19423.5</v>
      </c>
      <c r="AB666" s="48">
        <f t="shared" si="950"/>
        <v>100</v>
      </c>
      <c r="AC666" s="50">
        <f t="shared" si="970"/>
        <v>21.61</v>
      </c>
      <c r="AD666" s="51">
        <f t="shared" si="952"/>
        <v>2161</v>
      </c>
      <c r="AE666" s="43">
        <v>100</v>
      </c>
      <c r="AF666" s="42">
        <v>21.61</v>
      </c>
      <c r="AG666" s="53">
        <f>AE666*AF666</f>
        <v>2161</v>
      </c>
      <c r="AH666" s="43"/>
      <c r="AI666" s="42"/>
      <c r="AJ666" s="53">
        <f>AH666*AI666</f>
        <v>0</v>
      </c>
      <c r="AK666" s="84"/>
      <c r="AL666" s="85"/>
      <c r="AM666" s="53"/>
      <c r="AN666" s="43"/>
      <c r="AO666" s="42"/>
      <c r="AP666" s="53"/>
      <c r="AQ666" s="84"/>
      <c r="AR666" s="85"/>
      <c r="AS666" s="53"/>
      <c r="AT666" s="84"/>
      <c r="AU666" s="85"/>
      <c r="AV666" s="53"/>
      <c r="AW666" s="84"/>
      <c r="AX666" s="85"/>
      <c r="AY666" s="53">
        <f t="shared" si="935"/>
        <v>0</v>
      </c>
      <c r="AZ666" s="84"/>
      <c r="BA666" s="85"/>
      <c r="BB666" s="53">
        <f t="shared" si="936"/>
        <v>0</v>
      </c>
      <c r="BC666" s="84"/>
      <c r="BD666" s="85"/>
      <c r="BE666" s="53">
        <f t="shared" si="937"/>
        <v>0</v>
      </c>
      <c r="BF666" s="84"/>
      <c r="BG666" s="85"/>
      <c r="BH666" s="53">
        <f t="shared" si="938"/>
        <v>0</v>
      </c>
      <c r="BI666" s="84"/>
      <c r="BJ666" s="85"/>
      <c r="BK666" s="53">
        <f t="shared" si="939"/>
        <v>0</v>
      </c>
      <c r="BL666" s="84"/>
      <c r="BM666" s="85"/>
      <c r="BN666" s="53">
        <f t="shared" si="940"/>
        <v>0</v>
      </c>
      <c r="BO666" s="84"/>
      <c r="BP666" s="85"/>
      <c r="BQ666" s="53">
        <f t="shared" si="941"/>
        <v>0</v>
      </c>
      <c r="BR666" s="60">
        <f t="shared" si="953"/>
        <v>250</v>
      </c>
      <c r="BS666" s="61">
        <f t="shared" si="954"/>
        <v>69.05</v>
      </c>
      <c r="BT666" s="62">
        <f t="shared" si="955"/>
        <v>17262.5</v>
      </c>
      <c r="BU666" s="48">
        <v>250</v>
      </c>
      <c r="BV666" s="50">
        <f t="shared" si="956"/>
        <v>69.05</v>
      </c>
      <c r="BW666" s="51">
        <v>17262.5</v>
      </c>
      <c r="BX666" s="48"/>
      <c r="BY666" s="50" t="e">
        <f t="shared" si="957"/>
        <v>#DIV/0!</v>
      </c>
      <c r="BZ666" s="51"/>
      <c r="CA666" s="48"/>
      <c r="CB666" s="50" t="e">
        <f t="shared" si="958"/>
        <v>#DIV/0!</v>
      </c>
      <c r="CC666" s="51"/>
      <c r="CD666" s="48">
        <v>0</v>
      </c>
      <c r="CE666" s="50" t="e">
        <f t="shared" si="959"/>
        <v>#DIV/0!</v>
      </c>
      <c r="CF666" s="51"/>
      <c r="CG666" s="47" t="s">
        <v>54</v>
      </c>
      <c r="CH666" s="47" t="s">
        <v>54</v>
      </c>
      <c r="CI666" s="60">
        <f t="shared" si="960"/>
        <v>0</v>
      </c>
      <c r="CJ666" s="61" t="e">
        <f t="shared" si="961"/>
        <v>#DIV/0!</v>
      </c>
      <c r="CK666" s="62">
        <f t="shared" si="962"/>
        <v>0</v>
      </c>
      <c r="CL666" s="48"/>
      <c r="CM666" s="50" t="e">
        <f t="shared" si="963"/>
        <v>#DIV/0!</v>
      </c>
      <c r="CN666" s="51"/>
      <c r="CO666" s="48"/>
      <c r="CP666" s="50" t="e">
        <f t="shared" si="964"/>
        <v>#DIV/0!</v>
      </c>
      <c r="CQ666" s="51"/>
      <c r="CR666" s="48"/>
      <c r="CS666" s="50" t="e">
        <f t="shared" si="965"/>
        <v>#DIV/0!</v>
      </c>
      <c r="CT666" s="51"/>
      <c r="CU666" s="48">
        <v>0</v>
      </c>
      <c r="CV666" s="50" t="e">
        <f t="shared" si="966"/>
        <v>#DIV/0!</v>
      </c>
      <c r="CW666" s="51"/>
      <c r="CX666" s="47" t="s">
        <v>54</v>
      </c>
      <c r="CY666" s="47" t="s">
        <v>54</v>
      </c>
    </row>
    <row r="667" spans="1:103" s="1" customFormat="1" ht="14.25" thickBot="1" x14ac:dyDescent="0.3">
      <c r="C667" s="96">
        <f>SUM(C643:C666)</f>
        <v>4568</v>
      </c>
      <c r="D667" s="96">
        <f>SUM(D643:D666)</f>
        <v>3053</v>
      </c>
      <c r="E667" s="97">
        <f>SUM(C667:D667)</f>
        <v>7621</v>
      </c>
      <c r="F667" s="96">
        <f>SUM(F643:F666)</f>
        <v>8007.6100000000006</v>
      </c>
      <c r="G667" s="64"/>
      <c r="H667" s="184">
        <f>SUM(H643:H666)</f>
        <v>0</v>
      </c>
      <c r="I667" s="184">
        <f t="shared" ref="I667" si="971">SUM(I643:I666)</f>
        <v>0</v>
      </c>
      <c r="J667" s="184"/>
      <c r="K667" s="184">
        <f t="shared" ref="K667" si="972">SUM(K643:K666)</f>
        <v>80</v>
      </c>
      <c r="L667" s="65">
        <f>SUM(L643:L666)</f>
        <v>337.61000000000007</v>
      </c>
      <c r="M667" s="66">
        <f>N667/L667</f>
        <v>24.989999999999995</v>
      </c>
      <c r="N667" s="67">
        <f>SUM(N643:N666)</f>
        <v>8436.8739000000005</v>
      </c>
      <c r="O667" s="68">
        <f>SUM(O643:O666)</f>
        <v>840</v>
      </c>
      <c r="P667" s="66">
        <f>Q667/O667</f>
        <v>77.962047619047652</v>
      </c>
      <c r="Q667" s="67">
        <f>SUM(Q643:Q666)+11064.52</f>
        <v>65488.120000000024</v>
      </c>
      <c r="R667" s="68">
        <v>451</v>
      </c>
      <c r="S667" s="66">
        <v>37.840000000000003</v>
      </c>
      <c r="T667" s="67">
        <f>S667*R667</f>
        <v>17065.84</v>
      </c>
      <c r="U667" s="69"/>
      <c r="V667" s="63">
        <f>SUM(V643:V666)</f>
        <v>6453</v>
      </c>
      <c r="W667" s="66">
        <f>X667/V667</f>
        <v>45.688362002169534</v>
      </c>
      <c r="X667" s="67">
        <f>SUM(X643:X666)</f>
        <v>294827</v>
      </c>
      <c r="Y667" s="63">
        <f>SUM(Y643:Y666)</f>
        <v>7140</v>
      </c>
      <c r="Z667" s="66">
        <f>AA667/Y667</f>
        <v>45.320448179271708</v>
      </c>
      <c r="AA667" s="67">
        <f>SUM(AA643:AA666)</f>
        <v>323588</v>
      </c>
      <c r="AB667" s="63">
        <f>SUM(AB643:AB666)</f>
        <v>2000</v>
      </c>
      <c r="AC667" s="66">
        <f>AD667/AB667</f>
        <v>23.734000000000002</v>
      </c>
      <c r="AD667" s="67">
        <f>SUM(AD643:AD666)</f>
        <v>47468</v>
      </c>
      <c r="AE667" s="63">
        <f>SUM(AE643:AE666)</f>
        <v>800</v>
      </c>
      <c r="AF667" s="66">
        <f>AG667/AE667</f>
        <v>21.61</v>
      </c>
      <c r="AG667" s="67">
        <f>SUM(AG643:AG666)</f>
        <v>17288</v>
      </c>
      <c r="AH667" s="63">
        <f>SUM(AH643:AH666)</f>
        <v>1200</v>
      </c>
      <c r="AI667" s="66">
        <f>AJ667/AH667</f>
        <v>25.15</v>
      </c>
      <c r="AJ667" s="67">
        <f>SUM(AJ643:AJ666)</f>
        <v>30180</v>
      </c>
      <c r="AK667" s="63">
        <f>SUM(AK643:AK666)</f>
        <v>0</v>
      </c>
      <c r="AL667" s="66" t="e">
        <f>AM667/AK667</f>
        <v>#DIV/0!</v>
      </c>
      <c r="AM667" s="67">
        <f>SUM(AM643:AM666)</f>
        <v>0</v>
      </c>
      <c r="AN667" s="63">
        <f>SUM(AN643:AN666)</f>
        <v>0</v>
      </c>
      <c r="AO667" s="66" t="e">
        <f>AP667/AN667</f>
        <v>#DIV/0!</v>
      </c>
      <c r="AP667" s="67">
        <f>SUM(AP643:AP666)</f>
        <v>0</v>
      </c>
      <c r="AQ667" s="63">
        <f>SUM(AQ643:AQ666)</f>
        <v>0</v>
      </c>
      <c r="AR667" s="66" t="e">
        <f>AS667/AQ667</f>
        <v>#DIV/0!</v>
      </c>
      <c r="AS667" s="67">
        <f>SUM(AS643:AS666)</f>
        <v>0</v>
      </c>
      <c r="AT667" s="63">
        <f>SUM(AT643:AT666)</f>
        <v>0</v>
      </c>
      <c r="AU667" s="66" t="e">
        <f>AV667/AT667</f>
        <v>#DIV/0!</v>
      </c>
      <c r="AV667" s="67">
        <f>SUM(AV644:AV666)</f>
        <v>0</v>
      </c>
      <c r="AW667" s="63">
        <f>SUM(AW644:AW666)</f>
        <v>0</v>
      </c>
      <c r="AX667" s="66" t="e">
        <f>AY667/AW667</f>
        <v>#DIV/0!</v>
      </c>
      <c r="AY667" s="67">
        <f>SUM(AY644:AY666)</f>
        <v>0</v>
      </c>
      <c r="AZ667" s="63">
        <f>SUM(AZ644:AZ666)</f>
        <v>0</v>
      </c>
      <c r="BA667" s="66" t="e">
        <f>BB667/AZ667</f>
        <v>#DIV/0!</v>
      </c>
      <c r="BB667" s="67">
        <f>SUM(BB644:BB666)</f>
        <v>0</v>
      </c>
      <c r="BC667" s="63">
        <f>SUM(BC644:BC666)</f>
        <v>0</v>
      </c>
      <c r="BD667" s="66" t="e">
        <f>BE667/BC667</f>
        <v>#DIV/0!</v>
      </c>
      <c r="BE667" s="67">
        <f>SUM(BE644:BE666)</f>
        <v>0</v>
      </c>
      <c r="BF667" s="63">
        <f>SUM(BF644:BF666)</f>
        <v>0</v>
      </c>
      <c r="BG667" s="66" t="e">
        <f>BH667/BF667</f>
        <v>#DIV/0!</v>
      </c>
      <c r="BH667" s="67">
        <f>SUM(BH644:BH666)</f>
        <v>0</v>
      </c>
      <c r="BI667" s="63">
        <f>SUM(BI644:BI666)</f>
        <v>0</v>
      </c>
      <c r="BJ667" s="66" t="e">
        <f>BK667/BI667</f>
        <v>#DIV/0!</v>
      </c>
      <c r="BK667" s="67">
        <f>SUM(BK644:BK666)</f>
        <v>0</v>
      </c>
      <c r="BL667" s="63">
        <f>SUM(BL644:BL666)</f>
        <v>0</v>
      </c>
      <c r="BM667" s="66" t="e">
        <f>BN667/BL667</f>
        <v>#DIV/0!</v>
      </c>
      <c r="BN667" s="67">
        <f>SUM(BN644:BN666)</f>
        <v>0</v>
      </c>
      <c r="BO667" s="63">
        <f>SUM(BO644:BO666)</f>
        <v>0</v>
      </c>
      <c r="BP667" s="66" t="e">
        <f>BQ667/BO667</f>
        <v>#DIV/0!</v>
      </c>
      <c r="BQ667" s="67">
        <f>SUM(BQ644:BQ666)</f>
        <v>0</v>
      </c>
      <c r="BR667" s="70">
        <f>SUM(BR643:BR666)</f>
        <v>5140</v>
      </c>
      <c r="BS667" s="71">
        <f>BT667/BR667</f>
        <v>54.035019455252922</v>
      </c>
      <c r="BT667" s="72">
        <f>SUM(BT643:BT666)+CF668</f>
        <v>277740</v>
      </c>
      <c r="BU667" s="63">
        <f>SUM(BU643:BU666)</f>
        <v>4600</v>
      </c>
      <c r="BV667" s="66">
        <f>BW667/BU667</f>
        <v>55.565217391304351</v>
      </c>
      <c r="BW667" s="67">
        <f>SUM(BW643:BW666)</f>
        <v>255600</v>
      </c>
      <c r="BX667" s="63">
        <f>SUM(BX643:BX666)</f>
        <v>0</v>
      </c>
      <c r="BY667" s="66" t="e">
        <f>BZ667/BX667</f>
        <v>#DIV/0!</v>
      </c>
      <c r="BZ667" s="67">
        <f>SUM(BZ643:BZ666)</f>
        <v>0</v>
      </c>
      <c r="CA667" s="63">
        <f>SUM(CA643:CA666)</f>
        <v>0</v>
      </c>
      <c r="CB667" s="66" t="e">
        <f>CC667/CA667</f>
        <v>#DIV/0!</v>
      </c>
      <c r="CC667" s="67">
        <f>SUM(CC643:CC666)</f>
        <v>0</v>
      </c>
      <c r="CD667" s="63">
        <f>SUM(CD643:CD666)</f>
        <v>540</v>
      </c>
      <c r="CE667" s="66">
        <f>CF667/CD667</f>
        <v>38</v>
      </c>
      <c r="CF667" s="67">
        <f>SUM(CF643:CF666)</f>
        <v>20520</v>
      </c>
      <c r="CI667" s="70">
        <f>SUM(CI643:CI666)</f>
        <v>687</v>
      </c>
      <c r="CJ667" s="71">
        <f>CK667/CI667</f>
        <v>41.864628820960696</v>
      </c>
      <c r="CK667" s="72">
        <f>SUM(CK643:CK666)</f>
        <v>28761</v>
      </c>
      <c r="CL667" s="63">
        <f>SUM(CL643:CL666)</f>
        <v>90</v>
      </c>
      <c r="CM667" s="66">
        <f>CN667/CL667</f>
        <v>95</v>
      </c>
      <c r="CN667" s="67">
        <f>SUM(CN643:CN666)</f>
        <v>8550</v>
      </c>
      <c r="CO667" s="63">
        <f>SUM(CO643:CO666)</f>
        <v>57</v>
      </c>
      <c r="CP667" s="66">
        <f>CQ667/CO667</f>
        <v>23</v>
      </c>
      <c r="CQ667" s="67">
        <f>SUM(CQ643:CQ666)</f>
        <v>1311</v>
      </c>
      <c r="CR667" s="63">
        <f>SUM(CR643:CR666)</f>
        <v>0</v>
      </c>
      <c r="CS667" s="66" t="e">
        <f>CT667/CR667</f>
        <v>#DIV/0!</v>
      </c>
      <c r="CT667" s="67">
        <f>SUM(CT643:CT666)</f>
        <v>0</v>
      </c>
      <c r="CU667" s="63">
        <f>SUM(CU643:CU666)</f>
        <v>540</v>
      </c>
      <c r="CV667" s="66">
        <f>CW667/CU667</f>
        <v>35</v>
      </c>
      <c r="CW667" s="67">
        <f>SUM(CW643:CW666)</f>
        <v>18900</v>
      </c>
    </row>
    <row r="668" spans="1:103" ht="15.75" thickBot="1" x14ac:dyDescent="0.3">
      <c r="L668" s="88">
        <f>L667+O667+R667+V667</f>
        <v>8081.6100000000006</v>
      </c>
      <c r="M668" s="89">
        <f>N668/L668</f>
        <v>47.740219325109727</v>
      </c>
      <c r="N668" s="90">
        <f>N667+Q667+T667+X667</f>
        <v>385817.83390000003</v>
      </c>
      <c r="O668" s="99">
        <f>SUM(O643:O666)</f>
        <v>840</v>
      </c>
      <c r="P668" s="100">
        <f>Q668/O668</f>
        <v>64.79000000000002</v>
      </c>
      <c r="Q668" s="101">
        <f>SUM(Q643:Q666)</f>
        <v>54423.60000000002</v>
      </c>
      <c r="CF668" s="91">
        <f>CF667-CW667</f>
        <v>1620</v>
      </c>
    </row>
    <row r="669" spans="1:103" ht="15.75" thickBot="1" x14ac:dyDescent="0.3">
      <c r="AE669" s="104">
        <f>AE640+1</f>
        <v>44705</v>
      </c>
      <c r="AF669" s="105">
        <f>AE669</f>
        <v>44705</v>
      </c>
      <c r="BR669" s="102">
        <f>AE669</f>
        <v>44705</v>
      </c>
    </row>
    <row r="670" spans="1:103" s="1" customFormat="1" ht="14.25" thickBot="1" x14ac:dyDescent="0.3">
      <c r="A670" s="2">
        <f>B670</f>
        <v>44705</v>
      </c>
      <c r="B670" s="3">
        <f>B641+1</f>
        <v>44705</v>
      </c>
      <c r="C670" s="249" t="s">
        <v>0</v>
      </c>
      <c r="D670" s="250"/>
      <c r="E670" s="251"/>
      <c r="F670" s="4" t="s">
        <v>1</v>
      </c>
      <c r="G670" s="5" t="s">
        <v>2</v>
      </c>
      <c r="H670" s="201" t="s">
        <v>86</v>
      </c>
      <c r="I670" s="189" t="s">
        <v>88</v>
      </c>
      <c r="J670" s="204" t="s">
        <v>90</v>
      </c>
      <c r="K670" s="206" t="s">
        <v>84</v>
      </c>
      <c r="L670" s="252" t="s">
        <v>3</v>
      </c>
      <c r="M670" s="253"/>
      <c r="N670" s="253"/>
      <c r="O670" s="253"/>
      <c r="P670" s="253"/>
      <c r="Q670" s="253"/>
      <c r="R670" s="253"/>
      <c r="S670" s="253"/>
      <c r="T670" s="254"/>
      <c r="U670" s="6"/>
      <c r="V670" s="255" t="s">
        <v>4</v>
      </c>
      <c r="W670" s="256"/>
      <c r="X670" s="257"/>
      <c r="Y670" s="258" t="s">
        <v>5</v>
      </c>
      <c r="Z670" s="259"/>
      <c r="AA670" s="260"/>
      <c r="AB670" s="255" t="s">
        <v>6</v>
      </c>
      <c r="AC670" s="256"/>
      <c r="AD670" s="257"/>
      <c r="AE670" s="261" t="s">
        <v>7</v>
      </c>
      <c r="AF670" s="262"/>
      <c r="AG670" s="262"/>
      <c r="AH670" s="262"/>
      <c r="AI670" s="262"/>
      <c r="AJ670" s="262"/>
      <c r="AK670" s="262"/>
      <c r="AL670" s="262"/>
      <c r="AM670" s="262"/>
      <c r="AN670" s="262"/>
      <c r="AO670" s="262"/>
      <c r="AP670" s="262"/>
      <c r="AQ670" s="262"/>
      <c r="AR670" s="262"/>
      <c r="AS670" s="262"/>
      <c r="AT670" s="262"/>
      <c r="AU670" s="262"/>
      <c r="AV670" s="262"/>
      <c r="AW670" s="262"/>
      <c r="AX670" s="262"/>
      <c r="AY670" s="262"/>
      <c r="AZ670" s="262"/>
      <c r="BA670" s="262"/>
      <c r="BB670" s="262"/>
      <c r="BC670" s="262"/>
      <c r="BD670" s="262"/>
      <c r="BE670" s="262"/>
      <c r="BF670" s="262"/>
      <c r="BG670" s="262"/>
      <c r="BH670" s="262"/>
      <c r="BI670" s="262"/>
      <c r="BJ670" s="262"/>
      <c r="BK670" s="262"/>
      <c r="BL670" s="262"/>
      <c r="BM670" s="262"/>
      <c r="BN670" s="263"/>
      <c r="BO670" s="98"/>
      <c r="BP670" s="98"/>
      <c r="BQ670" s="98"/>
      <c r="BR670" s="246" t="s">
        <v>8</v>
      </c>
      <c r="BS670" s="247"/>
      <c r="BT670" s="248"/>
      <c r="BU670" s="243" t="s">
        <v>9</v>
      </c>
      <c r="BV670" s="244"/>
      <c r="BW670" s="245"/>
      <c r="BX670" s="243" t="s">
        <v>10</v>
      </c>
      <c r="BY670" s="244"/>
      <c r="BZ670" s="245"/>
      <c r="CA670" s="243" t="s">
        <v>11</v>
      </c>
      <c r="CB670" s="244"/>
      <c r="CC670" s="245"/>
      <c r="CD670" s="243" t="s">
        <v>69</v>
      </c>
      <c r="CE670" s="244"/>
      <c r="CF670" s="245"/>
      <c r="CG670" s="8"/>
      <c r="CH670" s="8">
        <f>CH641+1</f>
        <v>44705</v>
      </c>
      <c r="CI670" s="246" t="s">
        <v>12</v>
      </c>
      <c r="CJ670" s="247"/>
      <c r="CK670" s="248"/>
      <c r="CL670" s="240" t="s">
        <v>13</v>
      </c>
      <c r="CM670" s="241"/>
      <c r="CN670" s="242"/>
      <c r="CO670" s="240" t="s">
        <v>14</v>
      </c>
      <c r="CP670" s="241"/>
      <c r="CQ670" s="242"/>
      <c r="CR670" s="240" t="s">
        <v>15</v>
      </c>
      <c r="CS670" s="241"/>
      <c r="CT670" s="242"/>
      <c r="CU670" s="240" t="s">
        <v>71</v>
      </c>
      <c r="CV670" s="241"/>
      <c r="CW670" s="242"/>
      <c r="CX670" s="9">
        <f>CY670</f>
        <v>44705</v>
      </c>
      <c r="CY670" s="8">
        <f>CY641+1</f>
        <v>44705</v>
      </c>
    </row>
    <row r="671" spans="1:103" s="1" customFormat="1" ht="14.25" thickBot="1" x14ac:dyDescent="0.3">
      <c r="A671" s="10" t="s">
        <v>17</v>
      </c>
      <c r="B671" s="10" t="s">
        <v>16</v>
      </c>
      <c r="C671" s="11" t="s">
        <v>18</v>
      </c>
      <c r="D671" s="12" t="s">
        <v>19</v>
      </c>
      <c r="E671" s="174" t="s">
        <v>1</v>
      </c>
      <c r="F671" s="14" t="s">
        <v>20</v>
      </c>
      <c r="G671" s="15" t="s">
        <v>20</v>
      </c>
      <c r="H671" s="202" t="s">
        <v>87</v>
      </c>
      <c r="I671" s="203" t="s">
        <v>89</v>
      </c>
      <c r="J671" s="205" t="s">
        <v>91</v>
      </c>
      <c r="K671" s="207" t="s">
        <v>85</v>
      </c>
      <c r="L671" s="16" t="s">
        <v>21</v>
      </c>
      <c r="M671" s="17" t="s">
        <v>22</v>
      </c>
      <c r="N671" s="18" t="s">
        <v>23</v>
      </c>
      <c r="O671" s="19" t="s">
        <v>24</v>
      </c>
      <c r="P671" s="17" t="s">
        <v>22</v>
      </c>
      <c r="Q671" s="18" t="s">
        <v>23</v>
      </c>
      <c r="R671" s="19" t="s">
        <v>25</v>
      </c>
      <c r="S671" s="17" t="s">
        <v>22</v>
      </c>
      <c r="T671" s="18" t="s">
        <v>23</v>
      </c>
      <c r="U671" s="20" t="s">
        <v>16</v>
      </c>
      <c r="V671" s="21" t="s">
        <v>26</v>
      </c>
      <c r="W671" s="22" t="s">
        <v>22</v>
      </c>
      <c r="X671" s="22" t="s">
        <v>23</v>
      </c>
      <c r="Y671" s="23" t="s">
        <v>27</v>
      </c>
      <c r="Z671" s="23" t="s">
        <v>22</v>
      </c>
      <c r="AA671" s="23" t="s">
        <v>23</v>
      </c>
      <c r="AB671" s="22" t="s">
        <v>27</v>
      </c>
      <c r="AC671" s="22" t="s">
        <v>22</v>
      </c>
      <c r="AD671" s="22" t="s">
        <v>23</v>
      </c>
      <c r="AE671" s="187" t="s">
        <v>92</v>
      </c>
      <c r="AF671" s="188" t="s">
        <v>22</v>
      </c>
      <c r="AG671" s="26" t="s">
        <v>23</v>
      </c>
      <c r="AH671" s="187" t="s">
        <v>93</v>
      </c>
      <c r="AI671" s="188" t="s">
        <v>22</v>
      </c>
      <c r="AJ671" s="26" t="s">
        <v>23</v>
      </c>
      <c r="AK671" s="187"/>
      <c r="AL671" s="188" t="s">
        <v>22</v>
      </c>
      <c r="AM671" s="26" t="s">
        <v>23</v>
      </c>
      <c r="AN671" s="187"/>
      <c r="AO671" s="188" t="s">
        <v>22</v>
      </c>
      <c r="AP671" s="26" t="s">
        <v>23</v>
      </c>
      <c r="AQ671" s="187"/>
      <c r="AR671" s="188" t="s">
        <v>22</v>
      </c>
      <c r="AS671" s="26" t="s">
        <v>23</v>
      </c>
      <c r="AT671" s="187"/>
      <c r="AU671" s="188" t="s">
        <v>22</v>
      </c>
      <c r="AV671" s="26" t="s">
        <v>23</v>
      </c>
      <c r="AW671" s="120"/>
      <c r="AX671" s="25" t="s">
        <v>22</v>
      </c>
      <c r="AY671" s="26" t="s">
        <v>23</v>
      </c>
      <c r="AZ671" s="24"/>
      <c r="BA671" s="25" t="s">
        <v>22</v>
      </c>
      <c r="BB671" s="26" t="s">
        <v>23</v>
      </c>
      <c r="BC671" s="24"/>
      <c r="BD671" s="25" t="s">
        <v>22</v>
      </c>
      <c r="BE671" s="26" t="s">
        <v>23</v>
      </c>
      <c r="BF671" s="24"/>
      <c r="BG671" s="25" t="s">
        <v>22</v>
      </c>
      <c r="BH671" s="26" t="s">
        <v>23</v>
      </c>
      <c r="BI671" s="24"/>
      <c r="BJ671" s="25" t="s">
        <v>22</v>
      </c>
      <c r="BK671" s="26" t="s">
        <v>23</v>
      </c>
      <c r="BL671" s="24"/>
      <c r="BM671" s="25" t="s">
        <v>22</v>
      </c>
      <c r="BN671" s="26" t="s">
        <v>23</v>
      </c>
      <c r="BO671" s="24"/>
      <c r="BP671" s="25" t="s">
        <v>22</v>
      </c>
      <c r="BQ671" s="26" t="s">
        <v>23</v>
      </c>
      <c r="BR671" s="27" t="s">
        <v>27</v>
      </c>
      <c r="BS671" s="28" t="s">
        <v>22</v>
      </c>
      <c r="BT671" s="29" t="s">
        <v>23</v>
      </c>
      <c r="BU671" s="30" t="s">
        <v>28</v>
      </c>
      <c r="BV671" s="31" t="s">
        <v>22</v>
      </c>
      <c r="BW671" s="32" t="s">
        <v>23</v>
      </c>
      <c r="BX671" s="30" t="s">
        <v>29</v>
      </c>
      <c r="BY671" s="31" t="s">
        <v>22</v>
      </c>
      <c r="BZ671" s="32" t="s">
        <v>23</v>
      </c>
      <c r="CA671" s="30" t="s">
        <v>30</v>
      </c>
      <c r="CB671" s="31" t="s">
        <v>22</v>
      </c>
      <c r="CC671" s="32" t="s">
        <v>23</v>
      </c>
      <c r="CD671" s="30" t="s">
        <v>70</v>
      </c>
      <c r="CE671" s="31" t="s">
        <v>22</v>
      </c>
      <c r="CF671" s="32" t="s">
        <v>23</v>
      </c>
      <c r="CG671" s="33" t="s">
        <v>17</v>
      </c>
      <c r="CH671" s="33" t="s">
        <v>16</v>
      </c>
      <c r="CI671" s="157" t="s">
        <v>27</v>
      </c>
      <c r="CJ671" s="158" t="s">
        <v>22</v>
      </c>
      <c r="CK671" s="159" t="s">
        <v>23</v>
      </c>
      <c r="CL671" s="34" t="s">
        <v>28</v>
      </c>
      <c r="CM671" s="35" t="s">
        <v>22</v>
      </c>
      <c r="CN671" s="36" t="s">
        <v>23</v>
      </c>
      <c r="CO671" s="34" t="s">
        <v>29</v>
      </c>
      <c r="CP671" s="35" t="s">
        <v>22</v>
      </c>
      <c r="CQ671" s="36" t="s">
        <v>23</v>
      </c>
      <c r="CR671" s="34" t="s">
        <v>30</v>
      </c>
      <c r="CS671" s="35" t="s">
        <v>22</v>
      </c>
      <c r="CT671" s="36" t="s">
        <v>23</v>
      </c>
      <c r="CU671" s="34" t="s">
        <v>70</v>
      </c>
      <c r="CV671" s="35" t="s">
        <v>22</v>
      </c>
      <c r="CW671" s="36" t="s">
        <v>23</v>
      </c>
      <c r="CX671" s="33" t="s">
        <v>76</v>
      </c>
      <c r="CY671" s="33" t="s">
        <v>16</v>
      </c>
    </row>
    <row r="672" spans="1:103" s="1" customFormat="1" ht="14.25" thickBot="1" x14ac:dyDescent="0.3">
      <c r="A672" s="47" t="s">
        <v>32</v>
      </c>
      <c r="B672" s="47" t="s">
        <v>32</v>
      </c>
      <c r="C672" s="37">
        <v>244</v>
      </c>
      <c r="D672" s="94">
        <f>E672-C672</f>
        <v>138</v>
      </c>
      <c r="E672" s="92">
        <v>382</v>
      </c>
      <c r="F672" s="38">
        <f>SUM(O672,R672,V672)-H672-I672-J672-K672+L672</f>
        <v>391</v>
      </c>
      <c r="G672" s="38">
        <f>F672-E672-L672</f>
        <v>9</v>
      </c>
      <c r="H672" s="182"/>
      <c r="I672" s="182"/>
      <c r="J672" s="182"/>
      <c r="K672" s="182">
        <v>0</v>
      </c>
      <c r="L672" s="211"/>
      <c r="M672" s="39">
        <v>24.99</v>
      </c>
      <c r="N672" s="179">
        <f>M672*L672</f>
        <v>0</v>
      </c>
      <c r="O672" s="225">
        <v>35</v>
      </c>
      <c r="P672" s="226">
        <v>71.180000000000007</v>
      </c>
      <c r="Q672" s="227">
        <f>P672*O672</f>
        <v>2491.3000000000002</v>
      </c>
      <c r="R672" s="222">
        <v>31</v>
      </c>
      <c r="S672" s="39">
        <v>37.840000000000003</v>
      </c>
      <c r="T672" s="40">
        <f>S672*R672</f>
        <v>1173.0400000000002</v>
      </c>
      <c r="U672" s="41" t="s">
        <v>32</v>
      </c>
      <c r="V672" s="37">
        <f t="shared" ref="V672:V695" si="973">Y672-CI672</f>
        <v>325</v>
      </c>
      <c r="W672" s="39">
        <f>X672/V672</f>
        <v>50.726153846153849</v>
      </c>
      <c r="X672" s="40">
        <f t="shared" ref="X672:X695" si="974">AA672-CK672</f>
        <v>16486</v>
      </c>
      <c r="Y672" s="37">
        <f t="shared" ref="Y672:Y695" si="975">AB672+BR672</f>
        <v>325</v>
      </c>
      <c r="Z672" s="39">
        <f>AA672/Y672</f>
        <v>50.726153846153849</v>
      </c>
      <c r="AA672" s="40">
        <f t="shared" ref="AA672:AA695" si="976">AD672+BT672</f>
        <v>16486</v>
      </c>
      <c r="AB672" s="37">
        <f>SUM(AE672,AH672,AK672,AN672,AQ672,AT672,AW672,AZ672,BC672,BF672,BI672,BL672,BO672)</f>
        <v>100</v>
      </c>
      <c r="AC672" s="39">
        <f>AD672/AB672</f>
        <v>21.61</v>
      </c>
      <c r="AD672" s="40">
        <f>SUM(AG672,AJ672,AM672,AP672,AS672,AV672,AY672,BB672,BE672,BH672,BK672,BN672,BQ672)</f>
        <v>2161</v>
      </c>
      <c r="AE672" s="185">
        <v>100</v>
      </c>
      <c r="AF672" s="186">
        <v>21.61</v>
      </c>
      <c r="AG672" s="53">
        <f>AE672*AF672</f>
        <v>2161</v>
      </c>
      <c r="AH672" s="185"/>
      <c r="AI672" s="186"/>
      <c r="AJ672" s="53">
        <f>AH672*AI672</f>
        <v>0</v>
      </c>
      <c r="AK672" s="185"/>
      <c r="AL672" s="186"/>
      <c r="AM672" s="53"/>
      <c r="AN672" s="185"/>
      <c r="AO672" s="186"/>
      <c r="AP672" s="53"/>
      <c r="AQ672" s="185"/>
      <c r="AR672" s="186"/>
      <c r="AS672" s="53"/>
      <c r="AT672" s="185"/>
      <c r="AU672" s="186"/>
      <c r="AV672" s="53"/>
      <c r="AW672" s="43"/>
      <c r="AX672" s="42"/>
      <c r="AY672" s="53">
        <f t="shared" ref="AY672:AY695" si="977">AX672*AW672</f>
        <v>0</v>
      </c>
      <c r="AZ672" s="43"/>
      <c r="BA672" s="42"/>
      <c r="BB672" s="53">
        <f t="shared" ref="BB672:BB695" si="978">BA672*AZ672</f>
        <v>0</v>
      </c>
      <c r="BC672" s="43"/>
      <c r="BD672" s="42"/>
      <c r="BE672" s="53">
        <f t="shared" ref="BE672:BE695" si="979">BD672*BC672</f>
        <v>0</v>
      </c>
      <c r="BF672" s="43"/>
      <c r="BG672" s="42"/>
      <c r="BH672" s="53">
        <f t="shared" ref="BH672:BH695" si="980">BG672*BF672</f>
        <v>0</v>
      </c>
      <c r="BI672" s="43"/>
      <c r="BJ672" s="42"/>
      <c r="BK672" s="53">
        <f t="shared" ref="BK672:BK695" si="981">BJ672*BI672</f>
        <v>0</v>
      </c>
      <c r="BL672" s="43"/>
      <c r="BM672" s="42"/>
      <c r="BN672" s="53">
        <f t="shared" ref="BN672:BN695" si="982">BM672*BL672</f>
        <v>0</v>
      </c>
      <c r="BO672" s="43"/>
      <c r="BP672" s="42"/>
      <c r="BQ672" s="53">
        <f t="shared" ref="BQ672:BQ695" si="983">BP672*BO672</f>
        <v>0</v>
      </c>
      <c r="BR672" s="44">
        <f>SUM(BU672,BX672,CA672,CD672)</f>
        <v>225</v>
      </c>
      <c r="BS672" s="45">
        <f>BT672/BR672</f>
        <v>63.666666666666664</v>
      </c>
      <c r="BT672" s="46">
        <f>SUM(BW672,BZ672,CC672,CF672)</f>
        <v>14325</v>
      </c>
      <c r="BU672" s="37">
        <v>225</v>
      </c>
      <c r="BV672" s="39">
        <f>BW672/BU672</f>
        <v>63.666666666666664</v>
      </c>
      <c r="BW672" s="40">
        <v>14325</v>
      </c>
      <c r="BX672" s="37"/>
      <c r="BY672" s="39" t="e">
        <f>BZ672/BX672</f>
        <v>#DIV/0!</v>
      </c>
      <c r="BZ672" s="40"/>
      <c r="CA672" s="37"/>
      <c r="CB672" s="39" t="e">
        <f>CC672/CA672</f>
        <v>#DIV/0!</v>
      </c>
      <c r="CC672" s="40"/>
      <c r="CD672" s="37">
        <v>0</v>
      </c>
      <c r="CE672" s="39" t="e">
        <f>CF672/CD672</f>
        <v>#DIV/0!</v>
      </c>
      <c r="CF672" s="40"/>
      <c r="CG672" s="47" t="s">
        <v>32</v>
      </c>
      <c r="CH672" s="47" t="s">
        <v>32</v>
      </c>
      <c r="CI672" s="44">
        <f>SUM(CL672,CO672,CR672,CU672)</f>
        <v>0</v>
      </c>
      <c r="CJ672" s="45" t="e">
        <f>CK672/CI672</f>
        <v>#DIV/0!</v>
      </c>
      <c r="CK672" s="46">
        <f>SUM(CN672,CQ672,CT672,CW672)</f>
        <v>0</v>
      </c>
      <c r="CL672" s="37"/>
      <c r="CM672" s="39" t="e">
        <f>CN672/CL672</f>
        <v>#DIV/0!</v>
      </c>
      <c r="CN672" s="40"/>
      <c r="CO672" s="37"/>
      <c r="CP672" s="39" t="e">
        <f>CQ672/CO672</f>
        <v>#DIV/0!</v>
      </c>
      <c r="CQ672" s="40"/>
      <c r="CR672" s="37"/>
      <c r="CS672" s="39" t="e">
        <f>CT672/CR672</f>
        <v>#DIV/0!</v>
      </c>
      <c r="CT672" s="40"/>
      <c r="CU672" s="37">
        <v>0</v>
      </c>
      <c r="CV672" s="39" t="e">
        <f>CW672/CU672</f>
        <v>#DIV/0!</v>
      </c>
      <c r="CW672" s="40"/>
      <c r="CX672" s="47" t="s">
        <v>32</v>
      </c>
      <c r="CY672" s="47" t="s">
        <v>32</v>
      </c>
    </row>
    <row r="673" spans="1:103" s="1" customFormat="1" ht="14.25" thickBot="1" x14ac:dyDescent="0.3">
      <c r="A673" s="47" t="s">
        <v>31</v>
      </c>
      <c r="B673" s="47" t="s">
        <v>31</v>
      </c>
      <c r="C673" s="48">
        <v>244</v>
      </c>
      <c r="D673" s="95">
        <f t="shared" ref="D673:D695" si="984">E673-C673</f>
        <v>138</v>
      </c>
      <c r="E673" s="93">
        <v>382</v>
      </c>
      <c r="F673" s="38">
        <f t="shared" ref="F673:F695" si="985">SUM(O673,R673,V673)-H673-I673-J673-K673+L673</f>
        <v>391</v>
      </c>
      <c r="G673" s="49">
        <f t="shared" ref="G673:G695" si="986">F673-E673-L673</f>
        <v>9</v>
      </c>
      <c r="H673" s="183"/>
      <c r="I673" s="183"/>
      <c r="J673" s="183"/>
      <c r="K673" s="183">
        <v>0</v>
      </c>
      <c r="L673" s="212"/>
      <c r="M673" s="50">
        <v>24.99</v>
      </c>
      <c r="N673" s="53">
        <f t="shared" ref="N673:N695" si="987">M673*L673</f>
        <v>0</v>
      </c>
      <c r="O673" s="228">
        <v>35</v>
      </c>
      <c r="P673" s="229">
        <v>71.180000000000007</v>
      </c>
      <c r="Q673" s="230">
        <f t="shared" ref="Q673:Q695" si="988">P673*O673</f>
        <v>2491.3000000000002</v>
      </c>
      <c r="R673" s="223">
        <v>31</v>
      </c>
      <c r="S673" s="50">
        <v>37.840000000000003</v>
      </c>
      <c r="T673" s="51">
        <f t="shared" ref="T673:T695" si="989">S673*R673</f>
        <v>1173.0400000000002</v>
      </c>
      <c r="U673" s="52" t="s">
        <v>31</v>
      </c>
      <c r="V673" s="48">
        <f t="shared" si="973"/>
        <v>325</v>
      </c>
      <c r="W673" s="50">
        <f t="shared" ref="W673:W695" si="990">X673/V673</f>
        <v>50.726153846153849</v>
      </c>
      <c r="X673" s="51">
        <f t="shared" si="974"/>
        <v>16486</v>
      </c>
      <c r="Y673" s="48">
        <f t="shared" si="975"/>
        <v>325</v>
      </c>
      <c r="Z673" s="50">
        <f t="shared" ref="Z673:Z677" si="991">AA673/Y673</f>
        <v>50.726153846153849</v>
      </c>
      <c r="AA673" s="51">
        <f t="shared" si="976"/>
        <v>16486</v>
      </c>
      <c r="AB673" s="48">
        <f t="shared" ref="AB673:AB695" si="992">SUM(AE673,AH673,AK673,AN673,AQ673,AT673,AW673,AZ673,BC673,BF673,BI673,BL673,BO673)</f>
        <v>100</v>
      </c>
      <c r="AC673" s="50">
        <f t="shared" ref="AC673:AC677" si="993">AD673/AB673</f>
        <v>21.61</v>
      </c>
      <c r="AD673" s="51">
        <f t="shared" ref="AD673:AD695" si="994">SUM(AG673,AJ673,AM673,AP673,AS673,AV673,AY673,BB673,BE673,BH673,BK673,BN673,BQ673)</f>
        <v>2161</v>
      </c>
      <c r="AE673" s="43">
        <v>100</v>
      </c>
      <c r="AF673" s="42">
        <v>21.61</v>
      </c>
      <c r="AG673" s="53">
        <f>AE673*AF673</f>
        <v>2161</v>
      </c>
      <c r="AH673" s="43"/>
      <c r="AI673" s="42"/>
      <c r="AJ673" s="53">
        <f>AH673*AI673</f>
        <v>0</v>
      </c>
      <c r="AK673" s="43"/>
      <c r="AL673" s="42"/>
      <c r="AM673" s="53"/>
      <c r="AN673" s="43"/>
      <c r="AO673" s="42"/>
      <c r="AP673" s="53"/>
      <c r="AQ673" s="43"/>
      <c r="AR673" s="42"/>
      <c r="AS673" s="53"/>
      <c r="AT673" s="43"/>
      <c r="AU673" s="42"/>
      <c r="AV673" s="53"/>
      <c r="AW673" s="43"/>
      <c r="AX673" s="42"/>
      <c r="AY673" s="53">
        <f t="shared" si="977"/>
        <v>0</v>
      </c>
      <c r="AZ673" s="43"/>
      <c r="BA673" s="42"/>
      <c r="BB673" s="53">
        <f t="shared" si="978"/>
        <v>0</v>
      </c>
      <c r="BC673" s="43"/>
      <c r="BD673" s="42"/>
      <c r="BE673" s="53">
        <f t="shared" si="979"/>
        <v>0</v>
      </c>
      <c r="BF673" s="43"/>
      <c r="BG673" s="42"/>
      <c r="BH673" s="53">
        <f t="shared" si="980"/>
        <v>0</v>
      </c>
      <c r="BI673" s="43"/>
      <c r="BJ673" s="42"/>
      <c r="BK673" s="53">
        <f t="shared" si="981"/>
        <v>0</v>
      </c>
      <c r="BL673" s="43"/>
      <c r="BM673" s="42"/>
      <c r="BN673" s="53">
        <f t="shared" si="982"/>
        <v>0</v>
      </c>
      <c r="BO673" s="43"/>
      <c r="BP673" s="42"/>
      <c r="BQ673" s="53">
        <f t="shared" si="983"/>
        <v>0</v>
      </c>
      <c r="BR673" s="54">
        <f t="shared" ref="BR673:BR695" si="995">SUM(BU673,BX673,CA673,CD673)</f>
        <v>225</v>
      </c>
      <c r="BS673" s="55">
        <f t="shared" ref="BS673:BS695" si="996">BT673/BR673</f>
        <v>63.666666666666664</v>
      </c>
      <c r="BT673" s="56">
        <f t="shared" ref="BT673:BT695" si="997">SUM(BW673,BZ673,CC673,CF673)</f>
        <v>14325</v>
      </c>
      <c r="BU673" s="48">
        <v>225</v>
      </c>
      <c r="BV673" s="50">
        <f t="shared" ref="BV673:BV695" si="998">BW673/BU673</f>
        <v>63.666666666666664</v>
      </c>
      <c r="BW673" s="51">
        <v>14325</v>
      </c>
      <c r="BX673" s="48"/>
      <c r="BY673" s="50" t="e">
        <f t="shared" ref="BY673:BY695" si="999">BZ673/BX673</f>
        <v>#DIV/0!</v>
      </c>
      <c r="BZ673" s="51"/>
      <c r="CA673" s="48"/>
      <c r="CB673" s="50" t="e">
        <f t="shared" ref="CB673:CB695" si="1000">CC673/CA673</f>
        <v>#DIV/0!</v>
      </c>
      <c r="CC673" s="51"/>
      <c r="CD673" s="48">
        <v>0</v>
      </c>
      <c r="CE673" s="50" t="e">
        <f t="shared" ref="CE673:CE695" si="1001">CF673/CD673</f>
        <v>#DIV/0!</v>
      </c>
      <c r="CF673" s="51"/>
      <c r="CG673" s="47" t="s">
        <v>31</v>
      </c>
      <c r="CH673" s="47" t="s">
        <v>31</v>
      </c>
      <c r="CI673" s="54">
        <f t="shared" ref="CI673:CI695" si="1002">SUM(CL673,CO673,CR673,CU673)</f>
        <v>0</v>
      </c>
      <c r="CJ673" s="55" t="e">
        <f t="shared" ref="CJ673:CJ695" si="1003">CK673/CI673</f>
        <v>#DIV/0!</v>
      </c>
      <c r="CK673" s="56">
        <f t="shared" ref="CK673:CK695" si="1004">SUM(CN673,CQ673,CT673,CW673)</f>
        <v>0</v>
      </c>
      <c r="CL673" s="48"/>
      <c r="CM673" s="50" t="e">
        <f t="shared" ref="CM673:CM695" si="1005">CN673/CL673</f>
        <v>#DIV/0!</v>
      </c>
      <c r="CN673" s="51"/>
      <c r="CO673" s="48"/>
      <c r="CP673" s="50" t="e">
        <f t="shared" ref="CP673:CP695" si="1006">CQ673/CO673</f>
        <v>#DIV/0!</v>
      </c>
      <c r="CQ673" s="51"/>
      <c r="CR673" s="48"/>
      <c r="CS673" s="50" t="e">
        <f t="shared" ref="CS673:CS695" si="1007">CT673/CR673</f>
        <v>#DIV/0!</v>
      </c>
      <c r="CT673" s="51"/>
      <c r="CU673" s="48">
        <v>0</v>
      </c>
      <c r="CV673" s="50" t="e">
        <f t="shared" ref="CV673:CV695" si="1008">CW673/CU673</f>
        <v>#DIV/0!</v>
      </c>
      <c r="CW673" s="51"/>
      <c r="CX673" s="47" t="s">
        <v>31</v>
      </c>
      <c r="CY673" s="47" t="s">
        <v>31</v>
      </c>
    </row>
    <row r="674" spans="1:103" s="1" customFormat="1" ht="14.25" thickBot="1" x14ac:dyDescent="0.3">
      <c r="A674" s="47" t="s">
        <v>33</v>
      </c>
      <c r="B674" s="47" t="s">
        <v>33</v>
      </c>
      <c r="C674" s="48">
        <v>244</v>
      </c>
      <c r="D674" s="95">
        <f t="shared" si="984"/>
        <v>142</v>
      </c>
      <c r="E674" s="93">
        <v>386</v>
      </c>
      <c r="F674" s="38">
        <f t="shared" si="985"/>
        <v>395</v>
      </c>
      <c r="G674" s="49">
        <f t="shared" si="986"/>
        <v>9</v>
      </c>
      <c r="H674" s="183"/>
      <c r="I674" s="183"/>
      <c r="J674" s="183"/>
      <c r="K674" s="183">
        <v>0</v>
      </c>
      <c r="L674" s="212"/>
      <c r="M674" s="50">
        <v>24.99</v>
      </c>
      <c r="N674" s="53">
        <f t="shared" si="987"/>
        <v>0</v>
      </c>
      <c r="O674" s="228">
        <v>35</v>
      </c>
      <c r="P674" s="229">
        <v>71.180000000000007</v>
      </c>
      <c r="Q674" s="230">
        <f t="shared" si="988"/>
        <v>2491.3000000000002</v>
      </c>
      <c r="R674" s="223">
        <v>35</v>
      </c>
      <c r="S674" s="50">
        <v>37.840000000000003</v>
      </c>
      <c r="T674" s="51">
        <f t="shared" si="989"/>
        <v>1324.4</v>
      </c>
      <c r="U674" s="52" t="s">
        <v>33</v>
      </c>
      <c r="V674" s="48">
        <f t="shared" si="973"/>
        <v>325</v>
      </c>
      <c r="W674" s="50">
        <f t="shared" si="990"/>
        <v>50.726153846153849</v>
      </c>
      <c r="X674" s="51">
        <f t="shared" si="974"/>
        <v>16486</v>
      </c>
      <c r="Y674" s="48">
        <f t="shared" si="975"/>
        <v>325</v>
      </c>
      <c r="Z674" s="50">
        <f t="shared" si="991"/>
        <v>50.726153846153849</v>
      </c>
      <c r="AA674" s="51">
        <f t="shared" si="976"/>
        <v>16486</v>
      </c>
      <c r="AB674" s="48">
        <f t="shared" si="992"/>
        <v>100</v>
      </c>
      <c r="AC674" s="50">
        <f t="shared" si="993"/>
        <v>21.61</v>
      </c>
      <c r="AD674" s="51">
        <f t="shared" si="994"/>
        <v>2161</v>
      </c>
      <c r="AE674" s="43">
        <v>100</v>
      </c>
      <c r="AF674" s="42">
        <v>21.61</v>
      </c>
      <c r="AG674" s="53">
        <f t="shared" ref="AG674:AG694" si="1009">AE674*AF674</f>
        <v>2161</v>
      </c>
      <c r="AH674" s="43"/>
      <c r="AI674" s="42"/>
      <c r="AJ674" s="53">
        <f t="shared" ref="AJ674:AJ694" si="1010">AH674*AI674</f>
        <v>0</v>
      </c>
      <c r="AK674" s="43"/>
      <c r="AL674" s="42"/>
      <c r="AM674" s="53"/>
      <c r="AN674" s="43"/>
      <c r="AO674" s="42"/>
      <c r="AP674" s="53"/>
      <c r="AQ674" s="43"/>
      <c r="AR674" s="42"/>
      <c r="AS674" s="53"/>
      <c r="AT674" s="43"/>
      <c r="AU674" s="42"/>
      <c r="AV674" s="53"/>
      <c r="AW674" s="43"/>
      <c r="AX674" s="42"/>
      <c r="AY674" s="53">
        <f t="shared" si="977"/>
        <v>0</v>
      </c>
      <c r="AZ674" s="43"/>
      <c r="BA674" s="42"/>
      <c r="BB674" s="53">
        <f t="shared" si="978"/>
        <v>0</v>
      </c>
      <c r="BC674" s="43"/>
      <c r="BD674" s="42"/>
      <c r="BE674" s="53">
        <f t="shared" si="979"/>
        <v>0</v>
      </c>
      <c r="BF674" s="43"/>
      <c r="BG674" s="42"/>
      <c r="BH674" s="53">
        <f t="shared" si="980"/>
        <v>0</v>
      </c>
      <c r="BI674" s="43"/>
      <c r="BJ674" s="42"/>
      <c r="BK674" s="53">
        <f t="shared" si="981"/>
        <v>0</v>
      </c>
      <c r="BL674" s="43"/>
      <c r="BM674" s="42"/>
      <c r="BN674" s="53">
        <f t="shared" si="982"/>
        <v>0</v>
      </c>
      <c r="BO674" s="43"/>
      <c r="BP674" s="42"/>
      <c r="BQ674" s="53">
        <f t="shared" si="983"/>
        <v>0</v>
      </c>
      <c r="BR674" s="54">
        <f t="shared" si="995"/>
        <v>225</v>
      </c>
      <c r="BS674" s="55">
        <f t="shared" si="996"/>
        <v>63.666666666666664</v>
      </c>
      <c r="BT674" s="56">
        <f t="shared" si="997"/>
        <v>14325</v>
      </c>
      <c r="BU674" s="48">
        <v>225</v>
      </c>
      <c r="BV674" s="50">
        <f t="shared" si="998"/>
        <v>63.666666666666664</v>
      </c>
      <c r="BW674" s="51">
        <v>14325</v>
      </c>
      <c r="BX674" s="48"/>
      <c r="BY674" s="50" t="e">
        <f t="shared" si="999"/>
        <v>#DIV/0!</v>
      </c>
      <c r="BZ674" s="51"/>
      <c r="CA674" s="48"/>
      <c r="CB674" s="50" t="e">
        <f t="shared" si="1000"/>
        <v>#DIV/0!</v>
      </c>
      <c r="CC674" s="51"/>
      <c r="CD674" s="48">
        <v>0</v>
      </c>
      <c r="CE674" s="50" t="e">
        <f t="shared" si="1001"/>
        <v>#DIV/0!</v>
      </c>
      <c r="CF674" s="51"/>
      <c r="CG674" s="47" t="s">
        <v>33</v>
      </c>
      <c r="CH674" s="47" t="s">
        <v>33</v>
      </c>
      <c r="CI674" s="54">
        <f t="shared" si="1002"/>
        <v>0</v>
      </c>
      <c r="CJ674" s="55" t="e">
        <f t="shared" si="1003"/>
        <v>#DIV/0!</v>
      </c>
      <c r="CK674" s="56">
        <f t="shared" si="1004"/>
        <v>0</v>
      </c>
      <c r="CL674" s="48"/>
      <c r="CM674" s="50" t="e">
        <f t="shared" si="1005"/>
        <v>#DIV/0!</v>
      </c>
      <c r="CN674" s="51"/>
      <c r="CO674" s="48"/>
      <c r="CP674" s="50" t="e">
        <f t="shared" si="1006"/>
        <v>#DIV/0!</v>
      </c>
      <c r="CQ674" s="51"/>
      <c r="CR674" s="48"/>
      <c r="CS674" s="50" t="e">
        <f t="shared" si="1007"/>
        <v>#DIV/0!</v>
      </c>
      <c r="CT674" s="51"/>
      <c r="CU674" s="48">
        <v>0</v>
      </c>
      <c r="CV674" s="50" t="e">
        <f t="shared" si="1008"/>
        <v>#DIV/0!</v>
      </c>
      <c r="CW674" s="51"/>
      <c r="CX674" s="47" t="s">
        <v>33</v>
      </c>
      <c r="CY674" s="47" t="s">
        <v>33</v>
      </c>
    </row>
    <row r="675" spans="1:103" s="1" customFormat="1" ht="14.25" thickBot="1" x14ac:dyDescent="0.3">
      <c r="A675" s="47" t="s">
        <v>34</v>
      </c>
      <c r="B675" s="47" t="s">
        <v>34</v>
      </c>
      <c r="C675" s="48">
        <v>244</v>
      </c>
      <c r="D675" s="95">
        <f t="shared" si="984"/>
        <v>148</v>
      </c>
      <c r="E675" s="93">
        <v>392</v>
      </c>
      <c r="F675" s="38">
        <f t="shared" si="985"/>
        <v>395</v>
      </c>
      <c r="G675" s="49">
        <f t="shared" si="986"/>
        <v>3</v>
      </c>
      <c r="H675" s="183"/>
      <c r="I675" s="183"/>
      <c r="J675" s="183"/>
      <c r="K675" s="183">
        <v>0</v>
      </c>
      <c r="L675" s="212"/>
      <c r="M675" s="50">
        <v>24.99</v>
      </c>
      <c r="N675" s="53">
        <f t="shared" si="987"/>
        <v>0</v>
      </c>
      <c r="O675" s="228">
        <v>35</v>
      </c>
      <c r="P675" s="229">
        <v>71.180000000000007</v>
      </c>
      <c r="Q675" s="230">
        <f t="shared" si="988"/>
        <v>2491.3000000000002</v>
      </c>
      <c r="R675" s="223">
        <v>35</v>
      </c>
      <c r="S675" s="50">
        <v>37.840000000000003</v>
      </c>
      <c r="T675" s="51">
        <f t="shared" si="989"/>
        <v>1324.4</v>
      </c>
      <c r="U675" s="52" t="s">
        <v>34</v>
      </c>
      <c r="V675" s="48">
        <f t="shared" si="973"/>
        <v>325</v>
      </c>
      <c r="W675" s="50">
        <f t="shared" si="990"/>
        <v>50.726153846153849</v>
      </c>
      <c r="X675" s="51">
        <f t="shared" si="974"/>
        <v>16486</v>
      </c>
      <c r="Y675" s="48">
        <f t="shared" si="975"/>
        <v>325</v>
      </c>
      <c r="Z675" s="50">
        <f t="shared" si="991"/>
        <v>50.726153846153849</v>
      </c>
      <c r="AA675" s="51">
        <f t="shared" si="976"/>
        <v>16486</v>
      </c>
      <c r="AB675" s="48">
        <f t="shared" si="992"/>
        <v>100</v>
      </c>
      <c r="AC675" s="50">
        <f t="shared" si="993"/>
        <v>21.61</v>
      </c>
      <c r="AD675" s="51">
        <f t="shared" si="994"/>
        <v>2161</v>
      </c>
      <c r="AE675" s="43">
        <v>100</v>
      </c>
      <c r="AF675" s="42">
        <v>21.61</v>
      </c>
      <c r="AG675" s="53">
        <f t="shared" si="1009"/>
        <v>2161</v>
      </c>
      <c r="AH675" s="43"/>
      <c r="AI675" s="42"/>
      <c r="AJ675" s="53">
        <f t="shared" si="1010"/>
        <v>0</v>
      </c>
      <c r="AK675" s="43"/>
      <c r="AL675" s="42"/>
      <c r="AM675" s="53"/>
      <c r="AN675" s="43"/>
      <c r="AO675" s="42"/>
      <c r="AP675" s="53"/>
      <c r="AQ675" s="43"/>
      <c r="AR675" s="42"/>
      <c r="AS675" s="53"/>
      <c r="AT675" s="43"/>
      <c r="AU675" s="42"/>
      <c r="AV675" s="53"/>
      <c r="AW675" s="43"/>
      <c r="AX675" s="42"/>
      <c r="AY675" s="53">
        <f t="shared" si="977"/>
        <v>0</v>
      </c>
      <c r="AZ675" s="43"/>
      <c r="BA675" s="42"/>
      <c r="BB675" s="53">
        <f t="shared" si="978"/>
        <v>0</v>
      </c>
      <c r="BC675" s="43"/>
      <c r="BD675" s="42"/>
      <c r="BE675" s="53">
        <f t="shared" si="979"/>
        <v>0</v>
      </c>
      <c r="BF675" s="43"/>
      <c r="BG675" s="42"/>
      <c r="BH675" s="53">
        <f t="shared" si="980"/>
        <v>0</v>
      </c>
      <c r="BI675" s="43"/>
      <c r="BJ675" s="42"/>
      <c r="BK675" s="53">
        <f t="shared" si="981"/>
        <v>0</v>
      </c>
      <c r="BL675" s="43"/>
      <c r="BM675" s="42"/>
      <c r="BN675" s="53">
        <f t="shared" si="982"/>
        <v>0</v>
      </c>
      <c r="BO675" s="43"/>
      <c r="BP675" s="42"/>
      <c r="BQ675" s="53">
        <f t="shared" si="983"/>
        <v>0</v>
      </c>
      <c r="BR675" s="54">
        <f t="shared" si="995"/>
        <v>225</v>
      </c>
      <c r="BS675" s="55">
        <f t="shared" si="996"/>
        <v>63.666666666666664</v>
      </c>
      <c r="BT675" s="56">
        <f t="shared" si="997"/>
        <v>14325</v>
      </c>
      <c r="BU675" s="48">
        <v>225</v>
      </c>
      <c r="BV675" s="50">
        <f t="shared" si="998"/>
        <v>63.666666666666664</v>
      </c>
      <c r="BW675" s="51">
        <v>14325</v>
      </c>
      <c r="BX675" s="48"/>
      <c r="BY675" s="50" t="e">
        <f t="shared" si="999"/>
        <v>#DIV/0!</v>
      </c>
      <c r="BZ675" s="51"/>
      <c r="CA675" s="48"/>
      <c r="CB675" s="50" t="e">
        <f t="shared" si="1000"/>
        <v>#DIV/0!</v>
      </c>
      <c r="CC675" s="51"/>
      <c r="CD675" s="48">
        <v>0</v>
      </c>
      <c r="CE675" s="50" t="e">
        <f t="shared" si="1001"/>
        <v>#DIV/0!</v>
      </c>
      <c r="CF675" s="51"/>
      <c r="CG675" s="47" t="s">
        <v>34</v>
      </c>
      <c r="CH675" s="47" t="s">
        <v>34</v>
      </c>
      <c r="CI675" s="54">
        <f t="shared" si="1002"/>
        <v>0</v>
      </c>
      <c r="CJ675" s="55" t="e">
        <f t="shared" si="1003"/>
        <v>#DIV/0!</v>
      </c>
      <c r="CK675" s="56">
        <f t="shared" si="1004"/>
        <v>0</v>
      </c>
      <c r="CL675" s="48"/>
      <c r="CM675" s="50" t="e">
        <f t="shared" si="1005"/>
        <v>#DIV/0!</v>
      </c>
      <c r="CN675" s="51"/>
      <c r="CO675" s="48"/>
      <c r="CP675" s="50" t="e">
        <f t="shared" si="1006"/>
        <v>#DIV/0!</v>
      </c>
      <c r="CQ675" s="51"/>
      <c r="CR675" s="48"/>
      <c r="CS675" s="50" t="e">
        <f t="shared" si="1007"/>
        <v>#DIV/0!</v>
      </c>
      <c r="CT675" s="51"/>
      <c r="CU675" s="48">
        <v>0</v>
      </c>
      <c r="CV675" s="50" t="e">
        <f t="shared" si="1008"/>
        <v>#DIV/0!</v>
      </c>
      <c r="CW675" s="51"/>
      <c r="CX675" s="47" t="s">
        <v>34</v>
      </c>
      <c r="CY675" s="47" t="s">
        <v>34</v>
      </c>
    </row>
    <row r="676" spans="1:103" s="1" customFormat="1" ht="14.25" thickBot="1" x14ac:dyDescent="0.3">
      <c r="A676" s="47" t="s">
        <v>35</v>
      </c>
      <c r="B676" s="47" t="s">
        <v>35</v>
      </c>
      <c r="C676" s="48">
        <v>244</v>
      </c>
      <c r="D676" s="95">
        <f t="shared" si="984"/>
        <v>148</v>
      </c>
      <c r="E676" s="93">
        <v>392</v>
      </c>
      <c r="F676" s="38">
        <f t="shared" si="985"/>
        <v>395</v>
      </c>
      <c r="G676" s="49">
        <f t="shared" si="986"/>
        <v>3</v>
      </c>
      <c r="H676" s="183"/>
      <c r="I676" s="183"/>
      <c r="J676" s="183"/>
      <c r="K676" s="183">
        <v>0</v>
      </c>
      <c r="L676" s="212"/>
      <c r="M676" s="50">
        <v>24.99</v>
      </c>
      <c r="N676" s="53">
        <f t="shared" si="987"/>
        <v>0</v>
      </c>
      <c r="O676" s="228">
        <v>35</v>
      </c>
      <c r="P676" s="229">
        <v>71.180000000000007</v>
      </c>
      <c r="Q676" s="230">
        <f t="shared" si="988"/>
        <v>2491.3000000000002</v>
      </c>
      <c r="R676" s="223">
        <v>35</v>
      </c>
      <c r="S676" s="50">
        <v>37.840000000000003</v>
      </c>
      <c r="T676" s="51">
        <f t="shared" si="989"/>
        <v>1324.4</v>
      </c>
      <c r="U676" s="52" t="s">
        <v>35</v>
      </c>
      <c r="V676" s="48">
        <f t="shared" si="973"/>
        <v>325</v>
      </c>
      <c r="W676" s="50">
        <f t="shared" si="990"/>
        <v>50.726153846153849</v>
      </c>
      <c r="X676" s="51">
        <f t="shared" si="974"/>
        <v>16486</v>
      </c>
      <c r="Y676" s="48">
        <f t="shared" si="975"/>
        <v>325</v>
      </c>
      <c r="Z676" s="50">
        <f t="shared" si="991"/>
        <v>50.726153846153849</v>
      </c>
      <c r="AA676" s="51">
        <f t="shared" si="976"/>
        <v>16486</v>
      </c>
      <c r="AB676" s="48">
        <f t="shared" si="992"/>
        <v>100</v>
      </c>
      <c r="AC676" s="50">
        <f t="shared" si="993"/>
        <v>21.61</v>
      </c>
      <c r="AD676" s="51">
        <f t="shared" si="994"/>
        <v>2161</v>
      </c>
      <c r="AE676" s="43">
        <v>100</v>
      </c>
      <c r="AF676" s="42">
        <v>21.61</v>
      </c>
      <c r="AG676" s="53">
        <f t="shared" si="1009"/>
        <v>2161</v>
      </c>
      <c r="AH676" s="43"/>
      <c r="AI676" s="42"/>
      <c r="AJ676" s="53">
        <f t="shared" si="1010"/>
        <v>0</v>
      </c>
      <c r="AK676" s="43"/>
      <c r="AL676" s="42"/>
      <c r="AM676" s="53"/>
      <c r="AN676" s="43"/>
      <c r="AO676" s="42"/>
      <c r="AP676" s="53"/>
      <c r="AQ676" s="43"/>
      <c r="AR676" s="42"/>
      <c r="AS676" s="53"/>
      <c r="AT676" s="43"/>
      <c r="AU676" s="42"/>
      <c r="AV676" s="53"/>
      <c r="AW676" s="43"/>
      <c r="AX676" s="42"/>
      <c r="AY676" s="53">
        <f t="shared" si="977"/>
        <v>0</v>
      </c>
      <c r="AZ676" s="43"/>
      <c r="BA676" s="42"/>
      <c r="BB676" s="53">
        <f t="shared" si="978"/>
        <v>0</v>
      </c>
      <c r="BC676" s="43"/>
      <c r="BD676" s="42"/>
      <c r="BE676" s="53">
        <f t="shared" si="979"/>
        <v>0</v>
      </c>
      <c r="BF676" s="43"/>
      <c r="BG676" s="42"/>
      <c r="BH676" s="53">
        <f t="shared" si="980"/>
        <v>0</v>
      </c>
      <c r="BI676" s="43"/>
      <c r="BJ676" s="42"/>
      <c r="BK676" s="53">
        <f t="shared" si="981"/>
        <v>0</v>
      </c>
      <c r="BL676" s="43"/>
      <c r="BM676" s="42"/>
      <c r="BN676" s="53">
        <f t="shared" si="982"/>
        <v>0</v>
      </c>
      <c r="BO676" s="43"/>
      <c r="BP676" s="42"/>
      <c r="BQ676" s="53">
        <f t="shared" si="983"/>
        <v>0</v>
      </c>
      <c r="BR676" s="54">
        <f t="shared" si="995"/>
        <v>225</v>
      </c>
      <c r="BS676" s="55">
        <f t="shared" si="996"/>
        <v>63.666666666666664</v>
      </c>
      <c r="BT676" s="56">
        <f t="shared" si="997"/>
        <v>14325</v>
      </c>
      <c r="BU676" s="48">
        <v>225</v>
      </c>
      <c r="BV676" s="50">
        <f t="shared" si="998"/>
        <v>63.666666666666664</v>
      </c>
      <c r="BW676" s="51">
        <v>14325</v>
      </c>
      <c r="BX676" s="48"/>
      <c r="BY676" s="50" t="e">
        <f t="shared" si="999"/>
        <v>#DIV/0!</v>
      </c>
      <c r="BZ676" s="51"/>
      <c r="CA676" s="48"/>
      <c r="CB676" s="50" t="e">
        <f t="shared" si="1000"/>
        <v>#DIV/0!</v>
      </c>
      <c r="CC676" s="51"/>
      <c r="CD676" s="48">
        <v>0</v>
      </c>
      <c r="CE676" s="50" t="e">
        <f t="shared" si="1001"/>
        <v>#DIV/0!</v>
      </c>
      <c r="CF676" s="51"/>
      <c r="CG676" s="47" t="s">
        <v>35</v>
      </c>
      <c r="CH676" s="47" t="s">
        <v>35</v>
      </c>
      <c r="CI676" s="54">
        <f t="shared" si="1002"/>
        <v>0</v>
      </c>
      <c r="CJ676" s="55" t="e">
        <f t="shared" si="1003"/>
        <v>#DIV/0!</v>
      </c>
      <c r="CK676" s="56">
        <f t="shared" si="1004"/>
        <v>0</v>
      </c>
      <c r="CL676" s="48"/>
      <c r="CM676" s="50" t="e">
        <f t="shared" si="1005"/>
        <v>#DIV/0!</v>
      </c>
      <c r="CN676" s="51"/>
      <c r="CO676" s="48"/>
      <c r="CP676" s="50" t="e">
        <f t="shared" si="1006"/>
        <v>#DIV/0!</v>
      </c>
      <c r="CQ676" s="51"/>
      <c r="CR676" s="48"/>
      <c r="CS676" s="50" t="e">
        <f t="shared" si="1007"/>
        <v>#DIV/0!</v>
      </c>
      <c r="CT676" s="51"/>
      <c r="CU676" s="48">
        <v>0</v>
      </c>
      <c r="CV676" s="50" t="e">
        <f t="shared" si="1008"/>
        <v>#DIV/0!</v>
      </c>
      <c r="CW676" s="51"/>
      <c r="CX676" s="47" t="s">
        <v>35</v>
      </c>
      <c r="CY676" s="47" t="s">
        <v>35</v>
      </c>
    </row>
    <row r="677" spans="1:103" s="1" customFormat="1" ht="14.25" thickBot="1" x14ac:dyDescent="0.3">
      <c r="A677" s="47" t="s">
        <v>36</v>
      </c>
      <c r="B677" s="47" t="s">
        <v>36</v>
      </c>
      <c r="C677" s="48">
        <v>244</v>
      </c>
      <c r="D677" s="95">
        <f t="shared" si="984"/>
        <v>140</v>
      </c>
      <c r="E677" s="93">
        <v>384</v>
      </c>
      <c r="F677" s="38">
        <f t="shared" si="985"/>
        <v>395</v>
      </c>
      <c r="G677" s="49">
        <f t="shared" si="986"/>
        <v>11</v>
      </c>
      <c r="H677" s="183"/>
      <c r="I677" s="183"/>
      <c r="J677" s="183"/>
      <c r="K677" s="183">
        <v>0</v>
      </c>
      <c r="L677" s="212"/>
      <c r="M677" s="50">
        <v>24.99</v>
      </c>
      <c r="N677" s="53">
        <f t="shared" si="987"/>
        <v>0</v>
      </c>
      <c r="O677" s="228">
        <v>35</v>
      </c>
      <c r="P677" s="229">
        <v>71.180000000000007</v>
      </c>
      <c r="Q677" s="230">
        <f t="shared" si="988"/>
        <v>2491.3000000000002</v>
      </c>
      <c r="R677" s="223">
        <v>35</v>
      </c>
      <c r="S677" s="50">
        <v>37.840000000000003</v>
      </c>
      <c r="T677" s="51">
        <f t="shared" si="989"/>
        <v>1324.4</v>
      </c>
      <c r="U677" s="52" t="s">
        <v>36</v>
      </c>
      <c r="V677" s="48">
        <f t="shared" si="973"/>
        <v>325</v>
      </c>
      <c r="W677" s="50">
        <f t="shared" si="990"/>
        <v>50.726153846153849</v>
      </c>
      <c r="X677" s="51">
        <f t="shared" si="974"/>
        <v>16486</v>
      </c>
      <c r="Y677" s="48">
        <f t="shared" si="975"/>
        <v>325</v>
      </c>
      <c r="Z677" s="50">
        <f t="shared" si="991"/>
        <v>50.726153846153849</v>
      </c>
      <c r="AA677" s="51">
        <f t="shared" si="976"/>
        <v>16486</v>
      </c>
      <c r="AB677" s="48">
        <f t="shared" si="992"/>
        <v>100</v>
      </c>
      <c r="AC677" s="50">
        <f t="shared" si="993"/>
        <v>21.61</v>
      </c>
      <c r="AD677" s="51">
        <f t="shared" si="994"/>
        <v>2161</v>
      </c>
      <c r="AE677" s="43">
        <v>100</v>
      </c>
      <c r="AF677" s="42">
        <v>21.61</v>
      </c>
      <c r="AG677" s="53">
        <f t="shared" si="1009"/>
        <v>2161</v>
      </c>
      <c r="AH677" s="43"/>
      <c r="AI677" s="42"/>
      <c r="AJ677" s="53">
        <f t="shared" si="1010"/>
        <v>0</v>
      </c>
      <c r="AK677" s="43"/>
      <c r="AL677" s="42"/>
      <c r="AM677" s="53"/>
      <c r="AN677" s="43"/>
      <c r="AO677" s="42"/>
      <c r="AP677" s="53"/>
      <c r="AQ677" s="43"/>
      <c r="AR677" s="42"/>
      <c r="AS677" s="53"/>
      <c r="AT677" s="43"/>
      <c r="AU677" s="42"/>
      <c r="AV677" s="53"/>
      <c r="AW677" s="43"/>
      <c r="AX677" s="42"/>
      <c r="AY677" s="53">
        <f t="shared" si="977"/>
        <v>0</v>
      </c>
      <c r="AZ677" s="43"/>
      <c r="BA677" s="42"/>
      <c r="BB677" s="53">
        <f t="shared" si="978"/>
        <v>0</v>
      </c>
      <c r="BC677" s="43"/>
      <c r="BD677" s="42"/>
      <c r="BE677" s="53">
        <f t="shared" si="979"/>
        <v>0</v>
      </c>
      <c r="BF677" s="43"/>
      <c r="BG677" s="42"/>
      <c r="BH677" s="53">
        <f t="shared" si="980"/>
        <v>0</v>
      </c>
      <c r="BI677" s="43"/>
      <c r="BJ677" s="42"/>
      <c r="BK677" s="53">
        <f t="shared" si="981"/>
        <v>0</v>
      </c>
      <c r="BL677" s="43"/>
      <c r="BM677" s="42"/>
      <c r="BN677" s="53">
        <f t="shared" si="982"/>
        <v>0</v>
      </c>
      <c r="BO677" s="43"/>
      <c r="BP677" s="42"/>
      <c r="BQ677" s="53">
        <f t="shared" si="983"/>
        <v>0</v>
      </c>
      <c r="BR677" s="54">
        <f t="shared" si="995"/>
        <v>225</v>
      </c>
      <c r="BS677" s="55">
        <f t="shared" si="996"/>
        <v>63.666666666666664</v>
      </c>
      <c r="BT677" s="56">
        <f t="shared" si="997"/>
        <v>14325</v>
      </c>
      <c r="BU677" s="48">
        <v>225</v>
      </c>
      <c r="BV677" s="50">
        <f t="shared" si="998"/>
        <v>63.666666666666664</v>
      </c>
      <c r="BW677" s="51">
        <v>14325</v>
      </c>
      <c r="BX677" s="48"/>
      <c r="BY677" s="50" t="e">
        <f t="shared" si="999"/>
        <v>#DIV/0!</v>
      </c>
      <c r="BZ677" s="51"/>
      <c r="CA677" s="48"/>
      <c r="CB677" s="50" t="e">
        <f t="shared" si="1000"/>
        <v>#DIV/0!</v>
      </c>
      <c r="CC677" s="51"/>
      <c r="CD677" s="48">
        <v>0</v>
      </c>
      <c r="CE677" s="50" t="e">
        <f t="shared" si="1001"/>
        <v>#DIV/0!</v>
      </c>
      <c r="CF677" s="51"/>
      <c r="CG677" s="47" t="s">
        <v>36</v>
      </c>
      <c r="CH677" s="47" t="s">
        <v>36</v>
      </c>
      <c r="CI677" s="54">
        <f t="shared" si="1002"/>
        <v>0</v>
      </c>
      <c r="CJ677" s="55" t="e">
        <f t="shared" si="1003"/>
        <v>#DIV/0!</v>
      </c>
      <c r="CK677" s="56">
        <f t="shared" si="1004"/>
        <v>0</v>
      </c>
      <c r="CL677" s="48"/>
      <c r="CM677" s="50" t="e">
        <f t="shared" si="1005"/>
        <v>#DIV/0!</v>
      </c>
      <c r="CN677" s="51"/>
      <c r="CO677" s="48"/>
      <c r="CP677" s="50" t="e">
        <f t="shared" si="1006"/>
        <v>#DIV/0!</v>
      </c>
      <c r="CQ677" s="51"/>
      <c r="CR677" s="48"/>
      <c r="CS677" s="50" t="e">
        <f t="shared" si="1007"/>
        <v>#DIV/0!</v>
      </c>
      <c r="CT677" s="51"/>
      <c r="CU677" s="48">
        <v>0</v>
      </c>
      <c r="CV677" s="50" t="e">
        <f t="shared" si="1008"/>
        <v>#DIV/0!</v>
      </c>
      <c r="CW677" s="51"/>
      <c r="CX677" s="47" t="s">
        <v>36</v>
      </c>
      <c r="CY677" s="47" t="s">
        <v>36</v>
      </c>
    </row>
    <row r="678" spans="1:103" s="1" customFormat="1" ht="14.25" thickBot="1" x14ac:dyDescent="0.3">
      <c r="A678" s="47" t="s">
        <v>37</v>
      </c>
      <c r="B678" s="47" t="s">
        <v>37</v>
      </c>
      <c r="C678" s="48">
        <v>0</v>
      </c>
      <c r="D678" s="95">
        <f t="shared" si="984"/>
        <v>145</v>
      </c>
      <c r="E678" s="93">
        <v>145</v>
      </c>
      <c r="F678" s="38">
        <f t="shared" si="985"/>
        <v>151.44837813816071</v>
      </c>
      <c r="G678" s="49">
        <f t="shared" si="986"/>
        <v>-7.0000000000000071</v>
      </c>
      <c r="H678" s="183"/>
      <c r="I678" s="183"/>
      <c r="J678" s="183"/>
      <c r="K678" s="183">
        <v>5</v>
      </c>
      <c r="L678" s="224">
        <v>13.448378138160713</v>
      </c>
      <c r="M678" s="50">
        <v>24.99</v>
      </c>
      <c r="N678" s="53">
        <f t="shared" si="987"/>
        <v>336.0749696726362</v>
      </c>
      <c r="O678" s="228">
        <v>35</v>
      </c>
      <c r="P678" s="229">
        <v>71.180000000000007</v>
      </c>
      <c r="Q678" s="230">
        <f t="shared" si="988"/>
        <v>2491.3000000000002</v>
      </c>
      <c r="R678" s="223">
        <v>33</v>
      </c>
      <c r="S678" s="50">
        <v>37.840000000000003</v>
      </c>
      <c r="T678" s="51">
        <f t="shared" si="989"/>
        <v>1248.72</v>
      </c>
      <c r="U678" s="52" t="s">
        <v>37</v>
      </c>
      <c r="V678" s="48">
        <f t="shared" si="973"/>
        <v>75</v>
      </c>
      <c r="W678" s="50">
        <f t="shared" si="990"/>
        <v>25.15</v>
      </c>
      <c r="X678" s="51">
        <f t="shared" si="974"/>
        <v>1886.25</v>
      </c>
      <c r="Y678" s="48">
        <f t="shared" si="975"/>
        <v>75</v>
      </c>
      <c r="Z678" s="50">
        <f>AA678/Y678</f>
        <v>25.15</v>
      </c>
      <c r="AA678" s="51">
        <f t="shared" si="976"/>
        <v>1886.25</v>
      </c>
      <c r="AB678" s="48">
        <f t="shared" si="992"/>
        <v>75</v>
      </c>
      <c r="AC678" s="50">
        <f>AD678/AB678</f>
        <v>25.15</v>
      </c>
      <c r="AD678" s="51">
        <f t="shared" si="994"/>
        <v>1886.25</v>
      </c>
      <c r="AE678" s="43"/>
      <c r="AF678" s="42"/>
      <c r="AG678" s="53">
        <f t="shared" si="1009"/>
        <v>0</v>
      </c>
      <c r="AH678" s="43">
        <v>75</v>
      </c>
      <c r="AI678" s="42">
        <v>25.15</v>
      </c>
      <c r="AJ678" s="53">
        <f t="shared" si="1010"/>
        <v>1886.25</v>
      </c>
      <c r="AK678" s="43"/>
      <c r="AL678" s="42"/>
      <c r="AM678" s="53"/>
      <c r="AN678" s="43"/>
      <c r="AO678" s="42"/>
      <c r="AP678" s="53"/>
      <c r="AQ678" s="43"/>
      <c r="AR678" s="42"/>
      <c r="AS678" s="53"/>
      <c r="AT678" s="43"/>
      <c r="AU678" s="42"/>
      <c r="AV678" s="53"/>
      <c r="AW678" s="43"/>
      <c r="AX678" s="42"/>
      <c r="AY678" s="53">
        <f t="shared" si="977"/>
        <v>0</v>
      </c>
      <c r="AZ678" s="43"/>
      <c r="BA678" s="42"/>
      <c r="BB678" s="53">
        <f t="shared" si="978"/>
        <v>0</v>
      </c>
      <c r="BC678" s="43"/>
      <c r="BD678" s="42"/>
      <c r="BE678" s="53">
        <f t="shared" si="979"/>
        <v>0</v>
      </c>
      <c r="BF678" s="43"/>
      <c r="BG678" s="42"/>
      <c r="BH678" s="53">
        <f t="shared" si="980"/>
        <v>0</v>
      </c>
      <c r="BI678" s="43"/>
      <c r="BJ678" s="42"/>
      <c r="BK678" s="53">
        <f t="shared" si="981"/>
        <v>0</v>
      </c>
      <c r="BL678" s="43"/>
      <c r="BM678" s="42"/>
      <c r="BN678" s="53">
        <f t="shared" si="982"/>
        <v>0</v>
      </c>
      <c r="BO678" s="43"/>
      <c r="BP678" s="42"/>
      <c r="BQ678" s="53">
        <f t="shared" si="983"/>
        <v>0</v>
      </c>
      <c r="BR678" s="54">
        <f t="shared" si="995"/>
        <v>0</v>
      </c>
      <c r="BS678" s="55" t="e">
        <f t="shared" si="996"/>
        <v>#DIV/0!</v>
      </c>
      <c r="BT678" s="56">
        <f t="shared" si="997"/>
        <v>0</v>
      </c>
      <c r="BU678" s="48">
        <v>0</v>
      </c>
      <c r="BV678" s="50" t="e">
        <f t="shared" si="998"/>
        <v>#DIV/0!</v>
      </c>
      <c r="BW678" s="51">
        <v>0</v>
      </c>
      <c r="BX678" s="48"/>
      <c r="BY678" s="50" t="e">
        <f t="shared" si="999"/>
        <v>#DIV/0!</v>
      </c>
      <c r="BZ678" s="51"/>
      <c r="CA678" s="48"/>
      <c r="CB678" s="50" t="e">
        <f t="shared" si="1000"/>
        <v>#DIV/0!</v>
      </c>
      <c r="CC678" s="51"/>
      <c r="CD678" s="48">
        <v>0</v>
      </c>
      <c r="CE678" s="50" t="e">
        <f t="shared" si="1001"/>
        <v>#DIV/0!</v>
      </c>
      <c r="CF678" s="51"/>
      <c r="CG678" s="47" t="s">
        <v>37</v>
      </c>
      <c r="CH678" s="47" t="s">
        <v>37</v>
      </c>
      <c r="CI678" s="54">
        <f t="shared" si="1002"/>
        <v>0</v>
      </c>
      <c r="CJ678" s="55" t="e">
        <f t="shared" si="1003"/>
        <v>#DIV/0!</v>
      </c>
      <c r="CK678" s="56">
        <f t="shared" si="1004"/>
        <v>0</v>
      </c>
      <c r="CL678" s="48"/>
      <c r="CM678" s="50" t="e">
        <f t="shared" si="1005"/>
        <v>#DIV/0!</v>
      </c>
      <c r="CN678" s="51"/>
      <c r="CO678" s="48"/>
      <c r="CP678" s="50" t="e">
        <f t="shared" si="1006"/>
        <v>#DIV/0!</v>
      </c>
      <c r="CQ678" s="51"/>
      <c r="CR678" s="48"/>
      <c r="CS678" s="50" t="e">
        <f t="shared" si="1007"/>
        <v>#DIV/0!</v>
      </c>
      <c r="CT678" s="51"/>
      <c r="CU678" s="48">
        <v>0</v>
      </c>
      <c r="CV678" s="50" t="e">
        <f t="shared" si="1008"/>
        <v>#DIV/0!</v>
      </c>
      <c r="CW678" s="51"/>
      <c r="CX678" s="47" t="s">
        <v>37</v>
      </c>
      <c r="CY678" s="47" t="s">
        <v>37</v>
      </c>
    </row>
    <row r="679" spans="1:103" s="1" customFormat="1" ht="14.25" thickBot="1" x14ac:dyDescent="0.3">
      <c r="A679" s="47" t="s">
        <v>38</v>
      </c>
      <c r="B679" s="47" t="s">
        <v>38</v>
      </c>
      <c r="C679" s="48">
        <v>0</v>
      </c>
      <c r="D679" s="95">
        <f t="shared" si="984"/>
        <v>140</v>
      </c>
      <c r="E679" s="93">
        <v>140</v>
      </c>
      <c r="F679" s="38">
        <f t="shared" si="985"/>
        <v>147.13141614808455</v>
      </c>
      <c r="G679" s="49">
        <f t="shared" si="986"/>
        <v>-21.000000000000007</v>
      </c>
      <c r="H679" s="183"/>
      <c r="I679" s="183"/>
      <c r="J679" s="183"/>
      <c r="K679" s="183">
        <v>5</v>
      </c>
      <c r="L679" s="224">
        <v>28.131416148084561</v>
      </c>
      <c r="M679" s="50">
        <v>24.99</v>
      </c>
      <c r="N679" s="53">
        <f t="shared" si="987"/>
        <v>703.00408954063312</v>
      </c>
      <c r="O679" s="228">
        <v>35</v>
      </c>
      <c r="P679" s="229">
        <v>71.180000000000007</v>
      </c>
      <c r="Q679" s="230">
        <f t="shared" si="988"/>
        <v>2491.3000000000002</v>
      </c>
      <c r="R679" s="223">
        <v>14</v>
      </c>
      <c r="S679" s="50">
        <v>37.840000000000003</v>
      </c>
      <c r="T679" s="51">
        <f t="shared" si="989"/>
        <v>529.76</v>
      </c>
      <c r="U679" s="52" t="s">
        <v>38</v>
      </c>
      <c r="V679" s="48">
        <f t="shared" si="973"/>
        <v>75</v>
      </c>
      <c r="W679" s="50">
        <f t="shared" si="990"/>
        <v>25.15</v>
      </c>
      <c r="X679" s="51">
        <f t="shared" si="974"/>
        <v>1886.25</v>
      </c>
      <c r="Y679" s="48">
        <f t="shared" si="975"/>
        <v>75</v>
      </c>
      <c r="Z679" s="50">
        <f t="shared" ref="Z679:Z695" si="1011">AA679/Y679</f>
        <v>25.15</v>
      </c>
      <c r="AA679" s="51">
        <f t="shared" si="976"/>
        <v>1886.25</v>
      </c>
      <c r="AB679" s="48">
        <f t="shared" si="992"/>
        <v>75</v>
      </c>
      <c r="AC679" s="50">
        <f t="shared" ref="AC679:AC695" si="1012">AD679/AB679</f>
        <v>25.15</v>
      </c>
      <c r="AD679" s="51">
        <f t="shared" si="994"/>
        <v>1886.25</v>
      </c>
      <c r="AE679" s="43"/>
      <c r="AF679" s="42"/>
      <c r="AG679" s="53">
        <f t="shared" si="1009"/>
        <v>0</v>
      </c>
      <c r="AH679" s="43">
        <v>75</v>
      </c>
      <c r="AI679" s="42">
        <v>25.15</v>
      </c>
      <c r="AJ679" s="53">
        <f t="shared" si="1010"/>
        <v>1886.25</v>
      </c>
      <c r="AK679" s="43"/>
      <c r="AL679" s="42"/>
      <c r="AM679" s="53"/>
      <c r="AN679" s="43"/>
      <c r="AO679" s="42"/>
      <c r="AP679" s="53"/>
      <c r="AQ679" s="43"/>
      <c r="AR679" s="42"/>
      <c r="AS679" s="53"/>
      <c r="AT679" s="43"/>
      <c r="AU679" s="42"/>
      <c r="AV679" s="53"/>
      <c r="AW679" s="43"/>
      <c r="AX679" s="42"/>
      <c r="AY679" s="53">
        <f t="shared" si="977"/>
        <v>0</v>
      </c>
      <c r="AZ679" s="43"/>
      <c r="BA679" s="42"/>
      <c r="BB679" s="53">
        <f t="shared" si="978"/>
        <v>0</v>
      </c>
      <c r="BC679" s="43"/>
      <c r="BD679" s="42"/>
      <c r="BE679" s="53">
        <f t="shared" si="979"/>
        <v>0</v>
      </c>
      <c r="BF679" s="43"/>
      <c r="BG679" s="42"/>
      <c r="BH679" s="53">
        <f t="shared" si="980"/>
        <v>0</v>
      </c>
      <c r="BI679" s="43"/>
      <c r="BJ679" s="42"/>
      <c r="BK679" s="53">
        <f t="shared" si="981"/>
        <v>0</v>
      </c>
      <c r="BL679" s="43"/>
      <c r="BM679" s="42"/>
      <c r="BN679" s="53">
        <f t="shared" si="982"/>
        <v>0</v>
      </c>
      <c r="BO679" s="43"/>
      <c r="BP679" s="42"/>
      <c r="BQ679" s="53">
        <f t="shared" si="983"/>
        <v>0</v>
      </c>
      <c r="BR679" s="54">
        <f t="shared" si="995"/>
        <v>0</v>
      </c>
      <c r="BS679" s="55" t="e">
        <f t="shared" si="996"/>
        <v>#DIV/0!</v>
      </c>
      <c r="BT679" s="56">
        <f t="shared" si="997"/>
        <v>0</v>
      </c>
      <c r="BU679" s="48">
        <v>0</v>
      </c>
      <c r="BV679" s="50" t="e">
        <f t="shared" si="998"/>
        <v>#DIV/0!</v>
      </c>
      <c r="BW679" s="51">
        <v>0</v>
      </c>
      <c r="BX679" s="48"/>
      <c r="BY679" s="50" t="e">
        <f t="shared" si="999"/>
        <v>#DIV/0!</v>
      </c>
      <c r="BZ679" s="51"/>
      <c r="CA679" s="48"/>
      <c r="CB679" s="50" t="e">
        <f t="shared" si="1000"/>
        <v>#DIV/0!</v>
      </c>
      <c r="CC679" s="51"/>
      <c r="CD679" s="48">
        <v>0</v>
      </c>
      <c r="CE679" s="50" t="e">
        <f t="shared" si="1001"/>
        <v>#DIV/0!</v>
      </c>
      <c r="CF679" s="51"/>
      <c r="CG679" s="47" t="s">
        <v>38</v>
      </c>
      <c r="CH679" s="47" t="s">
        <v>38</v>
      </c>
      <c r="CI679" s="54">
        <f t="shared" si="1002"/>
        <v>0</v>
      </c>
      <c r="CJ679" s="55" t="e">
        <f t="shared" si="1003"/>
        <v>#DIV/0!</v>
      </c>
      <c r="CK679" s="56">
        <f t="shared" si="1004"/>
        <v>0</v>
      </c>
      <c r="CL679" s="48"/>
      <c r="CM679" s="50" t="e">
        <f t="shared" si="1005"/>
        <v>#DIV/0!</v>
      </c>
      <c r="CN679" s="51"/>
      <c r="CO679" s="48"/>
      <c r="CP679" s="50" t="e">
        <f t="shared" si="1006"/>
        <v>#DIV/0!</v>
      </c>
      <c r="CQ679" s="51"/>
      <c r="CR679" s="48"/>
      <c r="CS679" s="50" t="e">
        <f t="shared" si="1007"/>
        <v>#DIV/0!</v>
      </c>
      <c r="CT679" s="51"/>
      <c r="CU679" s="48">
        <v>0</v>
      </c>
      <c r="CV679" s="50" t="e">
        <f t="shared" si="1008"/>
        <v>#DIV/0!</v>
      </c>
      <c r="CW679" s="51"/>
      <c r="CX679" s="47" t="s">
        <v>38</v>
      </c>
      <c r="CY679" s="47" t="s">
        <v>38</v>
      </c>
    </row>
    <row r="680" spans="1:103" s="1" customFormat="1" ht="14.25" thickBot="1" x14ac:dyDescent="0.3">
      <c r="A680" s="47" t="s">
        <v>39</v>
      </c>
      <c r="B680" s="47" t="s">
        <v>39</v>
      </c>
      <c r="C680" s="48">
        <v>292</v>
      </c>
      <c r="D680" s="95">
        <f t="shared" si="984"/>
        <v>97</v>
      </c>
      <c r="E680" s="93">
        <v>389</v>
      </c>
      <c r="F680" s="38">
        <f t="shared" si="985"/>
        <v>439.01412499999998</v>
      </c>
      <c r="G680" s="49">
        <f t="shared" si="986"/>
        <v>17.999999999999979</v>
      </c>
      <c r="H680" s="183"/>
      <c r="I680" s="183"/>
      <c r="J680" s="183"/>
      <c r="K680" s="183">
        <v>5</v>
      </c>
      <c r="L680" s="224">
        <v>32.014125</v>
      </c>
      <c r="M680" s="50">
        <v>24.99</v>
      </c>
      <c r="N680" s="53">
        <f t="shared" si="987"/>
        <v>800.03298374999997</v>
      </c>
      <c r="O680" s="228">
        <v>35</v>
      </c>
      <c r="P680" s="229">
        <v>71.180000000000007</v>
      </c>
      <c r="Q680" s="230">
        <f t="shared" si="988"/>
        <v>2491.3000000000002</v>
      </c>
      <c r="R680" s="223">
        <v>2</v>
      </c>
      <c r="S680" s="50">
        <v>37.840000000000003</v>
      </c>
      <c r="T680" s="51">
        <f t="shared" si="989"/>
        <v>75.680000000000007</v>
      </c>
      <c r="U680" s="52" t="s">
        <v>39</v>
      </c>
      <c r="V680" s="48">
        <f t="shared" si="973"/>
        <v>375</v>
      </c>
      <c r="W680" s="50">
        <f t="shared" si="990"/>
        <v>38.229999999999997</v>
      </c>
      <c r="X680" s="51">
        <f t="shared" si="974"/>
        <v>14336.25</v>
      </c>
      <c r="Y680" s="48">
        <f t="shared" si="975"/>
        <v>525</v>
      </c>
      <c r="Z680" s="50">
        <f t="shared" si="1011"/>
        <v>38.735714285714288</v>
      </c>
      <c r="AA680" s="51">
        <f t="shared" si="976"/>
        <v>20336.25</v>
      </c>
      <c r="AB680" s="48">
        <f t="shared" si="992"/>
        <v>75</v>
      </c>
      <c r="AC680" s="50">
        <f t="shared" si="1012"/>
        <v>25.15</v>
      </c>
      <c r="AD680" s="51">
        <f t="shared" si="994"/>
        <v>1886.25</v>
      </c>
      <c r="AE680" s="43"/>
      <c r="AF680" s="42"/>
      <c r="AG680" s="53">
        <f t="shared" si="1009"/>
        <v>0</v>
      </c>
      <c r="AH680" s="43">
        <v>75</v>
      </c>
      <c r="AI680" s="42">
        <v>25.15</v>
      </c>
      <c r="AJ680" s="53">
        <f t="shared" si="1010"/>
        <v>1886.25</v>
      </c>
      <c r="AK680" s="43"/>
      <c r="AL680" s="42"/>
      <c r="AM680" s="53"/>
      <c r="AN680" s="43"/>
      <c r="AO680" s="42"/>
      <c r="AP680" s="53"/>
      <c r="AQ680" s="43"/>
      <c r="AR680" s="42"/>
      <c r="AS680" s="53"/>
      <c r="AT680" s="43"/>
      <c r="AU680" s="42"/>
      <c r="AV680" s="53"/>
      <c r="AW680" s="43"/>
      <c r="AX680" s="42"/>
      <c r="AY680" s="53">
        <f t="shared" si="977"/>
        <v>0</v>
      </c>
      <c r="AZ680" s="43"/>
      <c r="BA680" s="42"/>
      <c r="BB680" s="53">
        <f t="shared" si="978"/>
        <v>0</v>
      </c>
      <c r="BC680" s="43"/>
      <c r="BD680" s="42"/>
      <c r="BE680" s="53">
        <f t="shared" si="979"/>
        <v>0</v>
      </c>
      <c r="BF680" s="43"/>
      <c r="BG680" s="42"/>
      <c r="BH680" s="53">
        <f t="shared" si="980"/>
        <v>0</v>
      </c>
      <c r="BI680" s="43"/>
      <c r="BJ680" s="42"/>
      <c r="BK680" s="53">
        <f t="shared" si="981"/>
        <v>0</v>
      </c>
      <c r="BL680" s="43"/>
      <c r="BM680" s="42"/>
      <c r="BN680" s="53">
        <f t="shared" si="982"/>
        <v>0</v>
      </c>
      <c r="BO680" s="43"/>
      <c r="BP680" s="42"/>
      <c r="BQ680" s="53">
        <f t="shared" si="983"/>
        <v>0</v>
      </c>
      <c r="BR680" s="54">
        <f t="shared" si="995"/>
        <v>450</v>
      </c>
      <c r="BS680" s="55">
        <f t="shared" si="996"/>
        <v>41</v>
      </c>
      <c r="BT680" s="56">
        <f t="shared" si="997"/>
        <v>18450</v>
      </c>
      <c r="BU680" s="48">
        <v>300</v>
      </c>
      <c r="BV680" s="50">
        <f t="shared" si="998"/>
        <v>40.5</v>
      </c>
      <c r="BW680" s="51">
        <v>12150</v>
      </c>
      <c r="BX680" s="48"/>
      <c r="BY680" s="50" t="e">
        <f t="shared" si="999"/>
        <v>#DIV/0!</v>
      </c>
      <c r="BZ680" s="51"/>
      <c r="CA680" s="48"/>
      <c r="CB680" s="50" t="e">
        <f t="shared" si="1000"/>
        <v>#DIV/0!</v>
      </c>
      <c r="CC680" s="51"/>
      <c r="CD680" s="48">
        <v>150</v>
      </c>
      <c r="CE680" s="50">
        <f t="shared" si="1001"/>
        <v>42</v>
      </c>
      <c r="CF680" s="51">
        <v>6300</v>
      </c>
      <c r="CG680" s="47" t="s">
        <v>39</v>
      </c>
      <c r="CH680" s="47" t="s">
        <v>39</v>
      </c>
      <c r="CI680" s="54">
        <f t="shared" si="1002"/>
        <v>150</v>
      </c>
      <c r="CJ680" s="55">
        <f t="shared" si="1003"/>
        <v>40</v>
      </c>
      <c r="CK680" s="56">
        <f t="shared" si="1004"/>
        <v>6000</v>
      </c>
      <c r="CL680" s="48"/>
      <c r="CM680" s="50" t="e">
        <f t="shared" si="1005"/>
        <v>#DIV/0!</v>
      </c>
      <c r="CN680" s="51"/>
      <c r="CO680" s="48"/>
      <c r="CP680" s="50" t="e">
        <f t="shared" si="1006"/>
        <v>#DIV/0!</v>
      </c>
      <c r="CQ680" s="51"/>
      <c r="CR680" s="48"/>
      <c r="CS680" s="50" t="e">
        <f t="shared" si="1007"/>
        <v>#DIV/0!</v>
      </c>
      <c r="CT680" s="51"/>
      <c r="CU680" s="48">
        <v>150</v>
      </c>
      <c r="CV680" s="50">
        <f t="shared" si="1008"/>
        <v>40</v>
      </c>
      <c r="CW680" s="51">
        <v>6000</v>
      </c>
      <c r="CX680" s="47" t="s">
        <v>39</v>
      </c>
      <c r="CY680" s="47" t="s">
        <v>39</v>
      </c>
    </row>
    <row r="681" spans="1:103" s="1" customFormat="1" ht="14.25" thickBot="1" x14ac:dyDescent="0.3">
      <c r="A681" s="47" t="s">
        <v>40</v>
      </c>
      <c r="B681" s="47" t="s">
        <v>40</v>
      </c>
      <c r="C681" s="48">
        <v>292</v>
      </c>
      <c r="D681" s="95">
        <f t="shared" si="984"/>
        <v>114</v>
      </c>
      <c r="E681" s="93">
        <v>406</v>
      </c>
      <c r="F681" s="38">
        <f t="shared" si="985"/>
        <v>441.01412499999998</v>
      </c>
      <c r="G681" s="49">
        <f t="shared" si="986"/>
        <v>2.9999999999999787</v>
      </c>
      <c r="H681" s="183"/>
      <c r="I681" s="183"/>
      <c r="J681" s="183"/>
      <c r="K681" s="183">
        <v>5</v>
      </c>
      <c r="L681" s="224">
        <v>32.014125</v>
      </c>
      <c r="M681" s="50">
        <v>24.99</v>
      </c>
      <c r="N681" s="53">
        <f t="shared" si="987"/>
        <v>800.03298374999997</v>
      </c>
      <c r="O681" s="228">
        <v>35</v>
      </c>
      <c r="P681" s="229">
        <v>71.180000000000007</v>
      </c>
      <c r="Q681" s="230">
        <f t="shared" si="988"/>
        <v>2491.3000000000002</v>
      </c>
      <c r="R681" s="223">
        <v>4</v>
      </c>
      <c r="S681" s="50">
        <v>37.840000000000003</v>
      </c>
      <c r="T681" s="51">
        <f t="shared" si="989"/>
        <v>151.36000000000001</v>
      </c>
      <c r="U681" s="52" t="s">
        <v>40</v>
      </c>
      <c r="V681" s="48">
        <f t="shared" si="973"/>
        <v>375</v>
      </c>
      <c r="W681" s="50">
        <f t="shared" si="990"/>
        <v>38.229999999999997</v>
      </c>
      <c r="X681" s="51">
        <f t="shared" si="974"/>
        <v>14336.25</v>
      </c>
      <c r="Y681" s="48">
        <f t="shared" si="975"/>
        <v>525</v>
      </c>
      <c r="Z681" s="50">
        <f t="shared" si="1011"/>
        <v>38.735714285714288</v>
      </c>
      <c r="AA681" s="51">
        <f t="shared" si="976"/>
        <v>20336.25</v>
      </c>
      <c r="AB681" s="48">
        <f t="shared" si="992"/>
        <v>75</v>
      </c>
      <c r="AC681" s="50">
        <f t="shared" si="1012"/>
        <v>25.15</v>
      </c>
      <c r="AD681" s="51">
        <f t="shared" si="994"/>
        <v>1886.25</v>
      </c>
      <c r="AE681" s="43"/>
      <c r="AF681" s="42"/>
      <c r="AG681" s="53">
        <f t="shared" si="1009"/>
        <v>0</v>
      </c>
      <c r="AH681" s="43">
        <v>75</v>
      </c>
      <c r="AI681" s="42">
        <v>25.15</v>
      </c>
      <c r="AJ681" s="53">
        <f t="shared" si="1010"/>
        <v>1886.25</v>
      </c>
      <c r="AK681" s="43"/>
      <c r="AL681" s="42"/>
      <c r="AM681" s="53"/>
      <c r="AN681" s="43"/>
      <c r="AO681" s="42"/>
      <c r="AP681" s="53"/>
      <c r="AQ681" s="43"/>
      <c r="AR681" s="42"/>
      <c r="AS681" s="53"/>
      <c r="AT681" s="43"/>
      <c r="AU681" s="42"/>
      <c r="AV681" s="53"/>
      <c r="AW681" s="43"/>
      <c r="AX681" s="42"/>
      <c r="AY681" s="53">
        <f t="shared" si="977"/>
        <v>0</v>
      </c>
      <c r="AZ681" s="43"/>
      <c r="BA681" s="42"/>
      <c r="BB681" s="53">
        <f t="shared" si="978"/>
        <v>0</v>
      </c>
      <c r="BC681" s="43"/>
      <c r="BD681" s="42"/>
      <c r="BE681" s="53">
        <f t="shared" si="979"/>
        <v>0</v>
      </c>
      <c r="BF681" s="43"/>
      <c r="BG681" s="42"/>
      <c r="BH681" s="53">
        <f t="shared" si="980"/>
        <v>0</v>
      </c>
      <c r="BI681" s="43"/>
      <c r="BJ681" s="42"/>
      <c r="BK681" s="53">
        <f t="shared" si="981"/>
        <v>0</v>
      </c>
      <c r="BL681" s="43"/>
      <c r="BM681" s="42"/>
      <c r="BN681" s="53">
        <f t="shared" si="982"/>
        <v>0</v>
      </c>
      <c r="BO681" s="43"/>
      <c r="BP681" s="42"/>
      <c r="BQ681" s="53">
        <f t="shared" si="983"/>
        <v>0</v>
      </c>
      <c r="BR681" s="54">
        <f t="shared" si="995"/>
        <v>450</v>
      </c>
      <c r="BS681" s="55">
        <f t="shared" si="996"/>
        <v>41</v>
      </c>
      <c r="BT681" s="56">
        <f t="shared" si="997"/>
        <v>18450</v>
      </c>
      <c r="BU681" s="48">
        <v>300</v>
      </c>
      <c r="BV681" s="50">
        <f t="shared" si="998"/>
        <v>40.5</v>
      </c>
      <c r="BW681" s="51">
        <v>12150</v>
      </c>
      <c r="BX681" s="48"/>
      <c r="BY681" s="50" t="e">
        <f t="shared" si="999"/>
        <v>#DIV/0!</v>
      </c>
      <c r="BZ681" s="51"/>
      <c r="CA681" s="48"/>
      <c r="CB681" s="50" t="e">
        <f t="shared" si="1000"/>
        <v>#DIV/0!</v>
      </c>
      <c r="CC681" s="51"/>
      <c r="CD681" s="48">
        <v>150</v>
      </c>
      <c r="CE681" s="50">
        <f t="shared" si="1001"/>
        <v>42</v>
      </c>
      <c r="CF681" s="51">
        <v>6300</v>
      </c>
      <c r="CG681" s="47" t="s">
        <v>40</v>
      </c>
      <c r="CH681" s="47" t="s">
        <v>40</v>
      </c>
      <c r="CI681" s="54">
        <f t="shared" si="1002"/>
        <v>150</v>
      </c>
      <c r="CJ681" s="55">
        <f t="shared" si="1003"/>
        <v>40</v>
      </c>
      <c r="CK681" s="56">
        <f t="shared" si="1004"/>
        <v>6000</v>
      </c>
      <c r="CL681" s="48"/>
      <c r="CM681" s="50" t="e">
        <f t="shared" si="1005"/>
        <v>#DIV/0!</v>
      </c>
      <c r="CN681" s="51"/>
      <c r="CO681" s="48"/>
      <c r="CP681" s="50" t="e">
        <f t="shared" si="1006"/>
        <v>#DIV/0!</v>
      </c>
      <c r="CQ681" s="51"/>
      <c r="CR681" s="48"/>
      <c r="CS681" s="50" t="e">
        <f t="shared" si="1007"/>
        <v>#DIV/0!</v>
      </c>
      <c r="CT681" s="51"/>
      <c r="CU681" s="48">
        <v>150</v>
      </c>
      <c r="CV681" s="50">
        <f t="shared" si="1008"/>
        <v>40</v>
      </c>
      <c r="CW681" s="51">
        <v>6000</v>
      </c>
      <c r="CX681" s="47" t="s">
        <v>40</v>
      </c>
      <c r="CY681" s="47" t="s">
        <v>40</v>
      </c>
    </row>
    <row r="682" spans="1:103" s="1" customFormat="1" ht="14.25" thickBot="1" x14ac:dyDescent="0.3">
      <c r="A682" s="47" t="s">
        <v>41</v>
      </c>
      <c r="B682" s="47" t="s">
        <v>41</v>
      </c>
      <c r="C682" s="48">
        <v>292</v>
      </c>
      <c r="D682" s="95">
        <f t="shared" si="984"/>
        <v>114</v>
      </c>
      <c r="E682" s="93">
        <v>406</v>
      </c>
      <c r="F682" s="38">
        <f t="shared" si="985"/>
        <v>441.01412499999998</v>
      </c>
      <c r="G682" s="49">
        <f t="shared" si="986"/>
        <v>2.9999999999999787</v>
      </c>
      <c r="H682" s="183"/>
      <c r="I682" s="183"/>
      <c r="J682" s="183"/>
      <c r="K682" s="183">
        <v>5</v>
      </c>
      <c r="L682" s="224">
        <v>32.014125</v>
      </c>
      <c r="M682" s="50">
        <v>24.99</v>
      </c>
      <c r="N682" s="53">
        <f t="shared" si="987"/>
        <v>800.03298374999997</v>
      </c>
      <c r="O682" s="228">
        <v>35</v>
      </c>
      <c r="P682" s="229">
        <v>71.180000000000007</v>
      </c>
      <c r="Q682" s="230">
        <f t="shared" si="988"/>
        <v>2491.3000000000002</v>
      </c>
      <c r="R682" s="223">
        <v>4</v>
      </c>
      <c r="S682" s="50">
        <v>37.840000000000003</v>
      </c>
      <c r="T682" s="51">
        <f t="shared" si="989"/>
        <v>151.36000000000001</v>
      </c>
      <c r="U682" s="52" t="s">
        <v>41</v>
      </c>
      <c r="V682" s="48">
        <f t="shared" si="973"/>
        <v>375</v>
      </c>
      <c r="W682" s="50">
        <f t="shared" si="990"/>
        <v>38.229999999999997</v>
      </c>
      <c r="X682" s="51">
        <f t="shared" si="974"/>
        <v>14336.25</v>
      </c>
      <c r="Y682" s="48">
        <f t="shared" si="975"/>
        <v>525</v>
      </c>
      <c r="Z682" s="50">
        <f t="shared" si="1011"/>
        <v>38.735714285714288</v>
      </c>
      <c r="AA682" s="51">
        <f t="shared" si="976"/>
        <v>20336.25</v>
      </c>
      <c r="AB682" s="48">
        <f t="shared" si="992"/>
        <v>75</v>
      </c>
      <c r="AC682" s="50">
        <f t="shared" si="1012"/>
        <v>25.15</v>
      </c>
      <c r="AD682" s="51">
        <f t="shared" si="994"/>
        <v>1886.25</v>
      </c>
      <c r="AE682" s="43"/>
      <c r="AF682" s="42"/>
      <c r="AG682" s="53">
        <f t="shared" si="1009"/>
        <v>0</v>
      </c>
      <c r="AH682" s="43">
        <v>75</v>
      </c>
      <c r="AI682" s="42">
        <v>25.15</v>
      </c>
      <c r="AJ682" s="53">
        <f t="shared" si="1010"/>
        <v>1886.25</v>
      </c>
      <c r="AK682" s="43"/>
      <c r="AL682" s="42"/>
      <c r="AM682" s="53"/>
      <c r="AN682" s="43"/>
      <c r="AO682" s="42"/>
      <c r="AP682" s="53"/>
      <c r="AQ682" s="43"/>
      <c r="AR682" s="42"/>
      <c r="AS682" s="53"/>
      <c r="AT682" s="43"/>
      <c r="AU682" s="42"/>
      <c r="AV682" s="53"/>
      <c r="AW682" s="43"/>
      <c r="AX682" s="42"/>
      <c r="AY682" s="53">
        <f t="shared" si="977"/>
        <v>0</v>
      </c>
      <c r="AZ682" s="43"/>
      <c r="BA682" s="42"/>
      <c r="BB682" s="53">
        <f t="shared" si="978"/>
        <v>0</v>
      </c>
      <c r="BC682" s="43"/>
      <c r="BD682" s="42"/>
      <c r="BE682" s="53">
        <f t="shared" si="979"/>
        <v>0</v>
      </c>
      <c r="BF682" s="43"/>
      <c r="BG682" s="42"/>
      <c r="BH682" s="53">
        <f t="shared" si="980"/>
        <v>0</v>
      </c>
      <c r="BI682" s="43"/>
      <c r="BJ682" s="42"/>
      <c r="BK682" s="53">
        <f t="shared" si="981"/>
        <v>0</v>
      </c>
      <c r="BL682" s="43"/>
      <c r="BM682" s="42"/>
      <c r="BN682" s="53">
        <f t="shared" si="982"/>
        <v>0</v>
      </c>
      <c r="BO682" s="43"/>
      <c r="BP682" s="42"/>
      <c r="BQ682" s="53">
        <f t="shared" si="983"/>
        <v>0</v>
      </c>
      <c r="BR682" s="54">
        <f t="shared" si="995"/>
        <v>450</v>
      </c>
      <c r="BS682" s="55">
        <f t="shared" si="996"/>
        <v>41</v>
      </c>
      <c r="BT682" s="56">
        <f t="shared" si="997"/>
        <v>18450</v>
      </c>
      <c r="BU682" s="48">
        <v>300</v>
      </c>
      <c r="BV682" s="50">
        <f t="shared" si="998"/>
        <v>40.5</v>
      </c>
      <c r="BW682" s="51">
        <v>12150</v>
      </c>
      <c r="BX682" s="48"/>
      <c r="BY682" s="50" t="e">
        <f t="shared" si="999"/>
        <v>#DIV/0!</v>
      </c>
      <c r="BZ682" s="51"/>
      <c r="CA682" s="48"/>
      <c r="CB682" s="50" t="e">
        <f t="shared" si="1000"/>
        <v>#DIV/0!</v>
      </c>
      <c r="CC682" s="51"/>
      <c r="CD682" s="48">
        <v>150</v>
      </c>
      <c r="CE682" s="50">
        <f t="shared" si="1001"/>
        <v>42</v>
      </c>
      <c r="CF682" s="51">
        <v>6300</v>
      </c>
      <c r="CG682" s="47" t="s">
        <v>41</v>
      </c>
      <c r="CH682" s="47" t="s">
        <v>41</v>
      </c>
      <c r="CI682" s="54">
        <f t="shared" si="1002"/>
        <v>150</v>
      </c>
      <c r="CJ682" s="55">
        <f t="shared" si="1003"/>
        <v>40</v>
      </c>
      <c r="CK682" s="56">
        <f t="shared" si="1004"/>
        <v>6000</v>
      </c>
      <c r="CL682" s="48"/>
      <c r="CM682" s="50" t="e">
        <f t="shared" si="1005"/>
        <v>#DIV/0!</v>
      </c>
      <c r="CN682" s="51"/>
      <c r="CO682" s="48"/>
      <c r="CP682" s="50" t="e">
        <f t="shared" si="1006"/>
        <v>#DIV/0!</v>
      </c>
      <c r="CQ682" s="51"/>
      <c r="CR682" s="48"/>
      <c r="CS682" s="50" t="e">
        <f t="shared" si="1007"/>
        <v>#DIV/0!</v>
      </c>
      <c r="CT682" s="51"/>
      <c r="CU682" s="48">
        <v>150</v>
      </c>
      <c r="CV682" s="50">
        <f t="shared" si="1008"/>
        <v>40</v>
      </c>
      <c r="CW682" s="51">
        <v>6000</v>
      </c>
      <c r="CX682" s="47" t="s">
        <v>41</v>
      </c>
      <c r="CY682" s="47" t="s">
        <v>41</v>
      </c>
    </row>
    <row r="683" spans="1:103" s="1" customFormat="1" ht="14.25" thickBot="1" x14ac:dyDescent="0.3">
      <c r="A683" s="47" t="s">
        <v>42</v>
      </c>
      <c r="B683" s="47" t="s">
        <v>42</v>
      </c>
      <c r="C683" s="48">
        <v>292</v>
      </c>
      <c r="D683" s="95">
        <f t="shared" si="984"/>
        <v>113</v>
      </c>
      <c r="E683" s="93">
        <v>405</v>
      </c>
      <c r="F683" s="38">
        <f t="shared" si="985"/>
        <v>437.01412499999998</v>
      </c>
      <c r="G683" s="49">
        <f t="shared" si="986"/>
        <v>0</v>
      </c>
      <c r="H683" s="183"/>
      <c r="I683" s="183"/>
      <c r="J683" s="183"/>
      <c r="K683" s="183">
        <v>5</v>
      </c>
      <c r="L683" s="224">
        <v>32.014125</v>
      </c>
      <c r="M683" s="50">
        <v>24.99</v>
      </c>
      <c r="N683" s="53">
        <f t="shared" si="987"/>
        <v>800.03298374999997</v>
      </c>
      <c r="O683" s="228">
        <v>35</v>
      </c>
      <c r="P683" s="229">
        <v>71.180000000000007</v>
      </c>
      <c r="Q683" s="230">
        <f t="shared" si="988"/>
        <v>2491.3000000000002</v>
      </c>
      <c r="R683" s="223">
        <v>0</v>
      </c>
      <c r="S683" s="50">
        <v>37.840000000000003</v>
      </c>
      <c r="T683" s="51">
        <f t="shared" si="989"/>
        <v>0</v>
      </c>
      <c r="U683" s="52" t="s">
        <v>42</v>
      </c>
      <c r="V683" s="48">
        <f t="shared" si="973"/>
        <v>375</v>
      </c>
      <c r="W683" s="50">
        <f t="shared" si="990"/>
        <v>38.229999999999997</v>
      </c>
      <c r="X683" s="51">
        <f t="shared" si="974"/>
        <v>14336.25</v>
      </c>
      <c r="Y683" s="48">
        <f t="shared" si="975"/>
        <v>525</v>
      </c>
      <c r="Z683" s="50">
        <f t="shared" si="1011"/>
        <v>38.735714285714288</v>
      </c>
      <c r="AA683" s="51">
        <f t="shared" si="976"/>
        <v>20336.25</v>
      </c>
      <c r="AB683" s="48">
        <f t="shared" si="992"/>
        <v>75</v>
      </c>
      <c r="AC683" s="50">
        <f t="shared" si="1012"/>
        <v>25.15</v>
      </c>
      <c r="AD683" s="51">
        <f t="shared" si="994"/>
        <v>1886.25</v>
      </c>
      <c r="AE683" s="43"/>
      <c r="AF683" s="42"/>
      <c r="AG683" s="53">
        <f t="shared" si="1009"/>
        <v>0</v>
      </c>
      <c r="AH683" s="43">
        <v>75</v>
      </c>
      <c r="AI683" s="42">
        <v>25.15</v>
      </c>
      <c r="AJ683" s="53">
        <f t="shared" si="1010"/>
        <v>1886.25</v>
      </c>
      <c r="AK683" s="43"/>
      <c r="AL683" s="42"/>
      <c r="AM683" s="53"/>
      <c r="AN683" s="43"/>
      <c r="AO683" s="42"/>
      <c r="AP683" s="53"/>
      <c r="AQ683" s="43"/>
      <c r="AR683" s="42"/>
      <c r="AS683" s="53"/>
      <c r="AT683" s="43"/>
      <c r="AU683" s="42"/>
      <c r="AV683" s="53"/>
      <c r="AW683" s="43"/>
      <c r="AX683" s="42"/>
      <c r="AY683" s="53">
        <f t="shared" si="977"/>
        <v>0</v>
      </c>
      <c r="AZ683" s="43"/>
      <c r="BA683" s="42"/>
      <c r="BB683" s="53">
        <f t="shared" si="978"/>
        <v>0</v>
      </c>
      <c r="BC683" s="43"/>
      <c r="BD683" s="42"/>
      <c r="BE683" s="53">
        <f t="shared" si="979"/>
        <v>0</v>
      </c>
      <c r="BF683" s="43"/>
      <c r="BG683" s="42"/>
      <c r="BH683" s="53">
        <f t="shared" si="980"/>
        <v>0</v>
      </c>
      <c r="BI683" s="43"/>
      <c r="BJ683" s="42"/>
      <c r="BK683" s="53">
        <f t="shared" si="981"/>
        <v>0</v>
      </c>
      <c r="BL683" s="43"/>
      <c r="BM683" s="42"/>
      <c r="BN683" s="53">
        <f t="shared" si="982"/>
        <v>0</v>
      </c>
      <c r="BO683" s="43"/>
      <c r="BP683" s="42"/>
      <c r="BQ683" s="53">
        <f t="shared" si="983"/>
        <v>0</v>
      </c>
      <c r="BR683" s="54">
        <f t="shared" si="995"/>
        <v>450</v>
      </c>
      <c r="BS683" s="55">
        <f t="shared" si="996"/>
        <v>41</v>
      </c>
      <c r="BT683" s="56">
        <f t="shared" si="997"/>
        <v>18450</v>
      </c>
      <c r="BU683" s="48">
        <v>300</v>
      </c>
      <c r="BV683" s="50">
        <f t="shared" si="998"/>
        <v>40.5</v>
      </c>
      <c r="BW683" s="51">
        <v>12150</v>
      </c>
      <c r="BX683" s="48"/>
      <c r="BY683" s="50" t="e">
        <f t="shared" si="999"/>
        <v>#DIV/0!</v>
      </c>
      <c r="BZ683" s="51"/>
      <c r="CA683" s="48"/>
      <c r="CB683" s="50" t="e">
        <f t="shared" si="1000"/>
        <v>#DIV/0!</v>
      </c>
      <c r="CC683" s="51"/>
      <c r="CD683" s="48">
        <v>150</v>
      </c>
      <c r="CE683" s="50">
        <f t="shared" si="1001"/>
        <v>42</v>
      </c>
      <c r="CF683" s="51">
        <v>6300</v>
      </c>
      <c r="CG683" s="47" t="s">
        <v>42</v>
      </c>
      <c r="CH683" s="47" t="s">
        <v>42</v>
      </c>
      <c r="CI683" s="54">
        <f t="shared" si="1002"/>
        <v>150</v>
      </c>
      <c r="CJ683" s="55">
        <f t="shared" si="1003"/>
        <v>40</v>
      </c>
      <c r="CK683" s="56">
        <f t="shared" si="1004"/>
        <v>6000</v>
      </c>
      <c r="CL683" s="48"/>
      <c r="CM683" s="50" t="e">
        <f t="shared" si="1005"/>
        <v>#DIV/0!</v>
      </c>
      <c r="CN683" s="51"/>
      <c r="CO683" s="48"/>
      <c r="CP683" s="50" t="e">
        <f t="shared" si="1006"/>
        <v>#DIV/0!</v>
      </c>
      <c r="CQ683" s="51"/>
      <c r="CR683" s="48"/>
      <c r="CS683" s="50" t="e">
        <f t="shared" si="1007"/>
        <v>#DIV/0!</v>
      </c>
      <c r="CT683" s="51"/>
      <c r="CU683" s="48">
        <v>150</v>
      </c>
      <c r="CV683" s="50">
        <f t="shared" si="1008"/>
        <v>40</v>
      </c>
      <c r="CW683" s="51">
        <v>6000</v>
      </c>
      <c r="CX683" s="47" t="s">
        <v>42</v>
      </c>
      <c r="CY683" s="47" t="s">
        <v>42</v>
      </c>
    </row>
    <row r="684" spans="1:103" s="1" customFormat="1" ht="14.25" thickBot="1" x14ac:dyDescent="0.3">
      <c r="A684" s="47" t="s">
        <v>43</v>
      </c>
      <c r="B684" s="47" t="s">
        <v>43</v>
      </c>
      <c r="C684" s="48">
        <v>292</v>
      </c>
      <c r="D684" s="95">
        <f t="shared" si="984"/>
        <v>115</v>
      </c>
      <c r="E684" s="93">
        <v>407</v>
      </c>
      <c r="F684" s="38">
        <f t="shared" si="985"/>
        <v>441.01412499999998</v>
      </c>
      <c r="G684" s="49">
        <f t="shared" si="986"/>
        <v>1.9999999999999787</v>
      </c>
      <c r="H684" s="183"/>
      <c r="I684" s="183"/>
      <c r="J684" s="183"/>
      <c r="K684" s="183">
        <v>5</v>
      </c>
      <c r="L684" s="224">
        <v>32.014125</v>
      </c>
      <c r="M684" s="50">
        <v>24.99</v>
      </c>
      <c r="N684" s="53">
        <f t="shared" si="987"/>
        <v>800.03298374999997</v>
      </c>
      <c r="O684" s="228">
        <v>35</v>
      </c>
      <c r="P684" s="229">
        <v>71.180000000000007</v>
      </c>
      <c r="Q684" s="230">
        <f t="shared" si="988"/>
        <v>2491.3000000000002</v>
      </c>
      <c r="R684" s="223">
        <v>4</v>
      </c>
      <c r="S684" s="50">
        <v>37.840000000000003</v>
      </c>
      <c r="T684" s="51">
        <f t="shared" si="989"/>
        <v>151.36000000000001</v>
      </c>
      <c r="U684" s="52" t="s">
        <v>43</v>
      </c>
      <c r="V684" s="48">
        <f t="shared" si="973"/>
        <v>375</v>
      </c>
      <c r="W684" s="50">
        <f t="shared" si="990"/>
        <v>38.229999999999997</v>
      </c>
      <c r="X684" s="51">
        <f t="shared" si="974"/>
        <v>14336.25</v>
      </c>
      <c r="Y684" s="48">
        <f t="shared" si="975"/>
        <v>525</v>
      </c>
      <c r="Z684" s="50">
        <f t="shared" si="1011"/>
        <v>38.735714285714288</v>
      </c>
      <c r="AA684" s="51">
        <f t="shared" si="976"/>
        <v>20336.25</v>
      </c>
      <c r="AB684" s="48">
        <f t="shared" si="992"/>
        <v>75</v>
      </c>
      <c r="AC684" s="50">
        <f t="shared" si="1012"/>
        <v>25.15</v>
      </c>
      <c r="AD684" s="51">
        <f t="shared" si="994"/>
        <v>1886.25</v>
      </c>
      <c r="AE684" s="43"/>
      <c r="AF684" s="42"/>
      <c r="AG684" s="53">
        <f t="shared" si="1009"/>
        <v>0</v>
      </c>
      <c r="AH684" s="43">
        <v>75</v>
      </c>
      <c r="AI684" s="42">
        <v>25.15</v>
      </c>
      <c r="AJ684" s="53">
        <f t="shared" si="1010"/>
        <v>1886.25</v>
      </c>
      <c r="AK684" s="43"/>
      <c r="AL684" s="42"/>
      <c r="AM684" s="53"/>
      <c r="AN684" s="43"/>
      <c r="AO684" s="42"/>
      <c r="AP684" s="53"/>
      <c r="AQ684" s="43"/>
      <c r="AR684" s="42"/>
      <c r="AS684" s="53"/>
      <c r="AT684" s="43"/>
      <c r="AU684" s="42"/>
      <c r="AV684" s="53"/>
      <c r="AW684" s="43"/>
      <c r="AX684" s="42"/>
      <c r="AY684" s="53">
        <f t="shared" si="977"/>
        <v>0</v>
      </c>
      <c r="AZ684" s="43"/>
      <c r="BA684" s="42"/>
      <c r="BB684" s="53">
        <f t="shared" si="978"/>
        <v>0</v>
      </c>
      <c r="BC684" s="43"/>
      <c r="BD684" s="42"/>
      <c r="BE684" s="53">
        <f t="shared" si="979"/>
        <v>0</v>
      </c>
      <c r="BF684" s="43"/>
      <c r="BG684" s="42"/>
      <c r="BH684" s="53">
        <f t="shared" si="980"/>
        <v>0</v>
      </c>
      <c r="BI684" s="43"/>
      <c r="BJ684" s="42"/>
      <c r="BK684" s="53">
        <f t="shared" si="981"/>
        <v>0</v>
      </c>
      <c r="BL684" s="43"/>
      <c r="BM684" s="42"/>
      <c r="BN684" s="53">
        <f t="shared" si="982"/>
        <v>0</v>
      </c>
      <c r="BO684" s="43"/>
      <c r="BP684" s="42"/>
      <c r="BQ684" s="53">
        <f t="shared" si="983"/>
        <v>0</v>
      </c>
      <c r="BR684" s="54">
        <f t="shared" si="995"/>
        <v>450</v>
      </c>
      <c r="BS684" s="55">
        <f t="shared" si="996"/>
        <v>41</v>
      </c>
      <c r="BT684" s="56">
        <f t="shared" si="997"/>
        <v>18450</v>
      </c>
      <c r="BU684" s="48">
        <v>300</v>
      </c>
      <c r="BV684" s="50">
        <f t="shared" si="998"/>
        <v>40.5</v>
      </c>
      <c r="BW684" s="51">
        <v>12150</v>
      </c>
      <c r="BX684" s="48"/>
      <c r="BY684" s="50" t="e">
        <f t="shared" si="999"/>
        <v>#DIV/0!</v>
      </c>
      <c r="BZ684" s="51"/>
      <c r="CA684" s="48"/>
      <c r="CB684" s="50" t="e">
        <f t="shared" si="1000"/>
        <v>#DIV/0!</v>
      </c>
      <c r="CC684" s="51"/>
      <c r="CD684" s="48">
        <v>150</v>
      </c>
      <c r="CE684" s="50">
        <f t="shared" si="1001"/>
        <v>42</v>
      </c>
      <c r="CF684" s="51">
        <v>6300</v>
      </c>
      <c r="CG684" s="47" t="s">
        <v>43</v>
      </c>
      <c r="CH684" s="47" t="s">
        <v>43</v>
      </c>
      <c r="CI684" s="54">
        <f t="shared" si="1002"/>
        <v>150</v>
      </c>
      <c r="CJ684" s="55">
        <f t="shared" si="1003"/>
        <v>40</v>
      </c>
      <c r="CK684" s="56">
        <f t="shared" si="1004"/>
        <v>6000</v>
      </c>
      <c r="CL684" s="48"/>
      <c r="CM684" s="50" t="e">
        <f t="shared" si="1005"/>
        <v>#DIV/0!</v>
      </c>
      <c r="CN684" s="51"/>
      <c r="CO684" s="48"/>
      <c r="CP684" s="50" t="e">
        <f t="shared" si="1006"/>
        <v>#DIV/0!</v>
      </c>
      <c r="CQ684" s="51"/>
      <c r="CR684" s="48"/>
      <c r="CS684" s="50" t="e">
        <f t="shared" si="1007"/>
        <v>#DIV/0!</v>
      </c>
      <c r="CT684" s="51"/>
      <c r="CU684" s="48">
        <v>150</v>
      </c>
      <c r="CV684" s="50">
        <f t="shared" si="1008"/>
        <v>40</v>
      </c>
      <c r="CW684" s="51">
        <v>6000</v>
      </c>
      <c r="CX684" s="47" t="s">
        <v>43</v>
      </c>
      <c r="CY684" s="47" t="s">
        <v>43</v>
      </c>
    </row>
    <row r="685" spans="1:103" s="1" customFormat="1" ht="14.25" thickBot="1" x14ac:dyDescent="0.3">
      <c r="A685" s="47" t="s">
        <v>44</v>
      </c>
      <c r="B685" s="47" t="s">
        <v>44</v>
      </c>
      <c r="C685" s="48">
        <v>292</v>
      </c>
      <c r="D685" s="95">
        <f t="shared" si="984"/>
        <v>114</v>
      </c>
      <c r="E685" s="93">
        <v>406</v>
      </c>
      <c r="F685" s="38">
        <f t="shared" si="985"/>
        <v>441.01412499999998</v>
      </c>
      <c r="G685" s="49">
        <f t="shared" si="986"/>
        <v>2.9999999999999787</v>
      </c>
      <c r="H685" s="183"/>
      <c r="I685" s="183"/>
      <c r="J685" s="183"/>
      <c r="K685" s="183">
        <v>5</v>
      </c>
      <c r="L685" s="224">
        <v>32.014125</v>
      </c>
      <c r="M685" s="50">
        <v>24.99</v>
      </c>
      <c r="N685" s="53">
        <f t="shared" si="987"/>
        <v>800.03298374999997</v>
      </c>
      <c r="O685" s="228">
        <v>35</v>
      </c>
      <c r="P685" s="229">
        <v>71.180000000000007</v>
      </c>
      <c r="Q685" s="230">
        <f t="shared" si="988"/>
        <v>2491.3000000000002</v>
      </c>
      <c r="R685" s="223">
        <v>4</v>
      </c>
      <c r="S685" s="50">
        <v>37.840000000000003</v>
      </c>
      <c r="T685" s="51">
        <f t="shared" si="989"/>
        <v>151.36000000000001</v>
      </c>
      <c r="U685" s="52" t="s">
        <v>44</v>
      </c>
      <c r="V685" s="48">
        <f t="shared" si="973"/>
        <v>375</v>
      </c>
      <c r="W685" s="50">
        <f t="shared" si="990"/>
        <v>38.229999999999997</v>
      </c>
      <c r="X685" s="51">
        <f t="shared" si="974"/>
        <v>14336.25</v>
      </c>
      <c r="Y685" s="48">
        <f t="shared" si="975"/>
        <v>525</v>
      </c>
      <c r="Z685" s="50">
        <f t="shared" si="1011"/>
        <v>38.735714285714288</v>
      </c>
      <c r="AA685" s="51">
        <f t="shared" si="976"/>
        <v>20336.25</v>
      </c>
      <c r="AB685" s="48">
        <f t="shared" si="992"/>
        <v>75</v>
      </c>
      <c r="AC685" s="50">
        <f t="shared" si="1012"/>
        <v>25.15</v>
      </c>
      <c r="AD685" s="51">
        <f t="shared" si="994"/>
        <v>1886.25</v>
      </c>
      <c r="AE685" s="43"/>
      <c r="AF685" s="42"/>
      <c r="AG685" s="53">
        <f t="shared" si="1009"/>
        <v>0</v>
      </c>
      <c r="AH685" s="43">
        <v>75</v>
      </c>
      <c r="AI685" s="42">
        <v>25.15</v>
      </c>
      <c r="AJ685" s="53">
        <f t="shared" si="1010"/>
        <v>1886.25</v>
      </c>
      <c r="AK685" s="43"/>
      <c r="AL685" s="42"/>
      <c r="AM685" s="53"/>
      <c r="AN685" s="43"/>
      <c r="AO685" s="42"/>
      <c r="AP685" s="53"/>
      <c r="AQ685" s="43"/>
      <c r="AR685" s="42"/>
      <c r="AS685" s="53"/>
      <c r="AT685" s="43"/>
      <c r="AU685" s="42"/>
      <c r="AV685" s="53"/>
      <c r="AW685" s="43"/>
      <c r="AX685" s="42"/>
      <c r="AY685" s="53">
        <f t="shared" si="977"/>
        <v>0</v>
      </c>
      <c r="AZ685" s="43"/>
      <c r="BA685" s="42"/>
      <c r="BB685" s="53">
        <f t="shared" si="978"/>
        <v>0</v>
      </c>
      <c r="BC685" s="43"/>
      <c r="BD685" s="42"/>
      <c r="BE685" s="53">
        <f t="shared" si="979"/>
        <v>0</v>
      </c>
      <c r="BF685" s="43"/>
      <c r="BG685" s="42"/>
      <c r="BH685" s="53">
        <f t="shared" si="980"/>
        <v>0</v>
      </c>
      <c r="BI685" s="43"/>
      <c r="BJ685" s="42"/>
      <c r="BK685" s="53">
        <f t="shared" si="981"/>
        <v>0</v>
      </c>
      <c r="BL685" s="43"/>
      <c r="BM685" s="42"/>
      <c r="BN685" s="53">
        <f t="shared" si="982"/>
        <v>0</v>
      </c>
      <c r="BO685" s="43"/>
      <c r="BP685" s="42"/>
      <c r="BQ685" s="53">
        <f t="shared" si="983"/>
        <v>0</v>
      </c>
      <c r="BR685" s="54">
        <f t="shared" si="995"/>
        <v>450</v>
      </c>
      <c r="BS685" s="55">
        <f t="shared" si="996"/>
        <v>41</v>
      </c>
      <c r="BT685" s="56">
        <f t="shared" si="997"/>
        <v>18450</v>
      </c>
      <c r="BU685" s="48">
        <v>300</v>
      </c>
      <c r="BV685" s="50">
        <f t="shared" si="998"/>
        <v>40.5</v>
      </c>
      <c r="BW685" s="51">
        <v>12150</v>
      </c>
      <c r="BX685" s="48"/>
      <c r="BY685" s="50" t="e">
        <f t="shared" si="999"/>
        <v>#DIV/0!</v>
      </c>
      <c r="BZ685" s="51"/>
      <c r="CA685" s="48"/>
      <c r="CB685" s="50" t="e">
        <f t="shared" si="1000"/>
        <v>#DIV/0!</v>
      </c>
      <c r="CC685" s="51"/>
      <c r="CD685" s="48">
        <v>150</v>
      </c>
      <c r="CE685" s="50">
        <f t="shared" si="1001"/>
        <v>42</v>
      </c>
      <c r="CF685" s="51">
        <v>6300</v>
      </c>
      <c r="CG685" s="47" t="s">
        <v>44</v>
      </c>
      <c r="CH685" s="47" t="s">
        <v>44</v>
      </c>
      <c r="CI685" s="54">
        <f t="shared" si="1002"/>
        <v>150</v>
      </c>
      <c r="CJ685" s="55">
        <f t="shared" si="1003"/>
        <v>40</v>
      </c>
      <c r="CK685" s="56">
        <f t="shared" si="1004"/>
        <v>6000</v>
      </c>
      <c r="CL685" s="48"/>
      <c r="CM685" s="50" t="e">
        <f t="shared" si="1005"/>
        <v>#DIV/0!</v>
      </c>
      <c r="CN685" s="51"/>
      <c r="CO685" s="48"/>
      <c r="CP685" s="50" t="e">
        <f t="shared" si="1006"/>
        <v>#DIV/0!</v>
      </c>
      <c r="CQ685" s="51"/>
      <c r="CR685" s="48"/>
      <c r="CS685" s="50" t="e">
        <f t="shared" si="1007"/>
        <v>#DIV/0!</v>
      </c>
      <c r="CT685" s="51"/>
      <c r="CU685" s="48">
        <v>150</v>
      </c>
      <c r="CV685" s="50">
        <f t="shared" si="1008"/>
        <v>40</v>
      </c>
      <c r="CW685" s="51">
        <v>6000</v>
      </c>
      <c r="CX685" s="47" t="s">
        <v>44</v>
      </c>
      <c r="CY685" s="47" t="s">
        <v>44</v>
      </c>
    </row>
    <row r="686" spans="1:103" s="1" customFormat="1" ht="14.25" thickBot="1" x14ac:dyDescent="0.3">
      <c r="A686" s="47" t="s">
        <v>45</v>
      </c>
      <c r="B686" s="47" t="s">
        <v>45</v>
      </c>
      <c r="C686" s="48">
        <v>292</v>
      </c>
      <c r="D686" s="95">
        <f t="shared" si="984"/>
        <v>113</v>
      </c>
      <c r="E686" s="93">
        <v>405</v>
      </c>
      <c r="F686" s="38">
        <f t="shared" si="985"/>
        <v>441.01412499999998</v>
      </c>
      <c r="G686" s="49">
        <f t="shared" si="986"/>
        <v>3.9999999999999787</v>
      </c>
      <c r="H686" s="183"/>
      <c r="I686" s="183"/>
      <c r="J686" s="183"/>
      <c r="K686" s="183">
        <v>5</v>
      </c>
      <c r="L686" s="224">
        <v>32.014125</v>
      </c>
      <c r="M686" s="50">
        <v>24.99</v>
      </c>
      <c r="N686" s="53">
        <f t="shared" si="987"/>
        <v>800.03298374999997</v>
      </c>
      <c r="O686" s="228">
        <v>35</v>
      </c>
      <c r="P686" s="229">
        <v>71.180000000000007</v>
      </c>
      <c r="Q686" s="230">
        <f t="shared" si="988"/>
        <v>2491.3000000000002</v>
      </c>
      <c r="R686" s="223">
        <v>4</v>
      </c>
      <c r="S686" s="50">
        <v>37.840000000000003</v>
      </c>
      <c r="T686" s="51">
        <f t="shared" si="989"/>
        <v>151.36000000000001</v>
      </c>
      <c r="U686" s="52" t="s">
        <v>45</v>
      </c>
      <c r="V686" s="48">
        <f t="shared" si="973"/>
        <v>375</v>
      </c>
      <c r="W686" s="50">
        <f t="shared" si="990"/>
        <v>38.229999999999997</v>
      </c>
      <c r="X686" s="51">
        <f t="shared" si="974"/>
        <v>14336.25</v>
      </c>
      <c r="Y686" s="48">
        <f t="shared" si="975"/>
        <v>525</v>
      </c>
      <c r="Z686" s="50">
        <f t="shared" si="1011"/>
        <v>38.735714285714288</v>
      </c>
      <c r="AA686" s="51">
        <f t="shared" si="976"/>
        <v>20336.25</v>
      </c>
      <c r="AB686" s="48">
        <f t="shared" si="992"/>
        <v>75</v>
      </c>
      <c r="AC686" s="50">
        <f t="shared" si="1012"/>
        <v>25.15</v>
      </c>
      <c r="AD686" s="51">
        <f t="shared" si="994"/>
        <v>1886.25</v>
      </c>
      <c r="AE686" s="43"/>
      <c r="AF686" s="42"/>
      <c r="AG686" s="53">
        <f t="shared" si="1009"/>
        <v>0</v>
      </c>
      <c r="AH686" s="43">
        <v>75</v>
      </c>
      <c r="AI686" s="42">
        <v>25.15</v>
      </c>
      <c r="AJ686" s="53">
        <f t="shared" si="1010"/>
        <v>1886.25</v>
      </c>
      <c r="AK686" s="43"/>
      <c r="AL686" s="42"/>
      <c r="AM686" s="53"/>
      <c r="AN686" s="43"/>
      <c r="AO686" s="42"/>
      <c r="AP686" s="53"/>
      <c r="AQ686" s="43"/>
      <c r="AR686" s="42"/>
      <c r="AS686" s="53"/>
      <c r="AT686" s="43"/>
      <c r="AU686" s="42"/>
      <c r="AV686" s="53"/>
      <c r="AW686" s="43"/>
      <c r="AX686" s="42"/>
      <c r="AY686" s="53">
        <f t="shared" si="977"/>
        <v>0</v>
      </c>
      <c r="AZ686" s="43"/>
      <c r="BA686" s="42"/>
      <c r="BB686" s="53">
        <f t="shared" si="978"/>
        <v>0</v>
      </c>
      <c r="BC686" s="43"/>
      <c r="BD686" s="42"/>
      <c r="BE686" s="53">
        <f t="shared" si="979"/>
        <v>0</v>
      </c>
      <c r="BF686" s="43"/>
      <c r="BG686" s="42"/>
      <c r="BH686" s="53">
        <f t="shared" si="980"/>
        <v>0</v>
      </c>
      <c r="BI686" s="43"/>
      <c r="BJ686" s="42"/>
      <c r="BK686" s="53">
        <f t="shared" si="981"/>
        <v>0</v>
      </c>
      <c r="BL686" s="43"/>
      <c r="BM686" s="42"/>
      <c r="BN686" s="53">
        <f t="shared" si="982"/>
        <v>0</v>
      </c>
      <c r="BO686" s="43"/>
      <c r="BP686" s="42"/>
      <c r="BQ686" s="53">
        <f t="shared" si="983"/>
        <v>0</v>
      </c>
      <c r="BR686" s="54">
        <f t="shared" si="995"/>
        <v>450</v>
      </c>
      <c r="BS686" s="55">
        <f t="shared" si="996"/>
        <v>41</v>
      </c>
      <c r="BT686" s="56">
        <f t="shared" si="997"/>
        <v>18450</v>
      </c>
      <c r="BU686" s="48">
        <v>300</v>
      </c>
      <c r="BV686" s="50">
        <f t="shared" si="998"/>
        <v>40.5</v>
      </c>
      <c r="BW686" s="51">
        <v>12150</v>
      </c>
      <c r="BX686" s="48"/>
      <c r="BY686" s="50" t="e">
        <f t="shared" si="999"/>
        <v>#DIV/0!</v>
      </c>
      <c r="BZ686" s="51"/>
      <c r="CA686" s="48"/>
      <c r="CB686" s="50" t="e">
        <f t="shared" si="1000"/>
        <v>#DIV/0!</v>
      </c>
      <c r="CC686" s="51"/>
      <c r="CD686" s="48">
        <v>150</v>
      </c>
      <c r="CE686" s="50">
        <f t="shared" si="1001"/>
        <v>42</v>
      </c>
      <c r="CF686" s="51">
        <v>6300</v>
      </c>
      <c r="CG686" s="47" t="s">
        <v>45</v>
      </c>
      <c r="CH686" s="47" t="s">
        <v>45</v>
      </c>
      <c r="CI686" s="54">
        <f t="shared" si="1002"/>
        <v>150</v>
      </c>
      <c r="CJ686" s="55">
        <f t="shared" si="1003"/>
        <v>40</v>
      </c>
      <c r="CK686" s="56">
        <f t="shared" si="1004"/>
        <v>6000</v>
      </c>
      <c r="CL686" s="48"/>
      <c r="CM686" s="50" t="e">
        <f t="shared" si="1005"/>
        <v>#DIV/0!</v>
      </c>
      <c r="CN686" s="51"/>
      <c r="CO686" s="48"/>
      <c r="CP686" s="50" t="e">
        <f t="shared" si="1006"/>
        <v>#DIV/0!</v>
      </c>
      <c r="CQ686" s="51"/>
      <c r="CR686" s="48"/>
      <c r="CS686" s="50" t="e">
        <f t="shared" si="1007"/>
        <v>#DIV/0!</v>
      </c>
      <c r="CT686" s="51"/>
      <c r="CU686" s="48">
        <v>150</v>
      </c>
      <c r="CV686" s="50">
        <f t="shared" si="1008"/>
        <v>40</v>
      </c>
      <c r="CW686" s="51">
        <v>6000</v>
      </c>
      <c r="CX686" s="47" t="s">
        <v>45</v>
      </c>
      <c r="CY686" s="47" t="s">
        <v>45</v>
      </c>
    </row>
    <row r="687" spans="1:103" s="1" customFormat="1" ht="14.25" thickBot="1" x14ac:dyDescent="0.3">
      <c r="A687" s="47" t="s">
        <v>46</v>
      </c>
      <c r="B687" s="47" t="s">
        <v>46</v>
      </c>
      <c r="C687" s="48">
        <v>292</v>
      </c>
      <c r="D687" s="95">
        <f t="shared" si="984"/>
        <v>113</v>
      </c>
      <c r="E687" s="93">
        <v>405</v>
      </c>
      <c r="F687" s="38">
        <f t="shared" si="985"/>
        <v>441.01412499999998</v>
      </c>
      <c r="G687" s="49">
        <f t="shared" si="986"/>
        <v>3.9999999999999787</v>
      </c>
      <c r="H687" s="183"/>
      <c r="I687" s="183"/>
      <c r="J687" s="183"/>
      <c r="K687" s="183">
        <v>5</v>
      </c>
      <c r="L687" s="224">
        <v>32.014125</v>
      </c>
      <c r="M687" s="50">
        <v>24.99</v>
      </c>
      <c r="N687" s="53">
        <f t="shared" si="987"/>
        <v>800.03298374999997</v>
      </c>
      <c r="O687" s="228">
        <v>35</v>
      </c>
      <c r="P687" s="229">
        <v>71.180000000000007</v>
      </c>
      <c r="Q687" s="230">
        <f t="shared" si="988"/>
        <v>2491.3000000000002</v>
      </c>
      <c r="R687" s="223">
        <v>4</v>
      </c>
      <c r="S687" s="50">
        <v>37.840000000000003</v>
      </c>
      <c r="T687" s="51">
        <f t="shared" si="989"/>
        <v>151.36000000000001</v>
      </c>
      <c r="U687" s="52" t="s">
        <v>46</v>
      </c>
      <c r="V687" s="48">
        <f t="shared" si="973"/>
        <v>375</v>
      </c>
      <c r="W687" s="50">
        <f t="shared" si="990"/>
        <v>38.229999999999997</v>
      </c>
      <c r="X687" s="51">
        <f t="shared" si="974"/>
        <v>14336.25</v>
      </c>
      <c r="Y687" s="48">
        <f t="shared" si="975"/>
        <v>525</v>
      </c>
      <c r="Z687" s="50">
        <f t="shared" si="1011"/>
        <v>38.735714285714288</v>
      </c>
      <c r="AA687" s="51">
        <f t="shared" si="976"/>
        <v>20336.25</v>
      </c>
      <c r="AB687" s="48">
        <f t="shared" si="992"/>
        <v>75</v>
      </c>
      <c r="AC687" s="50">
        <f t="shared" si="1012"/>
        <v>25.15</v>
      </c>
      <c r="AD687" s="51">
        <f t="shared" si="994"/>
        <v>1886.25</v>
      </c>
      <c r="AE687" s="43"/>
      <c r="AF687" s="42"/>
      <c r="AG687" s="53">
        <f t="shared" si="1009"/>
        <v>0</v>
      </c>
      <c r="AH687" s="43">
        <v>75</v>
      </c>
      <c r="AI687" s="42">
        <v>25.15</v>
      </c>
      <c r="AJ687" s="53">
        <f t="shared" si="1010"/>
        <v>1886.25</v>
      </c>
      <c r="AK687" s="43"/>
      <c r="AL687" s="42"/>
      <c r="AM687" s="53"/>
      <c r="AN687" s="43"/>
      <c r="AO687" s="42"/>
      <c r="AP687" s="53"/>
      <c r="AQ687" s="43"/>
      <c r="AR687" s="42"/>
      <c r="AS687" s="53"/>
      <c r="AT687" s="43"/>
      <c r="AU687" s="42"/>
      <c r="AV687" s="53"/>
      <c r="AW687" s="43"/>
      <c r="AX687" s="42"/>
      <c r="AY687" s="53">
        <f t="shared" si="977"/>
        <v>0</v>
      </c>
      <c r="AZ687" s="43"/>
      <c r="BA687" s="42"/>
      <c r="BB687" s="53">
        <f t="shared" si="978"/>
        <v>0</v>
      </c>
      <c r="BC687" s="43"/>
      <c r="BD687" s="42"/>
      <c r="BE687" s="53">
        <f t="shared" si="979"/>
        <v>0</v>
      </c>
      <c r="BF687" s="43"/>
      <c r="BG687" s="42"/>
      <c r="BH687" s="53">
        <f t="shared" si="980"/>
        <v>0</v>
      </c>
      <c r="BI687" s="43"/>
      <c r="BJ687" s="42"/>
      <c r="BK687" s="53">
        <f t="shared" si="981"/>
        <v>0</v>
      </c>
      <c r="BL687" s="43"/>
      <c r="BM687" s="42"/>
      <c r="BN687" s="53">
        <f t="shared" si="982"/>
        <v>0</v>
      </c>
      <c r="BO687" s="43"/>
      <c r="BP687" s="42"/>
      <c r="BQ687" s="53">
        <f t="shared" si="983"/>
        <v>0</v>
      </c>
      <c r="BR687" s="54">
        <f t="shared" si="995"/>
        <v>450</v>
      </c>
      <c r="BS687" s="55">
        <f t="shared" si="996"/>
        <v>41</v>
      </c>
      <c r="BT687" s="56">
        <f t="shared" si="997"/>
        <v>18450</v>
      </c>
      <c r="BU687" s="48">
        <v>300</v>
      </c>
      <c r="BV687" s="50">
        <f t="shared" si="998"/>
        <v>40.5</v>
      </c>
      <c r="BW687" s="51">
        <v>12150</v>
      </c>
      <c r="BX687" s="48"/>
      <c r="BY687" s="50" t="e">
        <f t="shared" si="999"/>
        <v>#DIV/0!</v>
      </c>
      <c r="BZ687" s="51"/>
      <c r="CA687" s="48"/>
      <c r="CB687" s="50" t="e">
        <f t="shared" si="1000"/>
        <v>#DIV/0!</v>
      </c>
      <c r="CC687" s="51"/>
      <c r="CD687" s="48">
        <v>150</v>
      </c>
      <c r="CE687" s="50">
        <f t="shared" si="1001"/>
        <v>42</v>
      </c>
      <c r="CF687" s="51">
        <v>6300</v>
      </c>
      <c r="CG687" s="47" t="s">
        <v>46</v>
      </c>
      <c r="CH687" s="47" t="s">
        <v>46</v>
      </c>
      <c r="CI687" s="54">
        <f t="shared" si="1002"/>
        <v>150</v>
      </c>
      <c r="CJ687" s="55">
        <f t="shared" si="1003"/>
        <v>40</v>
      </c>
      <c r="CK687" s="56">
        <f t="shared" si="1004"/>
        <v>6000</v>
      </c>
      <c r="CL687" s="48"/>
      <c r="CM687" s="50" t="e">
        <f t="shared" si="1005"/>
        <v>#DIV/0!</v>
      </c>
      <c r="CN687" s="51"/>
      <c r="CO687" s="48"/>
      <c r="CP687" s="50" t="e">
        <f t="shared" si="1006"/>
        <v>#DIV/0!</v>
      </c>
      <c r="CQ687" s="51"/>
      <c r="CR687" s="48"/>
      <c r="CS687" s="50" t="e">
        <f t="shared" si="1007"/>
        <v>#DIV/0!</v>
      </c>
      <c r="CT687" s="51"/>
      <c r="CU687" s="48">
        <v>150</v>
      </c>
      <c r="CV687" s="50">
        <f t="shared" si="1008"/>
        <v>40</v>
      </c>
      <c r="CW687" s="51">
        <v>6000</v>
      </c>
      <c r="CX687" s="47" t="s">
        <v>46</v>
      </c>
      <c r="CY687" s="47" t="s">
        <v>46</v>
      </c>
    </row>
    <row r="688" spans="1:103" s="1" customFormat="1" ht="14.25" thickBot="1" x14ac:dyDescent="0.3">
      <c r="A688" s="47" t="s">
        <v>47</v>
      </c>
      <c r="B688" s="47" t="s">
        <v>47</v>
      </c>
      <c r="C688" s="48">
        <v>292</v>
      </c>
      <c r="D688" s="95">
        <f t="shared" si="984"/>
        <v>104</v>
      </c>
      <c r="E688" s="93">
        <v>396</v>
      </c>
      <c r="F688" s="38">
        <f t="shared" si="985"/>
        <v>441.01412499999998</v>
      </c>
      <c r="G688" s="49">
        <f t="shared" si="986"/>
        <v>12.999999999999979</v>
      </c>
      <c r="H688" s="183"/>
      <c r="I688" s="183"/>
      <c r="J688" s="183"/>
      <c r="K688" s="183">
        <v>5</v>
      </c>
      <c r="L688" s="224">
        <v>32.014125</v>
      </c>
      <c r="M688" s="50">
        <v>24.99</v>
      </c>
      <c r="N688" s="53">
        <f t="shared" si="987"/>
        <v>800.03298374999997</v>
      </c>
      <c r="O688" s="228">
        <v>35</v>
      </c>
      <c r="P688" s="229">
        <v>71.180000000000007</v>
      </c>
      <c r="Q688" s="230">
        <f t="shared" si="988"/>
        <v>2491.3000000000002</v>
      </c>
      <c r="R688" s="223">
        <v>54</v>
      </c>
      <c r="S688" s="50">
        <v>37.840000000000003</v>
      </c>
      <c r="T688" s="51">
        <f t="shared" si="989"/>
        <v>2043.3600000000001</v>
      </c>
      <c r="U688" s="52" t="s">
        <v>47</v>
      </c>
      <c r="V688" s="48">
        <f t="shared" si="973"/>
        <v>325</v>
      </c>
      <c r="W688" s="50">
        <f t="shared" si="990"/>
        <v>52.419230769230772</v>
      </c>
      <c r="X688" s="51">
        <f t="shared" si="974"/>
        <v>17036.25</v>
      </c>
      <c r="Y688" s="48">
        <f t="shared" si="975"/>
        <v>475</v>
      </c>
      <c r="Z688" s="50">
        <f t="shared" si="1011"/>
        <v>48.497368421052634</v>
      </c>
      <c r="AA688" s="51">
        <f t="shared" si="976"/>
        <v>23036.25</v>
      </c>
      <c r="AB688" s="48">
        <f t="shared" si="992"/>
        <v>75</v>
      </c>
      <c r="AC688" s="50">
        <f t="shared" si="1012"/>
        <v>25.15</v>
      </c>
      <c r="AD688" s="51">
        <f t="shared" si="994"/>
        <v>1886.25</v>
      </c>
      <c r="AE688" s="43"/>
      <c r="AF688" s="42"/>
      <c r="AG688" s="53">
        <f t="shared" si="1009"/>
        <v>0</v>
      </c>
      <c r="AH688" s="43">
        <v>75</v>
      </c>
      <c r="AI688" s="42">
        <v>25.15</v>
      </c>
      <c r="AJ688" s="53">
        <f t="shared" si="1010"/>
        <v>1886.25</v>
      </c>
      <c r="AK688" s="43"/>
      <c r="AL688" s="42"/>
      <c r="AM688" s="53"/>
      <c r="AN688" s="43"/>
      <c r="AO688" s="42"/>
      <c r="AP688" s="53"/>
      <c r="AQ688" s="43"/>
      <c r="AR688" s="42"/>
      <c r="AS688" s="53"/>
      <c r="AT688" s="43"/>
      <c r="AU688" s="42"/>
      <c r="AV688" s="53"/>
      <c r="AW688" s="43"/>
      <c r="AX688" s="42"/>
      <c r="AY688" s="53">
        <f t="shared" si="977"/>
        <v>0</v>
      </c>
      <c r="AZ688" s="43"/>
      <c r="BA688" s="42"/>
      <c r="BB688" s="53">
        <f t="shared" si="978"/>
        <v>0</v>
      </c>
      <c r="BC688" s="43"/>
      <c r="BD688" s="42"/>
      <c r="BE688" s="53">
        <f t="shared" si="979"/>
        <v>0</v>
      </c>
      <c r="BF688" s="43"/>
      <c r="BG688" s="42"/>
      <c r="BH688" s="53">
        <f t="shared" si="980"/>
        <v>0</v>
      </c>
      <c r="BI688" s="43"/>
      <c r="BJ688" s="42"/>
      <c r="BK688" s="53">
        <f t="shared" si="981"/>
        <v>0</v>
      </c>
      <c r="BL688" s="43"/>
      <c r="BM688" s="42"/>
      <c r="BN688" s="53">
        <f t="shared" si="982"/>
        <v>0</v>
      </c>
      <c r="BO688" s="43"/>
      <c r="BP688" s="42"/>
      <c r="BQ688" s="53">
        <f t="shared" si="983"/>
        <v>0</v>
      </c>
      <c r="BR688" s="54">
        <f t="shared" si="995"/>
        <v>400</v>
      </c>
      <c r="BS688" s="55">
        <f t="shared" si="996"/>
        <v>52.875</v>
      </c>
      <c r="BT688" s="56">
        <f t="shared" si="997"/>
        <v>21150</v>
      </c>
      <c r="BU688" s="48">
        <v>250</v>
      </c>
      <c r="BV688" s="50">
        <f t="shared" si="998"/>
        <v>59.4</v>
      </c>
      <c r="BW688" s="51">
        <v>14850</v>
      </c>
      <c r="BX688" s="48"/>
      <c r="BY688" s="50" t="e">
        <f t="shared" si="999"/>
        <v>#DIV/0!</v>
      </c>
      <c r="BZ688" s="51"/>
      <c r="CA688" s="48"/>
      <c r="CB688" s="50" t="e">
        <f t="shared" si="1000"/>
        <v>#DIV/0!</v>
      </c>
      <c r="CC688" s="51"/>
      <c r="CD688" s="48">
        <v>150</v>
      </c>
      <c r="CE688" s="50">
        <f t="shared" si="1001"/>
        <v>42</v>
      </c>
      <c r="CF688" s="51">
        <v>6300</v>
      </c>
      <c r="CG688" s="47" t="s">
        <v>47</v>
      </c>
      <c r="CH688" s="47" t="s">
        <v>47</v>
      </c>
      <c r="CI688" s="54">
        <f t="shared" si="1002"/>
        <v>150</v>
      </c>
      <c r="CJ688" s="55">
        <f t="shared" si="1003"/>
        <v>40</v>
      </c>
      <c r="CK688" s="56">
        <f t="shared" si="1004"/>
        <v>6000</v>
      </c>
      <c r="CL688" s="48"/>
      <c r="CM688" s="50" t="e">
        <f t="shared" si="1005"/>
        <v>#DIV/0!</v>
      </c>
      <c r="CN688" s="51"/>
      <c r="CO688" s="48"/>
      <c r="CP688" s="50" t="e">
        <f t="shared" si="1006"/>
        <v>#DIV/0!</v>
      </c>
      <c r="CQ688" s="51"/>
      <c r="CR688" s="48"/>
      <c r="CS688" s="50" t="e">
        <f t="shared" si="1007"/>
        <v>#DIV/0!</v>
      </c>
      <c r="CT688" s="51"/>
      <c r="CU688" s="48">
        <v>150</v>
      </c>
      <c r="CV688" s="50">
        <f t="shared" si="1008"/>
        <v>40</v>
      </c>
      <c r="CW688" s="51">
        <v>6000</v>
      </c>
      <c r="CX688" s="47" t="s">
        <v>47</v>
      </c>
      <c r="CY688" s="47" t="s">
        <v>47</v>
      </c>
    </row>
    <row r="689" spans="1:103" s="1" customFormat="1" ht="14.25" thickBot="1" x14ac:dyDescent="0.3">
      <c r="A689" s="47" t="s">
        <v>48</v>
      </c>
      <c r="B689" s="47" t="s">
        <v>48</v>
      </c>
      <c r="C689" s="48">
        <v>0</v>
      </c>
      <c r="D689" s="95">
        <f t="shared" si="984"/>
        <v>127</v>
      </c>
      <c r="E689" s="93">
        <v>127</v>
      </c>
      <c r="F689" s="38">
        <f t="shared" si="985"/>
        <v>146.59483437568363</v>
      </c>
      <c r="G689" s="49">
        <f t="shared" si="986"/>
        <v>-8</v>
      </c>
      <c r="H689" s="183"/>
      <c r="I689" s="183"/>
      <c r="J689" s="183"/>
      <c r="K689" s="183">
        <v>5</v>
      </c>
      <c r="L689" s="224">
        <v>27.594834375683632</v>
      </c>
      <c r="M689" s="50">
        <v>24.99</v>
      </c>
      <c r="N689" s="53">
        <f t="shared" si="987"/>
        <v>689.59491104833398</v>
      </c>
      <c r="O689" s="228">
        <v>35</v>
      </c>
      <c r="P689" s="229">
        <v>71.180000000000007</v>
      </c>
      <c r="Q689" s="230">
        <f t="shared" si="988"/>
        <v>2491.3000000000002</v>
      </c>
      <c r="R689" s="223">
        <v>14</v>
      </c>
      <c r="S689" s="50">
        <v>37.840000000000003</v>
      </c>
      <c r="T689" s="51">
        <f t="shared" si="989"/>
        <v>529.76</v>
      </c>
      <c r="U689" s="52" t="s">
        <v>48</v>
      </c>
      <c r="V689" s="48">
        <f t="shared" si="973"/>
        <v>75</v>
      </c>
      <c r="W689" s="50">
        <f t="shared" si="990"/>
        <v>25.15</v>
      </c>
      <c r="X689" s="51">
        <f t="shared" si="974"/>
        <v>1886.25</v>
      </c>
      <c r="Y689" s="48">
        <f t="shared" si="975"/>
        <v>75</v>
      </c>
      <c r="Z689" s="50">
        <f t="shared" si="1011"/>
        <v>25.15</v>
      </c>
      <c r="AA689" s="51">
        <f t="shared" si="976"/>
        <v>1886.25</v>
      </c>
      <c r="AB689" s="48">
        <f t="shared" si="992"/>
        <v>75</v>
      </c>
      <c r="AC689" s="50">
        <f t="shared" si="1012"/>
        <v>25.15</v>
      </c>
      <c r="AD689" s="51">
        <f t="shared" si="994"/>
        <v>1886.25</v>
      </c>
      <c r="AE689" s="43"/>
      <c r="AF689" s="42"/>
      <c r="AG689" s="53">
        <f t="shared" si="1009"/>
        <v>0</v>
      </c>
      <c r="AH689" s="43">
        <v>75</v>
      </c>
      <c r="AI689" s="42">
        <v>25.15</v>
      </c>
      <c r="AJ689" s="53">
        <f t="shared" si="1010"/>
        <v>1886.25</v>
      </c>
      <c r="AK689" s="43"/>
      <c r="AL689" s="42"/>
      <c r="AM689" s="53"/>
      <c r="AN689" s="43"/>
      <c r="AO689" s="42"/>
      <c r="AP689" s="53"/>
      <c r="AQ689" s="43"/>
      <c r="AR689" s="42"/>
      <c r="AS689" s="53"/>
      <c r="AT689" s="43"/>
      <c r="AU689" s="42"/>
      <c r="AV689" s="53"/>
      <c r="AW689" s="43"/>
      <c r="AX689" s="42"/>
      <c r="AY689" s="53">
        <f t="shared" si="977"/>
        <v>0</v>
      </c>
      <c r="AZ689" s="43"/>
      <c r="BA689" s="42"/>
      <c r="BB689" s="53">
        <f t="shared" si="978"/>
        <v>0</v>
      </c>
      <c r="BC689" s="43"/>
      <c r="BD689" s="42"/>
      <c r="BE689" s="53">
        <f t="shared" si="979"/>
        <v>0</v>
      </c>
      <c r="BF689" s="43"/>
      <c r="BG689" s="42"/>
      <c r="BH689" s="53">
        <f t="shared" si="980"/>
        <v>0</v>
      </c>
      <c r="BI689" s="43"/>
      <c r="BJ689" s="42"/>
      <c r="BK689" s="53">
        <f t="shared" si="981"/>
        <v>0</v>
      </c>
      <c r="BL689" s="43"/>
      <c r="BM689" s="42"/>
      <c r="BN689" s="53">
        <f t="shared" si="982"/>
        <v>0</v>
      </c>
      <c r="BO689" s="43"/>
      <c r="BP689" s="42"/>
      <c r="BQ689" s="53">
        <f t="shared" si="983"/>
        <v>0</v>
      </c>
      <c r="BR689" s="54">
        <f t="shared" si="995"/>
        <v>0</v>
      </c>
      <c r="BS689" s="55" t="e">
        <f t="shared" si="996"/>
        <v>#DIV/0!</v>
      </c>
      <c r="BT689" s="56">
        <f t="shared" si="997"/>
        <v>0</v>
      </c>
      <c r="BU689" s="48">
        <v>0</v>
      </c>
      <c r="BV689" s="50" t="e">
        <f t="shared" si="998"/>
        <v>#DIV/0!</v>
      </c>
      <c r="BW689" s="51">
        <v>0</v>
      </c>
      <c r="BX689" s="48"/>
      <c r="BY689" s="50" t="e">
        <f t="shared" si="999"/>
        <v>#DIV/0!</v>
      </c>
      <c r="BZ689" s="51"/>
      <c r="CA689" s="48"/>
      <c r="CB689" s="50" t="e">
        <f t="shared" si="1000"/>
        <v>#DIV/0!</v>
      </c>
      <c r="CC689" s="51"/>
      <c r="CD689" s="48">
        <v>0</v>
      </c>
      <c r="CE689" s="50" t="e">
        <f t="shared" si="1001"/>
        <v>#DIV/0!</v>
      </c>
      <c r="CF689" s="51"/>
      <c r="CG689" s="47" t="s">
        <v>48</v>
      </c>
      <c r="CH689" s="47" t="s">
        <v>48</v>
      </c>
      <c r="CI689" s="54">
        <f t="shared" si="1002"/>
        <v>0</v>
      </c>
      <c r="CJ689" s="55" t="e">
        <f t="shared" si="1003"/>
        <v>#DIV/0!</v>
      </c>
      <c r="CK689" s="56">
        <f t="shared" si="1004"/>
        <v>0</v>
      </c>
      <c r="CL689" s="48"/>
      <c r="CM689" s="50" t="e">
        <f t="shared" si="1005"/>
        <v>#DIV/0!</v>
      </c>
      <c r="CN689" s="51"/>
      <c r="CO689" s="48"/>
      <c r="CP689" s="50" t="e">
        <f t="shared" si="1006"/>
        <v>#DIV/0!</v>
      </c>
      <c r="CQ689" s="51"/>
      <c r="CR689" s="48"/>
      <c r="CS689" s="50" t="e">
        <f t="shared" si="1007"/>
        <v>#DIV/0!</v>
      </c>
      <c r="CT689" s="51"/>
      <c r="CU689" s="48">
        <v>0</v>
      </c>
      <c r="CV689" s="50" t="e">
        <f t="shared" si="1008"/>
        <v>#DIV/0!</v>
      </c>
      <c r="CW689" s="51"/>
      <c r="CX689" s="47" t="s">
        <v>48</v>
      </c>
      <c r="CY689" s="47" t="s">
        <v>48</v>
      </c>
    </row>
    <row r="690" spans="1:103" s="1" customFormat="1" ht="14.25" thickBot="1" x14ac:dyDescent="0.3">
      <c r="A690" s="47" t="s">
        <v>49</v>
      </c>
      <c r="B690" s="47" t="s">
        <v>49</v>
      </c>
      <c r="C690" s="48">
        <v>0</v>
      </c>
      <c r="D690" s="95">
        <f t="shared" si="984"/>
        <v>133</v>
      </c>
      <c r="E690" s="93">
        <v>133</v>
      </c>
      <c r="F690" s="38">
        <f t="shared" si="985"/>
        <v>146.75403772509378</v>
      </c>
      <c r="G690" s="49">
        <f t="shared" si="986"/>
        <v>1.0000000000000071</v>
      </c>
      <c r="H690" s="183"/>
      <c r="I690" s="183"/>
      <c r="J690" s="183"/>
      <c r="K690" s="183">
        <v>5</v>
      </c>
      <c r="L690" s="224">
        <v>12.754037725093774</v>
      </c>
      <c r="M690" s="50">
        <v>24.99</v>
      </c>
      <c r="N690" s="53">
        <f t="shared" si="987"/>
        <v>318.72340275009338</v>
      </c>
      <c r="O690" s="228">
        <v>35</v>
      </c>
      <c r="P690" s="229">
        <v>71.180000000000007</v>
      </c>
      <c r="Q690" s="230">
        <f t="shared" si="988"/>
        <v>2491.3000000000002</v>
      </c>
      <c r="R690" s="223">
        <v>29</v>
      </c>
      <c r="S690" s="50">
        <v>37.840000000000003</v>
      </c>
      <c r="T690" s="51">
        <f t="shared" si="989"/>
        <v>1097.3600000000001</v>
      </c>
      <c r="U690" s="52" t="s">
        <v>49</v>
      </c>
      <c r="V690" s="48">
        <f t="shared" si="973"/>
        <v>75</v>
      </c>
      <c r="W690" s="50">
        <f t="shared" si="990"/>
        <v>25.15</v>
      </c>
      <c r="X690" s="51">
        <f t="shared" si="974"/>
        <v>1886.25</v>
      </c>
      <c r="Y690" s="48">
        <f t="shared" si="975"/>
        <v>75</v>
      </c>
      <c r="Z690" s="50">
        <f t="shared" si="1011"/>
        <v>25.15</v>
      </c>
      <c r="AA690" s="51">
        <f t="shared" si="976"/>
        <v>1886.25</v>
      </c>
      <c r="AB690" s="48">
        <f t="shared" si="992"/>
        <v>75</v>
      </c>
      <c r="AC690" s="50">
        <f t="shared" si="1012"/>
        <v>25.15</v>
      </c>
      <c r="AD690" s="51">
        <f t="shared" si="994"/>
        <v>1886.25</v>
      </c>
      <c r="AE690" s="43"/>
      <c r="AF690" s="42"/>
      <c r="AG690" s="53">
        <f t="shared" si="1009"/>
        <v>0</v>
      </c>
      <c r="AH690" s="43">
        <v>75</v>
      </c>
      <c r="AI690" s="42">
        <v>25.15</v>
      </c>
      <c r="AJ690" s="53">
        <f t="shared" si="1010"/>
        <v>1886.25</v>
      </c>
      <c r="AK690" s="43"/>
      <c r="AL690" s="42"/>
      <c r="AM690" s="53"/>
      <c r="AN690" s="43"/>
      <c r="AO690" s="42"/>
      <c r="AP690" s="53"/>
      <c r="AQ690" s="43"/>
      <c r="AR690" s="42"/>
      <c r="AS690" s="53"/>
      <c r="AT690" s="43"/>
      <c r="AU690" s="42"/>
      <c r="AV690" s="53"/>
      <c r="AW690" s="43"/>
      <c r="AX690" s="42"/>
      <c r="AY690" s="53">
        <f t="shared" si="977"/>
        <v>0</v>
      </c>
      <c r="AZ690" s="43"/>
      <c r="BA690" s="42"/>
      <c r="BB690" s="53">
        <f t="shared" si="978"/>
        <v>0</v>
      </c>
      <c r="BC690" s="43"/>
      <c r="BD690" s="42"/>
      <c r="BE690" s="53">
        <f t="shared" si="979"/>
        <v>0</v>
      </c>
      <c r="BF690" s="43"/>
      <c r="BG690" s="42"/>
      <c r="BH690" s="53">
        <f t="shared" si="980"/>
        <v>0</v>
      </c>
      <c r="BI690" s="43"/>
      <c r="BJ690" s="42"/>
      <c r="BK690" s="53">
        <f t="shared" si="981"/>
        <v>0</v>
      </c>
      <c r="BL690" s="43"/>
      <c r="BM690" s="42"/>
      <c r="BN690" s="53">
        <f t="shared" si="982"/>
        <v>0</v>
      </c>
      <c r="BO690" s="43"/>
      <c r="BP690" s="42"/>
      <c r="BQ690" s="53">
        <f t="shared" si="983"/>
        <v>0</v>
      </c>
      <c r="BR690" s="54">
        <f t="shared" si="995"/>
        <v>0</v>
      </c>
      <c r="BS690" s="55" t="e">
        <f t="shared" si="996"/>
        <v>#DIV/0!</v>
      </c>
      <c r="BT690" s="56">
        <f t="shared" si="997"/>
        <v>0</v>
      </c>
      <c r="BU690" s="48">
        <v>0</v>
      </c>
      <c r="BV690" s="50" t="e">
        <f t="shared" si="998"/>
        <v>#DIV/0!</v>
      </c>
      <c r="BW690" s="51">
        <v>0</v>
      </c>
      <c r="BX690" s="48"/>
      <c r="BY690" s="50" t="e">
        <f t="shared" si="999"/>
        <v>#DIV/0!</v>
      </c>
      <c r="BZ690" s="51"/>
      <c r="CA690" s="48"/>
      <c r="CB690" s="50" t="e">
        <f t="shared" si="1000"/>
        <v>#DIV/0!</v>
      </c>
      <c r="CC690" s="51"/>
      <c r="CD690" s="48">
        <v>0</v>
      </c>
      <c r="CE690" s="50" t="e">
        <f t="shared" si="1001"/>
        <v>#DIV/0!</v>
      </c>
      <c r="CF690" s="51"/>
      <c r="CG690" s="47" t="s">
        <v>49</v>
      </c>
      <c r="CH690" s="47" t="s">
        <v>49</v>
      </c>
      <c r="CI690" s="54">
        <f t="shared" si="1002"/>
        <v>0</v>
      </c>
      <c r="CJ690" s="55" t="e">
        <f t="shared" si="1003"/>
        <v>#DIV/0!</v>
      </c>
      <c r="CK690" s="56">
        <f t="shared" si="1004"/>
        <v>0</v>
      </c>
      <c r="CL690" s="48"/>
      <c r="CM690" s="50" t="e">
        <f t="shared" si="1005"/>
        <v>#DIV/0!</v>
      </c>
      <c r="CN690" s="51"/>
      <c r="CO690" s="48"/>
      <c r="CP690" s="50" t="e">
        <f t="shared" si="1006"/>
        <v>#DIV/0!</v>
      </c>
      <c r="CQ690" s="51"/>
      <c r="CR690" s="48"/>
      <c r="CS690" s="50" t="e">
        <f t="shared" si="1007"/>
        <v>#DIV/0!</v>
      </c>
      <c r="CT690" s="51"/>
      <c r="CU690" s="48">
        <v>0</v>
      </c>
      <c r="CV690" s="50" t="e">
        <f t="shared" si="1008"/>
        <v>#DIV/0!</v>
      </c>
      <c r="CW690" s="51"/>
      <c r="CX690" s="47" t="s">
        <v>49</v>
      </c>
      <c r="CY690" s="47" t="s">
        <v>49</v>
      </c>
    </row>
    <row r="691" spans="1:103" s="1" customFormat="1" ht="14.25" thickBot="1" x14ac:dyDescent="0.3">
      <c r="A691" s="47" t="s">
        <v>50</v>
      </c>
      <c r="B691" s="47" t="s">
        <v>50</v>
      </c>
      <c r="C691" s="48">
        <v>0</v>
      </c>
      <c r="D691" s="95">
        <f t="shared" si="984"/>
        <v>146</v>
      </c>
      <c r="E691" s="93">
        <v>146</v>
      </c>
      <c r="F691" s="38">
        <f t="shared" si="985"/>
        <v>146</v>
      </c>
      <c r="G691" s="49">
        <f t="shared" si="986"/>
        <v>0</v>
      </c>
      <c r="H691" s="183"/>
      <c r="I691" s="183"/>
      <c r="J691" s="183"/>
      <c r="K691" s="183">
        <v>5</v>
      </c>
      <c r="L691" s="212"/>
      <c r="M691" s="50">
        <v>24.99</v>
      </c>
      <c r="N691" s="53">
        <f t="shared" si="987"/>
        <v>0</v>
      </c>
      <c r="O691" s="228">
        <v>35</v>
      </c>
      <c r="P691" s="229">
        <v>71.180000000000007</v>
      </c>
      <c r="Q691" s="230">
        <f t="shared" si="988"/>
        <v>2491.3000000000002</v>
      </c>
      <c r="R691" s="223">
        <v>41</v>
      </c>
      <c r="S691" s="50">
        <v>37.840000000000003</v>
      </c>
      <c r="T691" s="51">
        <f t="shared" si="989"/>
        <v>1551.44</v>
      </c>
      <c r="U691" s="52" t="s">
        <v>50</v>
      </c>
      <c r="V691" s="48">
        <f t="shared" si="973"/>
        <v>75</v>
      </c>
      <c r="W691" s="50">
        <f t="shared" si="990"/>
        <v>25.15</v>
      </c>
      <c r="X691" s="51">
        <f t="shared" si="974"/>
        <v>1886.25</v>
      </c>
      <c r="Y691" s="48">
        <f t="shared" si="975"/>
        <v>75</v>
      </c>
      <c r="Z691" s="50">
        <f t="shared" si="1011"/>
        <v>25.15</v>
      </c>
      <c r="AA691" s="51">
        <f t="shared" si="976"/>
        <v>1886.25</v>
      </c>
      <c r="AB691" s="48">
        <f t="shared" si="992"/>
        <v>75</v>
      </c>
      <c r="AC691" s="50">
        <f t="shared" si="1012"/>
        <v>25.15</v>
      </c>
      <c r="AD691" s="51">
        <f t="shared" si="994"/>
        <v>1886.25</v>
      </c>
      <c r="AE691" s="43"/>
      <c r="AF691" s="42"/>
      <c r="AG691" s="53">
        <f t="shared" si="1009"/>
        <v>0</v>
      </c>
      <c r="AH691" s="43">
        <v>75</v>
      </c>
      <c r="AI691" s="42">
        <v>25.15</v>
      </c>
      <c r="AJ691" s="53">
        <f t="shared" si="1010"/>
        <v>1886.25</v>
      </c>
      <c r="AK691" s="43"/>
      <c r="AL691" s="42"/>
      <c r="AM691" s="53"/>
      <c r="AN691" s="43"/>
      <c r="AO691" s="42"/>
      <c r="AP691" s="53"/>
      <c r="AQ691" s="43"/>
      <c r="AR691" s="42"/>
      <c r="AS691" s="53"/>
      <c r="AT691" s="43"/>
      <c r="AU691" s="42"/>
      <c r="AV691" s="53"/>
      <c r="AW691" s="43"/>
      <c r="AX691" s="42"/>
      <c r="AY691" s="53">
        <f t="shared" si="977"/>
        <v>0</v>
      </c>
      <c r="AZ691" s="43"/>
      <c r="BA691" s="42"/>
      <c r="BB691" s="53">
        <f t="shared" si="978"/>
        <v>0</v>
      </c>
      <c r="BC691" s="43"/>
      <c r="BD691" s="42"/>
      <c r="BE691" s="53">
        <f t="shared" si="979"/>
        <v>0</v>
      </c>
      <c r="BF691" s="43"/>
      <c r="BG691" s="42"/>
      <c r="BH691" s="53">
        <f t="shared" si="980"/>
        <v>0</v>
      </c>
      <c r="BI691" s="43"/>
      <c r="BJ691" s="42"/>
      <c r="BK691" s="53">
        <f t="shared" si="981"/>
        <v>0</v>
      </c>
      <c r="BL691" s="43"/>
      <c r="BM691" s="42"/>
      <c r="BN691" s="53">
        <f t="shared" si="982"/>
        <v>0</v>
      </c>
      <c r="BO691" s="43"/>
      <c r="BP691" s="42"/>
      <c r="BQ691" s="53">
        <f t="shared" si="983"/>
        <v>0</v>
      </c>
      <c r="BR691" s="54">
        <f t="shared" si="995"/>
        <v>0</v>
      </c>
      <c r="BS691" s="55" t="e">
        <f t="shared" si="996"/>
        <v>#DIV/0!</v>
      </c>
      <c r="BT691" s="56">
        <f t="shared" si="997"/>
        <v>0</v>
      </c>
      <c r="BU691" s="48">
        <v>0</v>
      </c>
      <c r="BV691" s="50" t="e">
        <f t="shared" si="998"/>
        <v>#DIV/0!</v>
      </c>
      <c r="BW691" s="51">
        <v>0</v>
      </c>
      <c r="BX691" s="48"/>
      <c r="BY691" s="50" t="e">
        <f t="shared" si="999"/>
        <v>#DIV/0!</v>
      </c>
      <c r="BZ691" s="51"/>
      <c r="CA691" s="48"/>
      <c r="CB691" s="50" t="e">
        <f t="shared" si="1000"/>
        <v>#DIV/0!</v>
      </c>
      <c r="CC691" s="51"/>
      <c r="CD691" s="48">
        <v>0</v>
      </c>
      <c r="CE691" s="50" t="e">
        <f t="shared" si="1001"/>
        <v>#DIV/0!</v>
      </c>
      <c r="CF691" s="51"/>
      <c r="CG691" s="47" t="s">
        <v>50</v>
      </c>
      <c r="CH691" s="47" t="s">
        <v>50</v>
      </c>
      <c r="CI691" s="54">
        <f t="shared" si="1002"/>
        <v>0</v>
      </c>
      <c r="CJ691" s="55" t="e">
        <f t="shared" si="1003"/>
        <v>#DIV/0!</v>
      </c>
      <c r="CK691" s="56">
        <f t="shared" si="1004"/>
        <v>0</v>
      </c>
      <c r="CL691" s="48"/>
      <c r="CM691" s="50" t="e">
        <f t="shared" si="1005"/>
        <v>#DIV/0!</v>
      </c>
      <c r="CN691" s="51"/>
      <c r="CO691" s="48"/>
      <c r="CP691" s="50" t="e">
        <f t="shared" si="1006"/>
        <v>#DIV/0!</v>
      </c>
      <c r="CQ691" s="51"/>
      <c r="CR691" s="48"/>
      <c r="CS691" s="50" t="e">
        <f t="shared" si="1007"/>
        <v>#DIV/0!</v>
      </c>
      <c r="CT691" s="51"/>
      <c r="CU691" s="48">
        <v>0</v>
      </c>
      <c r="CV691" s="50" t="e">
        <f t="shared" si="1008"/>
        <v>#DIV/0!</v>
      </c>
      <c r="CW691" s="51"/>
      <c r="CX691" s="47" t="s">
        <v>50</v>
      </c>
      <c r="CY691" s="47" t="s">
        <v>50</v>
      </c>
    </row>
    <row r="692" spans="1:103" s="1" customFormat="1" ht="14.25" thickBot="1" x14ac:dyDescent="0.3">
      <c r="A692" s="47" t="s">
        <v>51</v>
      </c>
      <c r="B692" s="47" t="s">
        <v>51</v>
      </c>
      <c r="C692" s="48">
        <v>0</v>
      </c>
      <c r="D692" s="95">
        <f t="shared" si="984"/>
        <v>147</v>
      </c>
      <c r="E692" s="93">
        <v>147</v>
      </c>
      <c r="F692" s="38">
        <f t="shared" si="985"/>
        <v>146</v>
      </c>
      <c r="G692" s="49">
        <f t="shared" si="986"/>
        <v>-1</v>
      </c>
      <c r="H692" s="183"/>
      <c r="I692" s="183"/>
      <c r="J692" s="183"/>
      <c r="K692" s="183">
        <v>5</v>
      </c>
      <c r="L692" s="212"/>
      <c r="M692" s="50">
        <v>24.99</v>
      </c>
      <c r="N692" s="53">
        <f t="shared" si="987"/>
        <v>0</v>
      </c>
      <c r="O692" s="228">
        <v>35</v>
      </c>
      <c r="P692" s="229">
        <v>71.180000000000007</v>
      </c>
      <c r="Q692" s="230">
        <f t="shared" si="988"/>
        <v>2491.3000000000002</v>
      </c>
      <c r="R692" s="223">
        <v>41</v>
      </c>
      <c r="S692" s="50">
        <v>37.840000000000003</v>
      </c>
      <c r="T692" s="51">
        <f t="shared" si="989"/>
        <v>1551.44</v>
      </c>
      <c r="U692" s="52" t="s">
        <v>51</v>
      </c>
      <c r="V692" s="48">
        <f t="shared" si="973"/>
        <v>75</v>
      </c>
      <c r="W692" s="50">
        <f t="shared" si="990"/>
        <v>25.15</v>
      </c>
      <c r="X692" s="51">
        <f t="shared" si="974"/>
        <v>1886.25</v>
      </c>
      <c r="Y692" s="48">
        <f t="shared" si="975"/>
        <v>75</v>
      </c>
      <c r="Z692" s="50">
        <f t="shared" si="1011"/>
        <v>25.15</v>
      </c>
      <c r="AA692" s="51">
        <f t="shared" si="976"/>
        <v>1886.25</v>
      </c>
      <c r="AB692" s="48">
        <f t="shared" si="992"/>
        <v>75</v>
      </c>
      <c r="AC692" s="50">
        <f t="shared" si="1012"/>
        <v>25.15</v>
      </c>
      <c r="AD692" s="51">
        <f t="shared" si="994"/>
        <v>1886.25</v>
      </c>
      <c r="AE692" s="43"/>
      <c r="AF692" s="42"/>
      <c r="AG692" s="53">
        <f t="shared" si="1009"/>
        <v>0</v>
      </c>
      <c r="AH692" s="43">
        <v>75</v>
      </c>
      <c r="AI692" s="42">
        <v>25.15</v>
      </c>
      <c r="AJ692" s="53">
        <f t="shared" si="1010"/>
        <v>1886.25</v>
      </c>
      <c r="AK692" s="43"/>
      <c r="AL692" s="42"/>
      <c r="AM692" s="53"/>
      <c r="AN692" s="43"/>
      <c r="AO692" s="42"/>
      <c r="AP692" s="53"/>
      <c r="AQ692" s="43"/>
      <c r="AR692" s="42"/>
      <c r="AS692" s="53"/>
      <c r="AT692" s="43"/>
      <c r="AU692" s="42"/>
      <c r="AV692" s="53"/>
      <c r="AW692" s="43"/>
      <c r="AX692" s="42"/>
      <c r="AY692" s="53">
        <f t="shared" si="977"/>
        <v>0</v>
      </c>
      <c r="AZ692" s="43"/>
      <c r="BA692" s="42"/>
      <c r="BB692" s="53">
        <f t="shared" si="978"/>
        <v>0</v>
      </c>
      <c r="BC692" s="43"/>
      <c r="BD692" s="42"/>
      <c r="BE692" s="53">
        <f t="shared" si="979"/>
        <v>0</v>
      </c>
      <c r="BF692" s="43"/>
      <c r="BG692" s="42"/>
      <c r="BH692" s="53">
        <f t="shared" si="980"/>
        <v>0</v>
      </c>
      <c r="BI692" s="43"/>
      <c r="BJ692" s="42"/>
      <c r="BK692" s="53">
        <f t="shared" si="981"/>
        <v>0</v>
      </c>
      <c r="BL692" s="43"/>
      <c r="BM692" s="42"/>
      <c r="BN692" s="53">
        <f t="shared" si="982"/>
        <v>0</v>
      </c>
      <c r="BO692" s="43"/>
      <c r="BP692" s="42"/>
      <c r="BQ692" s="53">
        <f t="shared" si="983"/>
        <v>0</v>
      </c>
      <c r="BR692" s="54">
        <f t="shared" si="995"/>
        <v>0</v>
      </c>
      <c r="BS692" s="55" t="e">
        <f t="shared" si="996"/>
        <v>#DIV/0!</v>
      </c>
      <c r="BT692" s="56">
        <f t="shared" si="997"/>
        <v>0</v>
      </c>
      <c r="BU692" s="48">
        <v>0</v>
      </c>
      <c r="BV692" s="50" t="e">
        <f t="shared" si="998"/>
        <v>#DIV/0!</v>
      </c>
      <c r="BW692" s="51">
        <v>0</v>
      </c>
      <c r="BX692" s="48"/>
      <c r="BY692" s="50" t="e">
        <f t="shared" si="999"/>
        <v>#DIV/0!</v>
      </c>
      <c r="BZ692" s="51"/>
      <c r="CA692" s="48"/>
      <c r="CB692" s="50" t="e">
        <f t="shared" si="1000"/>
        <v>#DIV/0!</v>
      </c>
      <c r="CC692" s="51"/>
      <c r="CD692" s="48">
        <v>0</v>
      </c>
      <c r="CE692" s="50" t="e">
        <f t="shared" si="1001"/>
        <v>#DIV/0!</v>
      </c>
      <c r="CF692" s="51"/>
      <c r="CG692" s="47" t="s">
        <v>51</v>
      </c>
      <c r="CH692" s="47" t="s">
        <v>51</v>
      </c>
      <c r="CI692" s="54">
        <f t="shared" si="1002"/>
        <v>0</v>
      </c>
      <c r="CJ692" s="55" t="e">
        <f t="shared" si="1003"/>
        <v>#DIV/0!</v>
      </c>
      <c r="CK692" s="56">
        <f t="shared" si="1004"/>
        <v>0</v>
      </c>
      <c r="CL692" s="48"/>
      <c r="CM692" s="50" t="e">
        <f t="shared" si="1005"/>
        <v>#DIV/0!</v>
      </c>
      <c r="CN692" s="51"/>
      <c r="CO692" s="48"/>
      <c r="CP692" s="50" t="e">
        <f t="shared" si="1006"/>
        <v>#DIV/0!</v>
      </c>
      <c r="CQ692" s="51"/>
      <c r="CR692" s="48"/>
      <c r="CS692" s="50" t="e">
        <f t="shared" si="1007"/>
        <v>#DIV/0!</v>
      </c>
      <c r="CT692" s="51"/>
      <c r="CU692" s="48">
        <v>0</v>
      </c>
      <c r="CV692" s="50" t="e">
        <f t="shared" si="1008"/>
        <v>#DIV/0!</v>
      </c>
      <c r="CW692" s="51"/>
      <c r="CX692" s="47" t="s">
        <v>51</v>
      </c>
      <c r="CY692" s="47" t="s">
        <v>51</v>
      </c>
    </row>
    <row r="693" spans="1:103" s="1" customFormat="1" ht="14.25" thickBot="1" x14ac:dyDescent="0.3">
      <c r="A693" s="47" t="s">
        <v>52</v>
      </c>
      <c r="B693" s="47" t="s">
        <v>52</v>
      </c>
      <c r="C693" s="48">
        <v>0</v>
      </c>
      <c r="D693" s="95">
        <f t="shared" si="984"/>
        <v>159</v>
      </c>
      <c r="E693" s="93">
        <v>159</v>
      </c>
      <c r="F693" s="38">
        <f t="shared" si="985"/>
        <v>145</v>
      </c>
      <c r="G693" s="49">
        <f t="shared" si="986"/>
        <v>-14</v>
      </c>
      <c r="H693" s="183"/>
      <c r="I693" s="183"/>
      <c r="J693" s="183"/>
      <c r="K693" s="183">
        <v>5</v>
      </c>
      <c r="L693" s="212"/>
      <c r="M693" s="50">
        <v>24.99</v>
      </c>
      <c r="N693" s="53">
        <f t="shared" si="987"/>
        <v>0</v>
      </c>
      <c r="O693" s="228">
        <v>35</v>
      </c>
      <c r="P693" s="229">
        <v>71.180000000000007</v>
      </c>
      <c r="Q693" s="230">
        <f t="shared" si="988"/>
        <v>2491.3000000000002</v>
      </c>
      <c r="R693" s="223">
        <v>40</v>
      </c>
      <c r="S693" s="50">
        <v>37.840000000000003</v>
      </c>
      <c r="T693" s="51">
        <f t="shared" si="989"/>
        <v>1513.6000000000001</v>
      </c>
      <c r="U693" s="52" t="s">
        <v>52</v>
      </c>
      <c r="V693" s="48">
        <f t="shared" si="973"/>
        <v>75</v>
      </c>
      <c r="W693" s="50">
        <f t="shared" si="990"/>
        <v>25.15</v>
      </c>
      <c r="X693" s="51">
        <f t="shared" si="974"/>
        <v>1886.25</v>
      </c>
      <c r="Y693" s="48">
        <f t="shared" si="975"/>
        <v>75</v>
      </c>
      <c r="Z693" s="50">
        <f t="shared" si="1011"/>
        <v>25.15</v>
      </c>
      <c r="AA693" s="51">
        <f t="shared" si="976"/>
        <v>1886.25</v>
      </c>
      <c r="AB693" s="48">
        <f t="shared" si="992"/>
        <v>75</v>
      </c>
      <c r="AC693" s="50">
        <f t="shared" si="1012"/>
        <v>25.15</v>
      </c>
      <c r="AD693" s="51">
        <f t="shared" si="994"/>
        <v>1886.25</v>
      </c>
      <c r="AE693" s="43"/>
      <c r="AF693" s="42"/>
      <c r="AG693" s="53">
        <f t="shared" si="1009"/>
        <v>0</v>
      </c>
      <c r="AH693" s="43">
        <v>75</v>
      </c>
      <c r="AI693" s="42">
        <v>25.15</v>
      </c>
      <c r="AJ693" s="53">
        <f t="shared" si="1010"/>
        <v>1886.25</v>
      </c>
      <c r="AK693" s="43"/>
      <c r="AL693" s="42"/>
      <c r="AM693" s="53"/>
      <c r="AN693" s="43"/>
      <c r="AO693" s="42"/>
      <c r="AP693" s="53"/>
      <c r="AQ693" s="43"/>
      <c r="AR693" s="42"/>
      <c r="AS693" s="53"/>
      <c r="AT693" s="43"/>
      <c r="AU693" s="42"/>
      <c r="AV693" s="53"/>
      <c r="AW693" s="43"/>
      <c r="AX693" s="42"/>
      <c r="AY693" s="53">
        <f t="shared" si="977"/>
        <v>0</v>
      </c>
      <c r="AZ693" s="43"/>
      <c r="BA693" s="42"/>
      <c r="BB693" s="53">
        <f t="shared" si="978"/>
        <v>0</v>
      </c>
      <c r="BC693" s="43"/>
      <c r="BD693" s="42"/>
      <c r="BE693" s="53">
        <f t="shared" si="979"/>
        <v>0</v>
      </c>
      <c r="BF693" s="43"/>
      <c r="BG693" s="42"/>
      <c r="BH693" s="53">
        <f t="shared" si="980"/>
        <v>0</v>
      </c>
      <c r="BI693" s="43"/>
      <c r="BJ693" s="42"/>
      <c r="BK693" s="53">
        <f t="shared" si="981"/>
        <v>0</v>
      </c>
      <c r="BL693" s="43"/>
      <c r="BM693" s="42"/>
      <c r="BN693" s="53">
        <f t="shared" si="982"/>
        <v>0</v>
      </c>
      <c r="BO693" s="43"/>
      <c r="BP693" s="42"/>
      <c r="BQ693" s="53">
        <f t="shared" si="983"/>
        <v>0</v>
      </c>
      <c r="BR693" s="54">
        <f t="shared" si="995"/>
        <v>0</v>
      </c>
      <c r="BS693" s="55" t="e">
        <f t="shared" si="996"/>
        <v>#DIV/0!</v>
      </c>
      <c r="BT693" s="56">
        <f t="shared" si="997"/>
        <v>0</v>
      </c>
      <c r="BU693" s="48">
        <v>0</v>
      </c>
      <c r="BV693" s="50" t="e">
        <f t="shared" si="998"/>
        <v>#DIV/0!</v>
      </c>
      <c r="BW693" s="51">
        <v>0</v>
      </c>
      <c r="BX693" s="48"/>
      <c r="BY693" s="50" t="e">
        <f t="shared" si="999"/>
        <v>#DIV/0!</v>
      </c>
      <c r="BZ693" s="51"/>
      <c r="CA693" s="48"/>
      <c r="CB693" s="50" t="e">
        <f t="shared" si="1000"/>
        <v>#DIV/0!</v>
      </c>
      <c r="CC693" s="51"/>
      <c r="CD693" s="48">
        <v>0</v>
      </c>
      <c r="CE693" s="50" t="e">
        <f t="shared" si="1001"/>
        <v>#DIV/0!</v>
      </c>
      <c r="CF693" s="51"/>
      <c r="CG693" s="47" t="s">
        <v>52</v>
      </c>
      <c r="CH693" s="47" t="s">
        <v>52</v>
      </c>
      <c r="CI693" s="54">
        <f t="shared" si="1002"/>
        <v>0</v>
      </c>
      <c r="CJ693" s="55" t="e">
        <f t="shared" si="1003"/>
        <v>#DIV/0!</v>
      </c>
      <c r="CK693" s="56">
        <f t="shared" si="1004"/>
        <v>0</v>
      </c>
      <c r="CL693" s="48"/>
      <c r="CM693" s="50" t="e">
        <f t="shared" si="1005"/>
        <v>#DIV/0!</v>
      </c>
      <c r="CN693" s="51"/>
      <c r="CO693" s="48"/>
      <c r="CP693" s="50" t="e">
        <f t="shared" si="1006"/>
        <v>#DIV/0!</v>
      </c>
      <c r="CQ693" s="51"/>
      <c r="CR693" s="48"/>
      <c r="CS693" s="50" t="e">
        <f t="shared" si="1007"/>
        <v>#DIV/0!</v>
      </c>
      <c r="CT693" s="51"/>
      <c r="CU693" s="48">
        <v>0</v>
      </c>
      <c r="CV693" s="50" t="e">
        <f t="shared" si="1008"/>
        <v>#DIV/0!</v>
      </c>
      <c r="CW693" s="51"/>
      <c r="CX693" s="47" t="s">
        <v>52</v>
      </c>
      <c r="CY693" s="47" t="s">
        <v>52</v>
      </c>
    </row>
    <row r="694" spans="1:103" s="1" customFormat="1" ht="14.25" thickBot="1" x14ac:dyDescent="0.3">
      <c r="A694" s="47" t="s">
        <v>53</v>
      </c>
      <c r="B694" s="47" t="s">
        <v>53</v>
      </c>
      <c r="C694" s="48">
        <v>243</v>
      </c>
      <c r="D694" s="95">
        <f t="shared" si="984"/>
        <v>134</v>
      </c>
      <c r="E694" s="93">
        <v>377</v>
      </c>
      <c r="F694" s="38">
        <f t="shared" si="985"/>
        <v>388</v>
      </c>
      <c r="G694" s="49">
        <f t="shared" si="986"/>
        <v>11</v>
      </c>
      <c r="H694" s="183"/>
      <c r="I694" s="183"/>
      <c r="J694" s="183"/>
      <c r="K694" s="183">
        <v>0</v>
      </c>
      <c r="L694" s="212"/>
      <c r="M694" s="50">
        <v>24.99</v>
      </c>
      <c r="N694" s="53">
        <f t="shared" si="987"/>
        <v>0</v>
      </c>
      <c r="O694" s="228">
        <v>35</v>
      </c>
      <c r="P694" s="229">
        <v>71.180000000000007</v>
      </c>
      <c r="Q694" s="230">
        <f t="shared" si="988"/>
        <v>2491.3000000000002</v>
      </c>
      <c r="R694" s="223">
        <v>28</v>
      </c>
      <c r="S694" s="50">
        <v>37.840000000000003</v>
      </c>
      <c r="T694" s="51">
        <f t="shared" si="989"/>
        <v>1059.52</v>
      </c>
      <c r="U694" s="52" t="s">
        <v>53</v>
      </c>
      <c r="V694" s="48">
        <f t="shared" si="973"/>
        <v>325</v>
      </c>
      <c r="W694" s="50">
        <f t="shared" si="990"/>
        <v>50.726153846153849</v>
      </c>
      <c r="X694" s="51">
        <f t="shared" si="974"/>
        <v>16486</v>
      </c>
      <c r="Y694" s="48">
        <f t="shared" si="975"/>
        <v>325</v>
      </c>
      <c r="Z694" s="50">
        <f t="shared" si="1011"/>
        <v>50.726153846153849</v>
      </c>
      <c r="AA694" s="51">
        <f t="shared" si="976"/>
        <v>16486</v>
      </c>
      <c r="AB694" s="48">
        <f t="shared" si="992"/>
        <v>100</v>
      </c>
      <c r="AC694" s="50">
        <f t="shared" si="1012"/>
        <v>21.61</v>
      </c>
      <c r="AD694" s="51">
        <f t="shared" si="994"/>
        <v>2161</v>
      </c>
      <c r="AE694" s="43">
        <v>100</v>
      </c>
      <c r="AF694" s="42">
        <v>21.61</v>
      </c>
      <c r="AG694" s="53">
        <f t="shared" si="1009"/>
        <v>2161</v>
      </c>
      <c r="AH694" s="43"/>
      <c r="AI694" s="42"/>
      <c r="AJ694" s="53">
        <f t="shared" si="1010"/>
        <v>0</v>
      </c>
      <c r="AK694" s="43"/>
      <c r="AL694" s="42"/>
      <c r="AM694" s="53"/>
      <c r="AN694" s="43"/>
      <c r="AO694" s="42"/>
      <c r="AP694" s="53"/>
      <c r="AQ694" s="43"/>
      <c r="AR694" s="42"/>
      <c r="AS694" s="53"/>
      <c r="AT694" s="43"/>
      <c r="AU694" s="42"/>
      <c r="AV694" s="53"/>
      <c r="AW694" s="43"/>
      <c r="AX694" s="42"/>
      <c r="AY694" s="53">
        <f t="shared" si="977"/>
        <v>0</v>
      </c>
      <c r="AZ694" s="43"/>
      <c r="BA694" s="42"/>
      <c r="BB694" s="53">
        <f t="shared" si="978"/>
        <v>0</v>
      </c>
      <c r="BC694" s="43"/>
      <c r="BD694" s="42"/>
      <c r="BE694" s="53">
        <f t="shared" si="979"/>
        <v>0</v>
      </c>
      <c r="BF694" s="43"/>
      <c r="BG694" s="42"/>
      <c r="BH694" s="53">
        <f t="shared" si="980"/>
        <v>0</v>
      </c>
      <c r="BI694" s="43"/>
      <c r="BJ694" s="42"/>
      <c r="BK694" s="53">
        <f t="shared" si="981"/>
        <v>0</v>
      </c>
      <c r="BL694" s="43"/>
      <c r="BM694" s="42"/>
      <c r="BN694" s="53">
        <f t="shared" si="982"/>
        <v>0</v>
      </c>
      <c r="BO694" s="43"/>
      <c r="BP694" s="42"/>
      <c r="BQ694" s="53">
        <f t="shared" si="983"/>
        <v>0</v>
      </c>
      <c r="BR694" s="54">
        <f t="shared" si="995"/>
        <v>225</v>
      </c>
      <c r="BS694" s="55">
        <f t="shared" si="996"/>
        <v>63.666666666666664</v>
      </c>
      <c r="BT694" s="56">
        <f t="shared" si="997"/>
        <v>14325</v>
      </c>
      <c r="BU694" s="48">
        <v>225</v>
      </c>
      <c r="BV694" s="50">
        <f t="shared" si="998"/>
        <v>63.666666666666664</v>
      </c>
      <c r="BW694" s="51">
        <v>14325</v>
      </c>
      <c r="BX694" s="48"/>
      <c r="BY694" s="50" t="e">
        <f t="shared" si="999"/>
        <v>#DIV/0!</v>
      </c>
      <c r="BZ694" s="51"/>
      <c r="CA694" s="48"/>
      <c r="CB694" s="50" t="e">
        <f t="shared" si="1000"/>
        <v>#DIV/0!</v>
      </c>
      <c r="CC694" s="51"/>
      <c r="CD694" s="48">
        <v>0</v>
      </c>
      <c r="CE694" s="50" t="e">
        <f t="shared" si="1001"/>
        <v>#DIV/0!</v>
      </c>
      <c r="CF694" s="51"/>
      <c r="CG694" s="47" t="s">
        <v>53</v>
      </c>
      <c r="CH694" s="47" t="s">
        <v>53</v>
      </c>
      <c r="CI694" s="54">
        <f t="shared" si="1002"/>
        <v>0</v>
      </c>
      <c r="CJ694" s="55" t="e">
        <f t="shared" si="1003"/>
        <v>#DIV/0!</v>
      </c>
      <c r="CK694" s="56">
        <f t="shared" si="1004"/>
        <v>0</v>
      </c>
      <c r="CL694" s="48"/>
      <c r="CM694" s="50" t="e">
        <f t="shared" si="1005"/>
        <v>#DIV/0!</v>
      </c>
      <c r="CN694" s="51"/>
      <c r="CO694" s="48"/>
      <c r="CP694" s="50" t="e">
        <f t="shared" si="1006"/>
        <v>#DIV/0!</v>
      </c>
      <c r="CQ694" s="51"/>
      <c r="CR694" s="48"/>
      <c r="CS694" s="50" t="e">
        <f t="shared" si="1007"/>
        <v>#DIV/0!</v>
      </c>
      <c r="CT694" s="51"/>
      <c r="CU694" s="48">
        <v>0</v>
      </c>
      <c r="CV694" s="50" t="e">
        <f t="shared" si="1008"/>
        <v>#DIV/0!</v>
      </c>
      <c r="CW694" s="51"/>
      <c r="CX694" s="47" t="s">
        <v>53</v>
      </c>
      <c r="CY694" s="47" t="s">
        <v>53</v>
      </c>
    </row>
    <row r="695" spans="1:103" s="1" customFormat="1" ht="14.25" thickBot="1" x14ac:dyDescent="0.3">
      <c r="A695" s="47" t="s">
        <v>54</v>
      </c>
      <c r="B695" s="47" t="s">
        <v>54</v>
      </c>
      <c r="C695" s="48">
        <v>243</v>
      </c>
      <c r="D695" s="95">
        <f t="shared" si="984"/>
        <v>133</v>
      </c>
      <c r="E695" s="93">
        <v>376</v>
      </c>
      <c r="F695" s="38">
        <f t="shared" si="985"/>
        <v>388</v>
      </c>
      <c r="G695" s="49">
        <f t="shared" si="986"/>
        <v>12</v>
      </c>
      <c r="H695" s="183"/>
      <c r="I695" s="183"/>
      <c r="J695" s="183"/>
      <c r="K695" s="183">
        <v>0</v>
      </c>
      <c r="L695" s="212"/>
      <c r="M695" s="50">
        <v>24.99</v>
      </c>
      <c r="N695" s="53">
        <f t="shared" si="987"/>
        <v>0</v>
      </c>
      <c r="O695" s="231">
        <v>35</v>
      </c>
      <c r="P695" s="232">
        <v>71.180000000000007</v>
      </c>
      <c r="Q695" s="233">
        <f t="shared" si="988"/>
        <v>2491.3000000000002</v>
      </c>
      <c r="R695" s="223">
        <v>28</v>
      </c>
      <c r="S695" s="50">
        <v>37.840000000000003</v>
      </c>
      <c r="T695" s="51">
        <f t="shared" si="989"/>
        <v>1059.52</v>
      </c>
      <c r="U695" s="52" t="s">
        <v>54</v>
      </c>
      <c r="V695" s="57">
        <f t="shared" si="973"/>
        <v>325</v>
      </c>
      <c r="W695" s="58">
        <f t="shared" si="990"/>
        <v>50.726153846153849</v>
      </c>
      <c r="X695" s="59">
        <f t="shared" si="974"/>
        <v>16486</v>
      </c>
      <c r="Y695" s="57">
        <f t="shared" si="975"/>
        <v>325</v>
      </c>
      <c r="Z695" s="58">
        <f t="shared" si="1011"/>
        <v>50.726153846153849</v>
      </c>
      <c r="AA695" s="59">
        <f t="shared" si="976"/>
        <v>16486</v>
      </c>
      <c r="AB695" s="48">
        <f t="shared" si="992"/>
        <v>100</v>
      </c>
      <c r="AC695" s="50">
        <f t="shared" si="1012"/>
        <v>21.61</v>
      </c>
      <c r="AD695" s="51">
        <f t="shared" si="994"/>
        <v>2161</v>
      </c>
      <c r="AE695" s="43">
        <v>100</v>
      </c>
      <c r="AF695" s="42">
        <v>21.61</v>
      </c>
      <c r="AG695" s="53">
        <f>AE695*AF695</f>
        <v>2161</v>
      </c>
      <c r="AH695" s="43"/>
      <c r="AI695" s="42"/>
      <c r="AJ695" s="53">
        <f>AH695*AI695</f>
        <v>0</v>
      </c>
      <c r="AK695" s="84"/>
      <c r="AL695" s="85"/>
      <c r="AM695" s="53"/>
      <c r="AN695" s="43"/>
      <c r="AO695" s="42"/>
      <c r="AP695" s="53"/>
      <c r="AQ695" s="84"/>
      <c r="AR695" s="85"/>
      <c r="AS695" s="53"/>
      <c r="AT695" s="84"/>
      <c r="AU695" s="85"/>
      <c r="AV695" s="53"/>
      <c r="AW695" s="84"/>
      <c r="AX695" s="85"/>
      <c r="AY695" s="53">
        <f t="shared" si="977"/>
        <v>0</v>
      </c>
      <c r="AZ695" s="84"/>
      <c r="BA695" s="85"/>
      <c r="BB695" s="53">
        <f t="shared" si="978"/>
        <v>0</v>
      </c>
      <c r="BC695" s="84"/>
      <c r="BD695" s="85"/>
      <c r="BE695" s="53">
        <f t="shared" si="979"/>
        <v>0</v>
      </c>
      <c r="BF695" s="84"/>
      <c r="BG695" s="85"/>
      <c r="BH695" s="53">
        <f t="shared" si="980"/>
        <v>0</v>
      </c>
      <c r="BI695" s="84"/>
      <c r="BJ695" s="85"/>
      <c r="BK695" s="53">
        <f t="shared" si="981"/>
        <v>0</v>
      </c>
      <c r="BL695" s="84"/>
      <c r="BM695" s="85"/>
      <c r="BN695" s="53">
        <f t="shared" si="982"/>
        <v>0</v>
      </c>
      <c r="BO695" s="84"/>
      <c r="BP695" s="85"/>
      <c r="BQ695" s="53">
        <f t="shared" si="983"/>
        <v>0</v>
      </c>
      <c r="BR695" s="60">
        <f t="shared" si="995"/>
        <v>225</v>
      </c>
      <c r="BS695" s="61">
        <f t="shared" si="996"/>
        <v>63.666666666666664</v>
      </c>
      <c r="BT695" s="62">
        <f t="shared" si="997"/>
        <v>14325</v>
      </c>
      <c r="BU695" s="48">
        <v>225</v>
      </c>
      <c r="BV695" s="50">
        <f t="shared" si="998"/>
        <v>63.666666666666664</v>
      </c>
      <c r="BW695" s="51">
        <v>14325</v>
      </c>
      <c r="BX695" s="48"/>
      <c r="BY695" s="50" t="e">
        <f t="shared" si="999"/>
        <v>#DIV/0!</v>
      </c>
      <c r="BZ695" s="51"/>
      <c r="CA695" s="48"/>
      <c r="CB695" s="50" t="e">
        <f t="shared" si="1000"/>
        <v>#DIV/0!</v>
      </c>
      <c r="CC695" s="51"/>
      <c r="CD695" s="48">
        <v>0</v>
      </c>
      <c r="CE695" s="50" t="e">
        <f t="shared" si="1001"/>
        <v>#DIV/0!</v>
      </c>
      <c r="CF695" s="51"/>
      <c r="CG695" s="47" t="s">
        <v>54</v>
      </c>
      <c r="CH695" s="47" t="s">
        <v>54</v>
      </c>
      <c r="CI695" s="60">
        <f t="shared" si="1002"/>
        <v>0</v>
      </c>
      <c r="CJ695" s="61" t="e">
        <f t="shared" si="1003"/>
        <v>#DIV/0!</v>
      </c>
      <c r="CK695" s="62">
        <f t="shared" si="1004"/>
        <v>0</v>
      </c>
      <c r="CL695" s="48"/>
      <c r="CM695" s="50" t="e">
        <f t="shared" si="1005"/>
        <v>#DIV/0!</v>
      </c>
      <c r="CN695" s="51"/>
      <c r="CO695" s="48"/>
      <c r="CP695" s="50" t="e">
        <f t="shared" si="1006"/>
        <v>#DIV/0!</v>
      </c>
      <c r="CQ695" s="51"/>
      <c r="CR695" s="48"/>
      <c r="CS695" s="50" t="e">
        <f t="shared" si="1007"/>
        <v>#DIV/0!</v>
      </c>
      <c r="CT695" s="51"/>
      <c r="CU695" s="48">
        <v>0</v>
      </c>
      <c r="CV695" s="50" t="e">
        <f t="shared" si="1008"/>
        <v>#DIV/0!</v>
      </c>
      <c r="CW695" s="51"/>
      <c r="CX695" s="47" t="s">
        <v>54</v>
      </c>
      <c r="CY695" s="47" t="s">
        <v>54</v>
      </c>
    </row>
    <row r="696" spans="1:103" s="1" customFormat="1" ht="14.25" thickBot="1" x14ac:dyDescent="0.3">
      <c r="C696" s="96">
        <f>SUM(C672:C695)</f>
        <v>4578</v>
      </c>
      <c r="D696" s="96">
        <f>SUM(D672:D695)</f>
        <v>3115</v>
      </c>
      <c r="E696" s="97">
        <f>SUM(C696:D696)</f>
        <v>7693</v>
      </c>
      <c r="F696" s="96">
        <f>SUM(F672:F695)</f>
        <v>8130.0557913870207</v>
      </c>
      <c r="G696" s="64"/>
      <c r="H696" s="184">
        <f>SUM(H672:H695)</f>
        <v>0</v>
      </c>
      <c r="I696" s="184">
        <f t="shared" ref="I696" si="1013">SUM(I672:I695)</f>
        <v>0</v>
      </c>
      <c r="J696" s="184"/>
      <c r="K696" s="184">
        <f t="shared" ref="K696" si="1014">SUM(K672:K695)</f>
        <v>80</v>
      </c>
      <c r="L696" s="65">
        <f>SUM(L672:L695)</f>
        <v>370.05579138702262</v>
      </c>
      <c r="M696" s="66">
        <f>N696/L696</f>
        <v>24.990000000000006</v>
      </c>
      <c r="N696" s="67">
        <f>SUM(N672:N695)</f>
        <v>9247.6942267616978</v>
      </c>
      <c r="O696" s="68">
        <f>SUM(O672:O695)</f>
        <v>840</v>
      </c>
      <c r="P696" s="66">
        <f>Q696/O696</f>
        <v>84.352047619047653</v>
      </c>
      <c r="Q696" s="67">
        <f>SUM(Q672:Q695)+11064.52</f>
        <v>70855.72000000003</v>
      </c>
      <c r="R696" s="68">
        <v>451</v>
      </c>
      <c r="S696" s="66">
        <v>37.840000000000003</v>
      </c>
      <c r="T696" s="67">
        <f>S696*R696</f>
        <v>17065.84</v>
      </c>
      <c r="U696" s="69"/>
      <c r="V696" s="63">
        <f>SUM(V672:V695)</f>
        <v>6450</v>
      </c>
      <c r="W696" s="66">
        <f>X696/V696</f>
        <v>42.917519379844961</v>
      </c>
      <c r="X696" s="67">
        <f>SUM(X672:X695)</f>
        <v>276818</v>
      </c>
      <c r="Y696" s="63">
        <f>SUM(Y672:Y695)</f>
        <v>7800</v>
      </c>
      <c r="Z696" s="66">
        <f>AA696/Y696</f>
        <v>42.412564102564104</v>
      </c>
      <c r="AA696" s="67">
        <f>SUM(AA672:AA695)</f>
        <v>330818</v>
      </c>
      <c r="AB696" s="63">
        <f>SUM(AB672:AB695)</f>
        <v>2000</v>
      </c>
      <c r="AC696" s="66">
        <f>AD696/AB696</f>
        <v>23.734000000000002</v>
      </c>
      <c r="AD696" s="67">
        <f>SUM(AD672:AD695)</f>
        <v>47468</v>
      </c>
      <c r="AE696" s="63">
        <f>SUM(AE672:AE695)</f>
        <v>800</v>
      </c>
      <c r="AF696" s="66">
        <f>AG696/AE696</f>
        <v>21.61</v>
      </c>
      <c r="AG696" s="67">
        <f>SUM(AG672:AG695)</f>
        <v>17288</v>
      </c>
      <c r="AH696" s="63">
        <f>SUM(AH672:AH695)</f>
        <v>1200</v>
      </c>
      <c r="AI696" s="66">
        <f>AJ696/AH696</f>
        <v>25.15</v>
      </c>
      <c r="AJ696" s="67">
        <f>SUM(AJ672:AJ695)</f>
        <v>30180</v>
      </c>
      <c r="AK696" s="63">
        <f>SUM(AK672:AK695)</f>
        <v>0</v>
      </c>
      <c r="AL696" s="66" t="e">
        <f>AM696/AK696</f>
        <v>#DIV/0!</v>
      </c>
      <c r="AM696" s="67">
        <f>SUM(AM672:AM695)</f>
        <v>0</v>
      </c>
      <c r="AN696" s="63">
        <f>SUM(AN672:AN695)</f>
        <v>0</v>
      </c>
      <c r="AO696" s="66" t="e">
        <f>AP696/AN696</f>
        <v>#DIV/0!</v>
      </c>
      <c r="AP696" s="67">
        <f>SUM(AP672:AP695)</f>
        <v>0</v>
      </c>
      <c r="AQ696" s="63">
        <f>SUM(AQ672:AQ695)</f>
        <v>0</v>
      </c>
      <c r="AR696" s="66" t="e">
        <f>AS696/AQ696</f>
        <v>#DIV/0!</v>
      </c>
      <c r="AS696" s="67">
        <f>SUM(AS672:AS695)</f>
        <v>0</v>
      </c>
      <c r="AT696" s="63">
        <f>SUM(AT672:AT695)</f>
        <v>0</v>
      </c>
      <c r="AU696" s="66" t="e">
        <f>AV696/AT696</f>
        <v>#DIV/0!</v>
      </c>
      <c r="AV696" s="67">
        <f>SUM(AV673:AV695)</f>
        <v>0</v>
      </c>
      <c r="AW696" s="63">
        <f>SUM(AW673:AW695)</f>
        <v>0</v>
      </c>
      <c r="AX696" s="66" t="e">
        <f>AY696/AW696</f>
        <v>#DIV/0!</v>
      </c>
      <c r="AY696" s="67">
        <f>SUM(AY673:AY695)</f>
        <v>0</v>
      </c>
      <c r="AZ696" s="63">
        <f>SUM(AZ673:AZ695)</f>
        <v>0</v>
      </c>
      <c r="BA696" s="66" t="e">
        <f>BB696/AZ696</f>
        <v>#DIV/0!</v>
      </c>
      <c r="BB696" s="67">
        <f>SUM(BB673:BB695)</f>
        <v>0</v>
      </c>
      <c r="BC696" s="63">
        <f>SUM(BC673:BC695)</f>
        <v>0</v>
      </c>
      <c r="BD696" s="66" t="e">
        <f>BE696/BC696</f>
        <v>#DIV/0!</v>
      </c>
      <c r="BE696" s="67">
        <f>SUM(BE673:BE695)</f>
        <v>0</v>
      </c>
      <c r="BF696" s="63">
        <f>SUM(BF673:BF695)</f>
        <v>0</v>
      </c>
      <c r="BG696" s="66" t="e">
        <f>BH696/BF696</f>
        <v>#DIV/0!</v>
      </c>
      <c r="BH696" s="67">
        <f>SUM(BH673:BH695)</f>
        <v>0</v>
      </c>
      <c r="BI696" s="63">
        <f>SUM(BI673:BI695)</f>
        <v>0</v>
      </c>
      <c r="BJ696" s="66" t="e">
        <f>BK696/BI696</f>
        <v>#DIV/0!</v>
      </c>
      <c r="BK696" s="67">
        <f>SUM(BK673:BK695)</f>
        <v>0</v>
      </c>
      <c r="BL696" s="63">
        <f>SUM(BL673:BL695)</f>
        <v>0</v>
      </c>
      <c r="BM696" s="66" t="e">
        <f>BN696/BL696</f>
        <v>#DIV/0!</v>
      </c>
      <c r="BN696" s="67">
        <f>SUM(BN673:BN695)</f>
        <v>0</v>
      </c>
      <c r="BO696" s="63">
        <f>SUM(BO673:BO695)</f>
        <v>0</v>
      </c>
      <c r="BP696" s="66" t="e">
        <f>BQ696/BO696</f>
        <v>#DIV/0!</v>
      </c>
      <c r="BQ696" s="67">
        <f>SUM(BQ673:BQ695)</f>
        <v>0</v>
      </c>
      <c r="BR696" s="70">
        <f>SUM(BR672:BR695)</f>
        <v>5800</v>
      </c>
      <c r="BS696" s="71">
        <f>BT696/BR696</f>
        <v>49.318965517241381</v>
      </c>
      <c r="BT696" s="72">
        <f>SUM(BT672:BT695)+CF697</f>
        <v>286050</v>
      </c>
      <c r="BU696" s="63">
        <f>SUM(BU672:BU695)</f>
        <v>4450</v>
      </c>
      <c r="BV696" s="66">
        <f>BW696/BU696</f>
        <v>50.932584269662918</v>
      </c>
      <c r="BW696" s="67">
        <f>SUM(BW672:BW695)</f>
        <v>226650</v>
      </c>
      <c r="BX696" s="63">
        <f>SUM(BX672:BX695)</f>
        <v>0</v>
      </c>
      <c r="BY696" s="66" t="e">
        <f>BZ696/BX696</f>
        <v>#DIV/0!</v>
      </c>
      <c r="BZ696" s="67">
        <f>SUM(BZ672:BZ695)</f>
        <v>0</v>
      </c>
      <c r="CA696" s="63">
        <f>SUM(CA672:CA695)</f>
        <v>0</v>
      </c>
      <c r="CB696" s="66" t="e">
        <f>CC696/CA696</f>
        <v>#DIV/0!</v>
      </c>
      <c r="CC696" s="67">
        <f>SUM(CC672:CC695)</f>
        <v>0</v>
      </c>
      <c r="CD696" s="63">
        <f>SUM(CD672:CD695)</f>
        <v>1350</v>
      </c>
      <c r="CE696" s="66">
        <f>CF696/CD696</f>
        <v>42</v>
      </c>
      <c r="CF696" s="67">
        <f>SUM(CF672:CF695)</f>
        <v>56700</v>
      </c>
      <c r="CI696" s="70">
        <f>SUM(CI672:CI695)</f>
        <v>1350</v>
      </c>
      <c r="CJ696" s="71">
        <f>CK696/CI696</f>
        <v>40</v>
      </c>
      <c r="CK696" s="72">
        <f>SUM(CK672:CK695)</f>
        <v>54000</v>
      </c>
      <c r="CL696" s="63">
        <f>SUM(CL672:CL695)</f>
        <v>0</v>
      </c>
      <c r="CM696" s="66" t="e">
        <f>CN696/CL696</f>
        <v>#DIV/0!</v>
      </c>
      <c r="CN696" s="67">
        <f>SUM(CN672:CN695)</f>
        <v>0</v>
      </c>
      <c r="CO696" s="63">
        <f>SUM(CO672:CO695)</f>
        <v>0</v>
      </c>
      <c r="CP696" s="66" t="e">
        <f>CQ696/CO696</f>
        <v>#DIV/0!</v>
      </c>
      <c r="CQ696" s="67">
        <f>SUM(CQ672:CQ695)</f>
        <v>0</v>
      </c>
      <c r="CR696" s="63">
        <f>SUM(CR672:CR695)</f>
        <v>0</v>
      </c>
      <c r="CS696" s="66" t="e">
        <f>CT696/CR696</f>
        <v>#DIV/0!</v>
      </c>
      <c r="CT696" s="67">
        <f>SUM(CT672:CT695)</f>
        <v>0</v>
      </c>
      <c r="CU696" s="63">
        <f>SUM(CU672:CU695)</f>
        <v>1350</v>
      </c>
      <c r="CV696" s="66">
        <f>CW696/CU696</f>
        <v>40</v>
      </c>
      <c r="CW696" s="67">
        <f>SUM(CW672:CW695)</f>
        <v>54000</v>
      </c>
    </row>
    <row r="697" spans="1:103" ht="15.75" thickBot="1" x14ac:dyDescent="0.3">
      <c r="L697" s="88">
        <f>L696+O696+R696+V696</f>
        <v>8111.0557913870225</v>
      </c>
      <c r="M697" s="89">
        <f>N697/L697</f>
        <v>46.108332114284281</v>
      </c>
      <c r="N697" s="90">
        <f>N696+Q696+T696+X696</f>
        <v>373987.25422676175</v>
      </c>
      <c r="O697" s="99">
        <f>SUM(O672:O695)</f>
        <v>840</v>
      </c>
      <c r="P697" s="100">
        <f>Q697/O697</f>
        <v>71.180000000000035</v>
      </c>
      <c r="Q697" s="101">
        <f>SUM(Q672:Q695)</f>
        <v>59791.200000000026</v>
      </c>
      <c r="CF697" s="91">
        <f>CF696-CW696</f>
        <v>2700</v>
      </c>
    </row>
    <row r="698" spans="1:103" ht="15.75" thickBot="1" x14ac:dyDescent="0.3">
      <c r="AE698" s="104">
        <f>AE669+1</f>
        <v>44706</v>
      </c>
      <c r="AF698" s="105">
        <f>AE698</f>
        <v>44706</v>
      </c>
      <c r="BR698" s="102">
        <f>AE698</f>
        <v>44706</v>
      </c>
    </row>
    <row r="699" spans="1:103" s="1" customFormat="1" ht="14.25" thickBot="1" x14ac:dyDescent="0.3">
      <c r="A699" s="2">
        <f>B699</f>
        <v>44706</v>
      </c>
      <c r="B699" s="3">
        <f>B670+1</f>
        <v>44706</v>
      </c>
      <c r="C699" s="249" t="s">
        <v>0</v>
      </c>
      <c r="D699" s="250"/>
      <c r="E699" s="251"/>
      <c r="F699" s="4" t="s">
        <v>1</v>
      </c>
      <c r="G699" s="5" t="s">
        <v>2</v>
      </c>
      <c r="H699" s="201" t="s">
        <v>86</v>
      </c>
      <c r="I699" s="189" t="s">
        <v>88</v>
      </c>
      <c r="J699" s="204" t="s">
        <v>90</v>
      </c>
      <c r="K699" s="206" t="s">
        <v>84</v>
      </c>
      <c r="L699" s="252" t="s">
        <v>3</v>
      </c>
      <c r="M699" s="253"/>
      <c r="N699" s="253"/>
      <c r="O699" s="253"/>
      <c r="P699" s="253"/>
      <c r="Q699" s="253"/>
      <c r="R699" s="253"/>
      <c r="S699" s="253"/>
      <c r="T699" s="254"/>
      <c r="U699" s="6"/>
      <c r="V699" s="255" t="s">
        <v>4</v>
      </c>
      <c r="W699" s="256"/>
      <c r="X699" s="257"/>
      <c r="Y699" s="258" t="s">
        <v>5</v>
      </c>
      <c r="Z699" s="259"/>
      <c r="AA699" s="260"/>
      <c r="AB699" s="255" t="s">
        <v>6</v>
      </c>
      <c r="AC699" s="256"/>
      <c r="AD699" s="257"/>
      <c r="AE699" s="261" t="s">
        <v>7</v>
      </c>
      <c r="AF699" s="262"/>
      <c r="AG699" s="262"/>
      <c r="AH699" s="262"/>
      <c r="AI699" s="262"/>
      <c r="AJ699" s="262"/>
      <c r="AK699" s="262"/>
      <c r="AL699" s="262"/>
      <c r="AM699" s="262"/>
      <c r="AN699" s="262"/>
      <c r="AO699" s="262"/>
      <c r="AP699" s="262"/>
      <c r="AQ699" s="262"/>
      <c r="AR699" s="262"/>
      <c r="AS699" s="262"/>
      <c r="AT699" s="262"/>
      <c r="AU699" s="262"/>
      <c r="AV699" s="262"/>
      <c r="AW699" s="262"/>
      <c r="AX699" s="262"/>
      <c r="AY699" s="262"/>
      <c r="AZ699" s="262"/>
      <c r="BA699" s="262"/>
      <c r="BB699" s="262"/>
      <c r="BC699" s="262"/>
      <c r="BD699" s="262"/>
      <c r="BE699" s="262"/>
      <c r="BF699" s="262"/>
      <c r="BG699" s="262"/>
      <c r="BH699" s="262"/>
      <c r="BI699" s="262"/>
      <c r="BJ699" s="262"/>
      <c r="BK699" s="262"/>
      <c r="BL699" s="262"/>
      <c r="BM699" s="262"/>
      <c r="BN699" s="263"/>
      <c r="BO699" s="98"/>
      <c r="BP699" s="98"/>
      <c r="BQ699" s="98"/>
      <c r="BR699" s="246" t="s">
        <v>8</v>
      </c>
      <c r="BS699" s="247"/>
      <c r="BT699" s="248"/>
      <c r="BU699" s="243" t="s">
        <v>9</v>
      </c>
      <c r="BV699" s="244"/>
      <c r="BW699" s="245"/>
      <c r="BX699" s="243" t="s">
        <v>10</v>
      </c>
      <c r="BY699" s="244"/>
      <c r="BZ699" s="245"/>
      <c r="CA699" s="243" t="s">
        <v>11</v>
      </c>
      <c r="CB699" s="244"/>
      <c r="CC699" s="245"/>
      <c r="CD699" s="243" t="s">
        <v>69</v>
      </c>
      <c r="CE699" s="244"/>
      <c r="CF699" s="245"/>
      <c r="CG699" s="8"/>
      <c r="CH699" s="8">
        <f>CH670+1</f>
        <v>44706</v>
      </c>
      <c r="CI699" s="246" t="s">
        <v>12</v>
      </c>
      <c r="CJ699" s="247"/>
      <c r="CK699" s="248"/>
      <c r="CL699" s="240" t="s">
        <v>13</v>
      </c>
      <c r="CM699" s="241"/>
      <c r="CN699" s="242"/>
      <c r="CO699" s="240" t="s">
        <v>14</v>
      </c>
      <c r="CP699" s="241"/>
      <c r="CQ699" s="242"/>
      <c r="CR699" s="240" t="s">
        <v>15</v>
      </c>
      <c r="CS699" s="241"/>
      <c r="CT699" s="242"/>
      <c r="CU699" s="240" t="s">
        <v>71</v>
      </c>
      <c r="CV699" s="241"/>
      <c r="CW699" s="242"/>
      <c r="CX699" s="9">
        <f>CY699</f>
        <v>44706</v>
      </c>
      <c r="CY699" s="8">
        <f>CY670+1</f>
        <v>44706</v>
      </c>
    </row>
    <row r="700" spans="1:103" s="1" customFormat="1" ht="14.25" thickBot="1" x14ac:dyDescent="0.3">
      <c r="A700" s="10" t="s">
        <v>17</v>
      </c>
      <c r="B700" s="10" t="s">
        <v>16</v>
      </c>
      <c r="C700" s="11" t="s">
        <v>18</v>
      </c>
      <c r="D700" s="12" t="s">
        <v>19</v>
      </c>
      <c r="E700" s="174" t="s">
        <v>1</v>
      </c>
      <c r="F700" s="14" t="s">
        <v>20</v>
      </c>
      <c r="G700" s="15" t="s">
        <v>20</v>
      </c>
      <c r="H700" s="202" t="s">
        <v>87</v>
      </c>
      <c r="I700" s="203" t="s">
        <v>89</v>
      </c>
      <c r="J700" s="205" t="s">
        <v>91</v>
      </c>
      <c r="K700" s="207" t="s">
        <v>85</v>
      </c>
      <c r="L700" s="16" t="s">
        <v>21</v>
      </c>
      <c r="M700" s="17" t="s">
        <v>22</v>
      </c>
      <c r="N700" s="18" t="s">
        <v>23</v>
      </c>
      <c r="O700" s="19" t="s">
        <v>24</v>
      </c>
      <c r="P700" s="17" t="s">
        <v>22</v>
      </c>
      <c r="Q700" s="18" t="s">
        <v>23</v>
      </c>
      <c r="R700" s="19" t="s">
        <v>25</v>
      </c>
      <c r="S700" s="17" t="s">
        <v>22</v>
      </c>
      <c r="T700" s="18" t="s">
        <v>23</v>
      </c>
      <c r="U700" s="20" t="s">
        <v>16</v>
      </c>
      <c r="V700" s="21" t="s">
        <v>26</v>
      </c>
      <c r="W700" s="22" t="s">
        <v>22</v>
      </c>
      <c r="X700" s="22" t="s">
        <v>23</v>
      </c>
      <c r="Y700" s="23" t="s">
        <v>27</v>
      </c>
      <c r="Z700" s="23" t="s">
        <v>22</v>
      </c>
      <c r="AA700" s="23" t="s">
        <v>23</v>
      </c>
      <c r="AB700" s="22" t="s">
        <v>27</v>
      </c>
      <c r="AC700" s="22" t="s">
        <v>22</v>
      </c>
      <c r="AD700" s="22" t="s">
        <v>23</v>
      </c>
      <c r="AE700" s="187" t="s">
        <v>92</v>
      </c>
      <c r="AF700" s="188" t="s">
        <v>22</v>
      </c>
      <c r="AG700" s="26" t="s">
        <v>23</v>
      </c>
      <c r="AH700" s="187" t="s">
        <v>93</v>
      </c>
      <c r="AI700" s="188" t="s">
        <v>22</v>
      </c>
      <c r="AJ700" s="26" t="s">
        <v>23</v>
      </c>
      <c r="AK700" s="187"/>
      <c r="AL700" s="188" t="s">
        <v>22</v>
      </c>
      <c r="AM700" s="26" t="s">
        <v>23</v>
      </c>
      <c r="AN700" s="187"/>
      <c r="AO700" s="188" t="s">
        <v>22</v>
      </c>
      <c r="AP700" s="26" t="s">
        <v>23</v>
      </c>
      <c r="AQ700" s="187"/>
      <c r="AR700" s="188" t="s">
        <v>22</v>
      </c>
      <c r="AS700" s="26" t="s">
        <v>23</v>
      </c>
      <c r="AT700" s="187"/>
      <c r="AU700" s="188" t="s">
        <v>22</v>
      </c>
      <c r="AV700" s="26" t="s">
        <v>23</v>
      </c>
      <c r="AW700" s="120"/>
      <c r="AX700" s="25" t="s">
        <v>22</v>
      </c>
      <c r="AY700" s="26" t="s">
        <v>23</v>
      </c>
      <c r="AZ700" s="24"/>
      <c r="BA700" s="25" t="s">
        <v>22</v>
      </c>
      <c r="BB700" s="26" t="s">
        <v>23</v>
      </c>
      <c r="BC700" s="24"/>
      <c r="BD700" s="25" t="s">
        <v>22</v>
      </c>
      <c r="BE700" s="26" t="s">
        <v>23</v>
      </c>
      <c r="BF700" s="24"/>
      <c r="BG700" s="25" t="s">
        <v>22</v>
      </c>
      <c r="BH700" s="26" t="s">
        <v>23</v>
      </c>
      <c r="BI700" s="24"/>
      <c r="BJ700" s="25" t="s">
        <v>22</v>
      </c>
      <c r="BK700" s="26" t="s">
        <v>23</v>
      </c>
      <c r="BL700" s="24"/>
      <c r="BM700" s="25" t="s">
        <v>22</v>
      </c>
      <c r="BN700" s="26" t="s">
        <v>23</v>
      </c>
      <c r="BO700" s="24"/>
      <c r="BP700" s="25" t="s">
        <v>22</v>
      </c>
      <c r="BQ700" s="26" t="s">
        <v>23</v>
      </c>
      <c r="BR700" s="27" t="s">
        <v>27</v>
      </c>
      <c r="BS700" s="28" t="s">
        <v>22</v>
      </c>
      <c r="BT700" s="29" t="s">
        <v>23</v>
      </c>
      <c r="BU700" s="30" t="s">
        <v>28</v>
      </c>
      <c r="BV700" s="31" t="s">
        <v>22</v>
      </c>
      <c r="BW700" s="32" t="s">
        <v>23</v>
      </c>
      <c r="BX700" s="30" t="s">
        <v>29</v>
      </c>
      <c r="BY700" s="31" t="s">
        <v>22</v>
      </c>
      <c r="BZ700" s="32" t="s">
        <v>23</v>
      </c>
      <c r="CA700" s="30" t="s">
        <v>30</v>
      </c>
      <c r="CB700" s="31" t="s">
        <v>22</v>
      </c>
      <c r="CC700" s="32" t="s">
        <v>23</v>
      </c>
      <c r="CD700" s="30" t="s">
        <v>70</v>
      </c>
      <c r="CE700" s="31" t="s">
        <v>22</v>
      </c>
      <c r="CF700" s="32" t="s">
        <v>23</v>
      </c>
      <c r="CG700" s="33" t="s">
        <v>17</v>
      </c>
      <c r="CH700" s="33" t="s">
        <v>16</v>
      </c>
      <c r="CI700" s="157" t="s">
        <v>27</v>
      </c>
      <c r="CJ700" s="158" t="s">
        <v>22</v>
      </c>
      <c r="CK700" s="159" t="s">
        <v>23</v>
      </c>
      <c r="CL700" s="34" t="s">
        <v>28</v>
      </c>
      <c r="CM700" s="35" t="s">
        <v>22</v>
      </c>
      <c r="CN700" s="36" t="s">
        <v>23</v>
      </c>
      <c r="CO700" s="34" t="s">
        <v>29</v>
      </c>
      <c r="CP700" s="35" t="s">
        <v>22</v>
      </c>
      <c r="CQ700" s="36" t="s">
        <v>23</v>
      </c>
      <c r="CR700" s="34" t="s">
        <v>30</v>
      </c>
      <c r="CS700" s="35" t="s">
        <v>22</v>
      </c>
      <c r="CT700" s="36" t="s">
        <v>23</v>
      </c>
      <c r="CU700" s="34" t="s">
        <v>70</v>
      </c>
      <c r="CV700" s="35" t="s">
        <v>22</v>
      </c>
      <c r="CW700" s="36" t="s">
        <v>23</v>
      </c>
      <c r="CX700" s="33" t="s">
        <v>76</v>
      </c>
      <c r="CY700" s="33" t="s">
        <v>16</v>
      </c>
    </row>
    <row r="701" spans="1:103" s="1" customFormat="1" ht="14.25" thickBot="1" x14ac:dyDescent="0.3">
      <c r="A701" s="47" t="s">
        <v>32</v>
      </c>
      <c r="B701" s="47" t="s">
        <v>32</v>
      </c>
      <c r="C701" s="37">
        <v>243</v>
      </c>
      <c r="D701" s="94">
        <f>E701-C701</f>
        <v>155</v>
      </c>
      <c r="E701" s="92">
        <v>398</v>
      </c>
      <c r="F701" s="38">
        <f>SUM(O701,R701,V701)-H701-I701-J701-K701+L701</f>
        <v>400</v>
      </c>
      <c r="G701" s="38">
        <f>F701-E701-L701</f>
        <v>2</v>
      </c>
      <c r="H701" s="182"/>
      <c r="I701" s="182"/>
      <c r="J701" s="182"/>
      <c r="K701" s="182">
        <v>0</v>
      </c>
      <c r="L701" s="211"/>
      <c r="M701" s="39">
        <v>24.99</v>
      </c>
      <c r="N701" s="179">
        <f>M701*L701</f>
        <v>0</v>
      </c>
      <c r="O701" s="225">
        <v>0</v>
      </c>
      <c r="P701" s="226">
        <v>76.52</v>
      </c>
      <c r="Q701" s="227">
        <f>P701*O701</f>
        <v>0</v>
      </c>
      <c r="R701" s="222">
        <v>50</v>
      </c>
      <c r="S701" s="39">
        <v>37.840000000000003</v>
      </c>
      <c r="T701" s="40">
        <f>S701*R701</f>
        <v>1892.0000000000002</v>
      </c>
      <c r="U701" s="41" t="s">
        <v>32</v>
      </c>
      <c r="V701" s="37">
        <f t="shared" ref="V701:V724" si="1015">Y701-CI701</f>
        <v>350</v>
      </c>
      <c r="W701" s="39">
        <f>X701/V701</f>
        <v>49.22785714285714</v>
      </c>
      <c r="X701" s="40">
        <f t="shared" ref="X701:X724" si="1016">AA701-CK701</f>
        <v>17229.75</v>
      </c>
      <c r="Y701" s="37">
        <f t="shared" ref="Y701:Y724" si="1017">AB701+BR701</f>
        <v>350</v>
      </c>
      <c r="Z701" s="39">
        <f>AA701/Y701</f>
        <v>49.22785714285714</v>
      </c>
      <c r="AA701" s="40">
        <f t="shared" ref="AA701:AA724" si="1018">AD701+BT701</f>
        <v>17229.75</v>
      </c>
      <c r="AB701" s="37">
        <f>SUM(AE701,AH701,AK701,AN701,AQ701,AT701,AW701,AZ701,BC701,BF701,BI701,BL701,BO701)</f>
        <v>100</v>
      </c>
      <c r="AC701" s="39">
        <f>AD701/AB701</f>
        <v>21.61</v>
      </c>
      <c r="AD701" s="40">
        <f>SUM(AG701,AJ701,AM701,AP701,AS701,AV701,AY701,BB701,BE701,BH701,BK701,BN701,BQ701)</f>
        <v>2161</v>
      </c>
      <c r="AE701" s="185">
        <v>100</v>
      </c>
      <c r="AF701" s="186">
        <v>21.61</v>
      </c>
      <c r="AG701" s="53">
        <f>AE701*AF701</f>
        <v>2161</v>
      </c>
      <c r="AH701" s="185"/>
      <c r="AI701" s="186"/>
      <c r="AJ701" s="53">
        <f>AH701*AI701</f>
        <v>0</v>
      </c>
      <c r="AK701" s="185"/>
      <c r="AL701" s="186"/>
      <c r="AM701" s="53"/>
      <c r="AN701" s="185"/>
      <c r="AO701" s="186"/>
      <c r="AP701" s="53"/>
      <c r="AQ701" s="185"/>
      <c r="AR701" s="186"/>
      <c r="AS701" s="53"/>
      <c r="AT701" s="185"/>
      <c r="AU701" s="186"/>
      <c r="AV701" s="53"/>
      <c r="AW701" s="43"/>
      <c r="AX701" s="42"/>
      <c r="AY701" s="53">
        <f t="shared" ref="AY701:AY724" si="1019">AX701*AW701</f>
        <v>0</v>
      </c>
      <c r="AZ701" s="43"/>
      <c r="BA701" s="42"/>
      <c r="BB701" s="53">
        <f t="shared" ref="BB701:BB724" si="1020">BA701*AZ701</f>
        <v>0</v>
      </c>
      <c r="BC701" s="43"/>
      <c r="BD701" s="42"/>
      <c r="BE701" s="53">
        <f t="shared" ref="BE701:BE724" si="1021">BD701*BC701</f>
        <v>0</v>
      </c>
      <c r="BF701" s="43"/>
      <c r="BG701" s="42"/>
      <c r="BH701" s="53">
        <f t="shared" ref="BH701:BH724" si="1022">BG701*BF701</f>
        <v>0</v>
      </c>
      <c r="BI701" s="43"/>
      <c r="BJ701" s="42"/>
      <c r="BK701" s="53">
        <f t="shared" ref="BK701:BK724" si="1023">BJ701*BI701</f>
        <v>0</v>
      </c>
      <c r="BL701" s="43"/>
      <c r="BM701" s="42"/>
      <c r="BN701" s="53">
        <f t="shared" ref="BN701:BN724" si="1024">BM701*BL701</f>
        <v>0</v>
      </c>
      <c r="BO701" s="43"/>
      <c r="BP701" s="42"/>
      <c r="BQ701" s="53">
        <f t="shared" ref="BQ701:BQ724" si="1025">BP701*BO701</f>
        <v>0</v>
      </c>
      <c r="BR701" s="44">
        <f>SUM(BU701,BX701,CA701,CD701)</f>
        <v>250</v>
      </c>
      <c r="BS701" s="45">
        <f>BT701/BR701</f>
        <v>60.274999999999999</v>
      </c>
      <c r="BT701" s="46">
        <f>SUM(BW701,BZ701,CC701,CF701)</f>
        <v>15068.75</v>
      </c>
      <c r="BU701" s="37">
        <v>250</v>
      </c>
      <c r="BV701" s="39">
        <f>BW701/BU701</f>
        <v>60.274999999999999</v>
      </c>
      <c r="BW701" s="40">
        <v>15068.75</v>
      </c>
      <c r="BX701" s="37"/>
      <c r="BY701" s="39" t="e">
        <f>BZ701/BX701</f>
        <v>#DIV/0!</v>
      </c>
      <c r="BZ701" s="40"/>
      <c r="CA701" s="37"/>
      <c r="CB701" s="39" t="e">
        <f>CC701/CA701</f>
        <v>#DIV/0!</v>
      </c>
      <c r="CC701" s="40"/>
      <c r="CD701" s="37">
        <v>0</v>
      </c>
      <c r="CE701" s="39" t="e">
        <f>CF701/CD701</f>
        <v>#DIV/0!</v>
      </c>
      <c r="CF701" s="40"/>
      <c r="CG701" s="47" t="s">
        <v>32</v>
      </c>
      <c r="CH701" s="47" t="s">
        <v>32</v>
      </c>
      <c r="CI701" s="44">
        <f>SUM(CL701,CO701,CR701,CU701)</f>
        <v>0</v>
      </c>
      <c r="CJ701" s="45" t="e">
        <f>CK701/CI701</f>
        <v>#DIV/0!</v>
      </c>
      <c r="CK701" s="46">
        <f>SUM(CN701,CQ701,CT701,CW701)</f>
        <v>0</v>
      </c>
      <c r="CL701" s="37"/>
      <c r="CM701" s="39" t="e">
        <f>CN701/CL701</f>
        <v>#DIV/0!</v>
      </c>
      <c r="CN701" s="40"/>
      <c r="CO701" s="37"/>
      <c r="CP701" s="39" t="e">
        <f>CQ701/CO701</f>
        <v>#DIV/0!</v>
      </c>
      <c r="CQ701" s="40"/>
      <c r="CR701" s="37"/>
      <c r="CS701" s="39" t="e">
        <f>CT701/CR701</f>
        <v>#DIV/0!</v>
      </c>
      <c r="CT701" s="40"/>
      <c r="CU701" s="37">
        <v>0</v>
      </c>
      <c r="CV701" s="39" t="e">
        <f>CW701/CU701</f>
        <v>#DIV/0!</v>
      </c>
      <c r="CW701" s="40"/>
      <c r="CX701" s="47" t="s">
        <v>32</v>
      </c>
      <c r="CY701" s="47" t="s">
        <v>32</v>
      </c>
    </row>
    <row r="702" spans="1:103" s="1" customFormat="1" ht="14.25" thickBot="1" x14ac:dyDescent="0.3">
      <c r="A702" s="47" t="s">
        <v>31</v>
      </c>
      <c r="B702" s="47" t="s">
        <v>31</v>
      </c>
      <c r="C702" s="48">
        <v>243</v>
      </c>
      <c r="D702" s="95">
        <f t="shared" ref="D702:D724" si="1026">E702-C702</f>
        <v>154</v>
      </c>
      <c r="E702" s="93">
        <v>397</v>
      </c>
      <c r="F702" s="38">
        <f t="shared" ref="F702:F724" si="1027">SUM(O702,R702,V702)-H702-I702-J702-K702+L702</f>
        <v>400</v>
      </c>
      <c r="G702" s="49">
        <f t="shared" ref="G702:G724" si="1028">F702-E702-L702</f>
        <v>3</v>
      </c>
      <c r="H702" s="183"/>
      <c r="I702" s="183"/>
      <c r="J702" s="183"/>
      <c r="K702" s="183">
        <v>0</v>
      </c>
      <c r="L702" s="212"/>
      <c r="M702" s="50">
        <v>24.99</v>
      </c>
      <c r="N702" s="53">
        <f t="shared" ref="N702:N724" si="1029">M702*L702</f>
        <v>0</v>
      </c>
      <c r="O702" s="228">
        <v>0</v>
      </c>
      <c r="P702" s="229">
        <v>76.52</v>
      </c>
      <c r="Q702" s="230">
        <f t="shared" ref="Q702:Q724" si="1030">P702*O702</f>
        <v>0</v>
      </c>
      <c r="R702" s="223">
        <v>50</v>
      </c>
      <c r="S702" s="50">
        <v>37.840000000000003</v>
      </c>
      <c r="T702" s="51">
        <f t="shared" ref="T702:T724" si="1031">S702*R702</f>
        <v>1892.0000000000002</v>
      </c>
      <c r="U702" s="52" t="s">
        <v>31</v>
      </c>
      <c r="V702" s="48">
        <f t="shared" si="1015"/>
        <v>350</v>
      </c>
      <c r="W702" s="50">
        <f t="shared" ref="W702:W724" si="1032">X702/V702</f>
        <v>49.22785714285714</v>
      </c>
      <c r="X702" s="51">
        <f t="shared" si="1016"/>
        <v>17229.75</v>
      </c>
      <c r="Y702" s="48">
        <f t="shared" si="1017"/>
        <v>350</v>
      </c>
      <c r="Z702" s="50">
        <f t="shared" ref="Z702:Z706" si="1033">AA702/Y702</f>
        <v>49.22785714285714</v>
      </c>
      <c r="AA702" s="51">
        <f t="shared" si="1018"/>
        <v>17229.75</v>
      </c>
      <c r="AB702" s="48">
        <f t="shared" ref="AB702:AB724" si="1034">SUM(AE702,AH702,AK702,AN702,AQ702,AT702,AW702,AZ702,BC702,BF702,BI702,BL702,BO702)</f>
        <v>100</v>
      </c>
      <c r="AC702" s="50">
        <f t="shared" ref="AC702:AC706" si="1035">AD702/AB702</f>
        <v>21.61</v>
      </c>
      <c r="AD702" s="51">
        <f t="shared" ref="AD702:AD724" si="1036">SUM(AG702,AJ702,AM702,AP702,AS702,AV702,AY702,BB702,BE702,BH702,BK702,BN702,BQ702)</f>
        <v>2161</v>
      </c>
      <c r="AE702" s="43">
        <v>100</v>
      </c>
      <c r="AF702" s="42">
        <v>21.61</v>
      </c>
      <c r="AG702" s="53">
        <f>AE702*AF702</f>
        <v>2161</v>
      </c>
      <c r="AH702" s="43"/>
      <c r="AI702" s="42"/>
      <c r="AJ702" s="53">
        <f>AH702*AI702</f>
        <v>0</v>
      </c>
      <c r="AK702" s="43"/>
      <c r="AL702" s="42"/>
      <c r="AM702" s="53"/>
      <c r="AN702" s="43"/>
      <c r="AO702" s="42"/>
      <c r="AP702" s="53"/>
      <c r="AQ702" s="43"/>
      <c r="AR702" s="42"/>
      <c r="AS702" s="53"/>
      <c r="AT702" s="43"/>
      <c r="AU702" s="42"/>
      <c r="AV702" s="53"/>
      <c r="AW702" s="43"/>
      <c r="AX702" s="42"/>
      <c r="AY702" s="53">
        <f t="shared" si="1019"/>
        <v>0</v>
      </c>
      <c r="AZ702" s="43"/>
      <c r="BA702" s="42"/>
      <c r="BB702" s="53">
        <f t="shared" si="1020"/>
        <v>0</v>
      </c>
      <c r="BC702" s="43"/>
      <c r="BD702" s="42"/>
      <c r="BE702" s="53">
        <f t="shared" si="1021"/>
        <v>0</v>
      </c>
      <c r="BF702" s="43"/>
      <c r="BG702" s="42"/>
      <c r="BH702" s="53">
        <f t="shared" si="1022"/>
        <v>0</v>
      </c>
      <c r="BI702" s="43"/>
      <c r="BJ702" s="42"/>
      <c r="BK702" s="53">
        <f t="shared" si="1023"/>
        <v>0</v>
      </c>
      <c r="BL702" s="43"/>
      <c r="BM702" s="42"/>
      <c r="BN702" s="53">
        <f t="shared" si="1024"/>
        <v>0</v>
      </c>
      <c r="BO702" s="43"/>
      <c r="BP702" s="42"/>
      <c r="BQ702" s="53">
        <f t="shared" si="1025"/>
        <v>0</v>
      </c>
      <c r="BR702" s="54">
        <f t="shared" ref="BR702:BR724" si="1037">SUM(BU702,BX702,CA702,CD702)</f>
        <v>250</v>
      </c>
      <c r="BS702" s="55">
        <f t="shared" ref="BS702:BS724" si="1038">BT702/BR702</f>
        <v>60.274999999999999</v>
      </c>
      <c r="BT702" s="56">
        <f t="shared" ref="BT702:BT724" si="1039">SUM(BW702,BZ702,CC702,CF702)</f>
        <v>15068.75</v>
      </c>
      <c r="BU702" s="48">
        <v>250</v>
      </c>
      <c r="BV702" s="50">
        <f t="shared" ref="BV702:BV724" si="1040">BW702/BU702</f>
        <v>60.274999999999999</v>
      </c>
      <c r="BW702" s="51">
        <v>15068.75</v>
      </c>
      <c r="BX702" s="48"/>
      <c r="BY702" s="50" t="e">
        <f t="shared" ref="BY702:BY724" si="1041">BZ702/BX702</f>
        <v>#DIV/0!</v>
      </c>
      <c r="BZ702" s="51"/>
      <c r="CA702" s="48"/>
      <c r="CB702" s="50" t="e">
        <f t="shared" ref="CB702:CB724" si="1042">CC702/CA702</f>
        <v>#DIV/0!</v>
      </c>
      <c r="CC702" s="51"/>
      <c r="CD702" s="48">
        <v>0</v>
      </c>
      <c r="CE702" s="50" t="e">
        <f t="shared" ref="CE702:CE724" si="1043">CF702/CD702</f>
        <v>#DIV/0!</v>
      </c>
      <c r="CF702" s="51"/>
      <c r="CG702" s="47" t="s">
        <v>31</v>
      </c>
      <c r="CH702" s="47" t="s">
        <v>31</v>
      </c>
      <c r="CI702" s="54">
        <f t="shared" ref="CI702:CI724" si="1044">SUM(CL702,CO702,CR702,CU702)</f>
        <v>0</v>
      </c>
      <c r="CJ702" s="55" t="e">
        <f t="shared" ref="CJ702:CJ724" si="1045">CK702/CI702</f>
        <v>#DIV/0!</v>
      </c>
      <c r="CK702" s="56">
        <f t="shared" ref="CK702:CK724" si="1046">SUM(CN702,CQ702,CT702,CW702)</f>
        <v>0</v>
      </c>
      <c r="CL702" s="48"/>
      <c r="CM702" s="50" t="e">
        <f t="shared" ref="CM702:CM724" si="1047">CN702/CL702</f>
        <v>#DIV/0!</v>
      </c>
      <c r="CN702" s="51"/>
      <c r="CO702" s="48"/>
      <c r="CP702" s="50" t="e">
        <f t="shared" ref="CP702:CP724" si="1048">CQ702/CO702</f>
        <v>#DIV/0!</v>
      </c>
      <c r="CQ702" s="51"/>
      <c r="CR702" s="48"/>
      <c r="CS702" s="50" t="e">
        <f t="shared" ref="CS702:CS724" si="1049">CT702/CR702</f>
        <v>#DIV/0!</v>
      </c>
      <c r="CT702" s="51"/>
      <c r="CU702" s="48">
        <v>0</v>
      </c>
      <c r="CV702" s="50" t="e">
        <f t="shared" ref="CV702:CV724" si="1050">CW702/CU702</f>
        <v>#DIV/0!</v>
      </c>
      <c r="CW702" s="51"/>
      <c r="CX702" s="47" t="s">
        <v>31</v>
      </c>
      <c r="CY702" s="47" t="s">
        <v>31</v>
      </c>
    </row>
    <row r="703" spans="1:103" s="1" customFormat="1" ht="14.25" thickBot="1" x14ac:dyDescent="0.3">
      <c r="A703" s="47" t="s">
        <v>33</v>
      </c>
      <c r="B703" s="47" t="s">
        <v>33</v>
      </c>
      <c r="C703" s="48">
        <v>243</v>
      </c>
      <c r="D703" s="95">
        <f t="shared" si="1026"/>
        <v>154</v>
      </c>
      <c r="E703" s="93">
        <v>397</v>
      </c>
      <c r="F703" s="38">
        <f t="shared" si="1027"/>
        <v>400</v>
      </c>
      <c r="G703" s="49">
        <f t="shared" si="1028"/>
        <v>3</v>
      </c>
      <c r="H703" s="183"/>
      <c r="I703" s="183"/>
      <c r="J703" s="183"/>
      <c r="K703" s="183">
        <v>0</v>
      </c>
      <c r="L703" s="212"/>
      <c r="M703" s="50">
        <v>24.99</v>
      </c>
      <c r="N703" s="53">
        <f t="shared" si="1029"/>
        <v>0</v>
      </c>
      <c r="O703" s="228">
        <v>0</v>
      </c>
      <c r="P703" s="229">
        <v>76.52</v>
      </c>
      <c r="Q703" s="230">
        <f t="shared" si="1030"/>
        <v>0</v>
      </c>
      <c r="R703" s="223">
        <v>50</v>
      </c>
      <c r="S703" s="50">
        <v>37.840000000000003</v>
      </c>
      <c r="T703" s="51">
        <f t="shared" si="1031"/>
        <v>1892.0000000000002</v>
      </c>
      <c r="U703" s="52" t="s">
        <v>33</v>
      </c>
      <c r="V703" s="48">
        <f t="shared" si="1015"/>
        <v>350</v>
      </c>
      <c r="W703" s="50">
        <f t="shared" si="1032"/>
        <v>49.22785714285714</v>
      </c>
      <c r="X703" s="51">
        <f t="shared" si="1016"/>
        <v>17229.75</v>
      </c>
      <c r="Y703" s="48">
        <f t="shared" si="1017"/>
        <v>350</v>
      </c>
      <c r="Z703" s="50">
        <f t="shared" si="1033"/>
        <v>49.22785714285714</v>
      </c>
      <c r="AA703" s="51">
        <f t="shared" si="1018"/>
        <v>17229.75</v>
      </c>
      <c r="AB703" s="48">
        <f t="shared" si="1034"/>
        <v>100</v>
      </c>
      <c r="AC703" s="50">
        <f t="shared" si="1035"/>
        <v>21.61</v>
      </c>
      <c r="AD703" s="51">
        <f t="shared" si="1036"/>
        <v>2161</v>
      </c>
      <c r="AE703" s="43">
        <v>100</v>
      </c>
      <c r="AF703" s="42">
        <v>21.61</v>
      </c>
      <c r="AG703" s="53">
        <f t="shared" ref="AG703:AG723" si="1051">AE703*AF703</f>
        <v>2161</v>
      </c>
      <c r="AH703" s="43"/>
      <c r="AI703" s="42"/>
      <c r="AJ703" s="53">
        <f t="shared" ref="AJ703:AJ723" si="1052">AH703*AI703</f>
        <v>0</v>
      </c>
      <c r="AK703" s="43"/>
      <c r="AL703" s="42"/>
      <c r="AM703" s="53"/>
      <c r="AN703" s="43"/>
      <c r="AO703" s="42"/>
      <c r="AP703" s="53"/>
      <c r="AQ703" s="43"/>
      <c r="AR703" s="42"/>
      <c r="AS703" s="53"/>
      <c r="AT703" s="43"/>
      <c r="AU703" s="42"/>
      <c r="AV703" s="53"/>
      <c r="AW703" s="43"/>
      <c r="AX703" s="42"/>
      <c r="AY703" s="53">
        <f t="shared" si="1019"/>
        <v>0</v>
      </c>
      <c r="AZ703" s="43"/>
      <c r="BA703" s="42"/>
      <c r="BB703" s="53">
        <f t="shared" si="1020"/>
        <v>0</v>
      </c>
      <c r="BC703" s="43"/>
      <c r="BD703" s="42"/>
      <c r="BE703" s="53">
        <f t="shared" si="1021"/>
        <v>0</v>
      </c>
      <c r="BF703" s="43"/>
      <c r="BG703" s="42"/>
      <c r="BH703" s="53">
        <f t="shared" si="1022"/>
        <v>0</v>
      </c>
      <c r="BI703" s="43"/>
      <c r="BJ703" s="42"/>
      <c r="BK703" s="53">
        <f t="shared" si="1023"/>
        <v>0</v>
      </c>
      <c r="BL703" s="43"/>
      <c r="BM703" s="42"/>
      <c r="BN703" s="53">
        <f t="shared" si="1024"/>
        <v>0</v>
      </c>
      <c r="BO703" s="43"/>
      <c r="BP703" s="42"/>
      <c r="BQ703" s="53">
        <f t="shared" si="1025"/>
        <v>0</v>
      </c>
      <c r="BR703" s="54">
        <f t="shared" si="1037"/>
        <v>250</v>
      </c>
      <c r="BS703" s="55">
        <f t="shared" si="1038"/>
        <v>60.274999999999999</v>
      </c>
      <c r="BT703" s="56">
        <f t="shared" si="1039"/>
        <v>15068.75</v>
      </c>
      <c r="BU703" s="48">
        <v>250</v>
      </c>
      <c r="BV703" s="50">
        <f t="shared" si="1040"/>
        <v>60.274999999999999</v>
      </c>
      <c r="BW703" s="51">
        <v>15068.75</v>
      </c>
      <c r="BX703" s="48"/>
      <c r="BY703" s="50" t="e">
        <f t="shared" si="1041"/>
        <v>#DIV/0!</v>
      </c>
      <c r="BZ703" s="51"/>
      <c r="CA703" s="48"/>
      <c r="CB703" s="50" t="e">
        <f t="shared" si="1042"/>
        <v>#DIV/0!</v>
      </c>
      <c r="CC703" s="51"/>
      <c r="CD703" s="48">
        <v>0</v>
      </c>
      <c r="CE703" s="50" t="e">
        <f t="shared" si="1043"/>
        <v>#DIV/0!</v>
      </c>
      <c r="CF703" s="51"/>
      <c r="CG703" s="47" t="s">
        <v>33</v>
      </c>
      <c r="CH703" s="47" t="s">
        <v>33</v>
      </c>
      <c r="CI703" s="54">
        <f t="shared" si="1044"/>
        <v>0</v>
      </c>
      <c r="CJ703" s="55" t="e">
        <f t="shared" si="1045"/>
        <v>#DIV/0!</v>
      </c>
      <c r="CK703" s="56">
        <f t="shared" si="1046"/>
        <v>0</v>
      </c>
      <c r="CL703" s="48"/>
      <c r="CM703" s="50" t="e">
        <f t="shared" si="1047"/>
        <v>#DIV/0!</v>
      </c>
      <c r="CN703" s="51"/>
      <c r="CO703" s="48"/>
      <c r="CP703" s="50" t="e">
        <f t="shared" si="1048"/>
        <v>#DIV/0!</v>
      </c>
      <c r="CQ703" s="51"/>
      <c r="CR703" s="48"/>
      <c r="CS703" s="50" t="e">
        <f t="shared" si="1049"/>
        <v>#DIV/0!</v>
      </c>
      <c r="CT703" s="51"/>
      <c r="CU703" s="48">
        <v>0</v>
      </c>
      <c r="CV703" s="50" t="e">
        <f t="shared" si="1050"/>
        <v>#DIV/0!</v>
      </c>
      <c r="CW703" s="51"/>
      <c r="CX703" s="47" t="s">
        <v>33</v>
      </c>
      <c r="CY703" s="47" t="s">
        <v>33</v>
      </c>
    </row>
    <row r="704" spans="1:103" s="1" customFormat="1" ht="14.25" thickBot="1" x14ac:dyDescent="0.3">
      <c r="A704" s="47" t="s">
        <v>34</v>
      </c>
      <c r="B704" s="47" t="s">
        <v>34</v>
      </c>
      <c r="C704" s="48">
        <v>243</v>
      </c>
      <c r="D704" s="95">
        <f t="shared" si="1026"/>
        <v>154</v>
      </c>
      <c r="E704" s="93">
        <v>397</v>
      </c>
      <c r="F704" s="38">
        <f t="shared" si="1027"/>
        <v>400</v>
      </c>
      <c r="G704" s="49">
        <f t="shared" si="1028"/>
        <v>3</v>
      </c>
      <c r="H704" s="183"/>
      <c r="I704" s="183"/>
      <c r="J704" s="183"/>
      <c r="K704" s="183">
        <v>0</v>
      </c>
      <c r="L704" s="212"/>
      <c r="M704" s="50">
        <v>24.99</v>
      </c>
      <c r="N704" s="53">
        <f t="shared" si="1029"/>
        <v>0</v>
      </c>
      <c r="O704" s="228">
        <v>0</v>
      </c>
      <c r="P704" s="229">
        <v>76.52</v>
      </c>
      <c r="Q704" s="230">
        <f t="shared" si="1030"/>
        <v>0</v>
      </c>
      <c r="R704" s="223">
        <v>50</v>
      </c>
      <c r="S704" s="50">
        <v>37.840000000000003</v>
      </c>
      <c r="T704" s="51">
        <f t="shared" si="1031"/>
        <v>1892.0000000000002</v>
      </c>
      <c r="U704" s="52" t="s">
        <v>34</v>
      </c>
      <c r="V704" s="48">
        <f t="shared" si="1015"/>
        <v>350</v>
      </c>
      <c r="W704" s="50">
        <f t="shared" si="1032"/>
        <v>49.22785714285714</v>
      </c>
      <c r="X704" s="51">
        <f t="shared" si="1016"/>
        <v>17229.75</v>
      </c>
      <c r="Y704" s="48">
        <f t="shared" si="1017"/>
        <v>350</v>
      </c>
      <c r="Z704" s="50">
        <f t="shared" si="1033"/>
        <v>49.22785714285714</v>
      </c>
      <c r="AA704" s="51">
        <f t="shared" si="1018"/>
        <v>17229.75</v>
      </c>
      <c r="AB704" s="48">
        <f t="shared" si="1034"/>
        <v>100</v>
      </c>
      <c r="AC704" s="50">
        <f t="shared" si="1035"/>
        <v>21.61</v>
      </c>
      <c r="AD704" s="51">
        <f t="shared" si="1036"/>
        <v>2161</v>
      </c>
      <c r="AE704" s="43">
        <v>100</v>
      </c>
      <c r="AF704" s="42">
        <v>21.61</v>
      </c>
      <c r="AG704" s="53">
        <f t="shared" si="1051"/>
        <v>2161</v>
      </c>
      <c r="AH704" s="43"/>
      <c r="AI704" s="42"/>
      <c r="AJ704" s="53">
        <f t="shared" si="1052"/>
        <v>0</v>
      </c>
      <c r="AK704" s="43"/>
      <c r="AL704" s="42"/>
      <c r="AM704" s="53"/>
      <c r="AN704" s="43"/>
      <c r="AO704" s="42"/>
      <c r="AP704" s="53"/>
      <c r="AQ704" s="43"/>
      <c r="AR704" s="42"/>
      <c r="AS704" s="53"/>
      <c r="AT704" s="43"/>
      <c r="AU704" s="42"/>
      <c r="AV704" s="53"/>
      <c r="AW704" s="43"/>
      <c r="AX704" s="42"/>
      <c r="AY704" s="53">
        <f t="shared" si="1019"/>
        <v>0</v>
      </c>
      <c r="AZ704" s="43"/>
      <c r="BA704" s="42"/>
      <c r="BB704" s="53">
        <f t="shared" si="1020"/>
        <v>0</v>
      </c>
      <c r="BC704" s="43"/>
      <c r="BD704" s="42"/>
      <c r="BE704" s="53">
        <f t="shared" si="1021"/>
        <v>0</v>
      </c>
      <c r="BF704" s="43"/>
      <c r="BG704" s="42"/>
      <c r="BH704" s="53">
        <f t="shared" si="1022"/>
        <v>0</v>
      </c>
      <c r="BI704" s="43"/>
      <c r="BJ704" s="42"/>
      <c r="BK704" s="53">
        <f t="shared" si="1023"/>
        <v>0</v>
      </c>
      <c r="BL704" s="43"/>
      <c r="BM704" s="42"/>
      <c r="BN704" s="53">
        <f t="shared" si="1024"/>
        <v>0</v>
      </c>
      <c r="BO704" s="43"/>
      <c r="BP704" s="42"/>
      <c r="BQ704" s="53">
        <f t="shared" si="1025"/>
        <v>0</v>
      </c>
      <c r="BR704" s="54">
        <f t="shared" si="1037"/>
        <v>250</v>
      </c>
      <c r="BS704" s="55">
        <f t="shared" si="1038"/>
        <v>60.274999999999999</v>
      </c>
      <c r="BT704" s="56">
        <f t="shared" si="1039"/>
        <v>15068.75</v>
      </c>
      <c r="BU704" s="48">
        <v>250</v>
      </c>
      <c r="BV704" s="50">
        <f t="shared" si="1040"/>
        <v>60.274999999999999</v>
      </c>
      <c r="BW704" s="51">
        <v>15068.75</v>
      </c>
      <c r="BX704" s="48"/>
      <c r="BY704" s="50" t="e">
        <f t="shared" si="1041"/>
        <v>#DIV/0!</v>
      </c>
      <c r="BZ704" s="51"/>
      <c r="CA704" s="48"/>
      <c r="CB704" s="50" t="e">
        <f t="shared" si="1042"/>
        <v>#DIV/0!</v>
      </c>
      <c r="CC704" s="51"/>
      <c r="CD704" s="48">
        <v>0</v>
      </c>
      <c r="CE704" s="50" t="e">
        <f t="shared" si="1043"/>
        <v>#DIV/0!</v>
      </c>
      <c r="CF704" s="51"/>
      <c r="CG704" s="47" t="s">
        <v>34</v>
      </c>
      <c r="CH704" s="47" t="s">
        <v>34</v>
      </c>
      <c r="CI704" s="54">
        <f t="shared" si="1044"/>
        <v>0</v>
      </c>
      <c r="CJ704" s="55" t="e">
        <f t="shared" si="1045"/>
        <v>#DIV/0!</v>
      </c>
      <c r="CK704" s="56">
        <f t="shared" si="1046"/>
        <v>0</v>
      </c>
      <c r="CL704" s="48"/>
      <c r="CM704" s="50" t="e">
        <f t="shared" si="1047"/>
        <v>#DIV/0!</v>
      </c>
      <c r="CN704" s="51"/>
      <c r="CO704" s="48"/>
      <c r="CP704" s="50" t="e">
        <f t="shared" si="1048"/>
        <v>#DIV/0!</v>
      </c>
      <c r="CQ704" s="51"/>
      <c r="CR704" s="48"/>
      <c r="CS704" s="50" t="e">
        <f t="shared" si="1049"/>
        <v>#DIV/0!</v>
      </c>
      <c r="CT704" s="51"/>
      <c r="CU704" s="48">
        <v>0</v>
      </c>
      <c r="CV704" s="50" t="e">
        <f t="shared" si="1050"/>
        <v>#DIV/0!</v>
      </c>
      <c r="CW704" s="51"/>
      <c r="CX704" s="47" t="s">
        <v>34</v>
      </c>
      <c r="CY704" s="47" t="s">
        <v>34</v>
      </c>
    </row>
    <row r="705" spans="1:103" s="1" customFormat="1" ht="14.25" thickBot="1" x14ac:dyDescent="0.3">
      <c r="A705" s="47" t="s">
        <v>35</v>
      </c>
      <c r="B705" s="47" t="s">
        <v>35</v>
      </c>
      <c r="C705" s="48">
        <v>243</v>
      </c>
      <c r="D705" s="95">
        <f t="shared" si="1026"/>
        <v>150</v>
      </c>
      <c r="E705" s="93">
        <v>393</v>
      </c>
      <c r="F705" s="38">
        <f t="shared" si="1027"/>
        <v>396</v>
      </c>
      <c r="G705" s="49">
        <f t="shared" si="1028"/>
        <v>3</v>
      </c>
      <c r="H705" s="183"/>
      <c r="I705" s="183"/>
      <c r="J705" s="183"/>
      <c r="K705" s="183">
        <v>0</v>
      </c>
      <c r="L705" s="212"/>
      <c r="M705" s="50">
        <v>24.99</v>
      </c>
      <c r="N705" s="53">
        <f t="shared" si="1029"/>
        <v>0</v>
      </c>
      <c r="O705" s="228">
        <v>0</v>
      </c>
      <c r="P705" s="229">
        <v>76.52</v>
      </c>
      <c r="Q705" s="230">
        <f t="shared" si="1030"/>
        <v>0</v>
      </c>
      <c r="R705" s="223">
        <v>46</v>
      </c>
      <c r="S705" s="50">
        <v>37.840000000000003</v>
      </c>
      <c r="T705" s="51">
        <f t="shared" si="1031"/>
        <v>1740.64</v>
      </c>
      <c r="U705" s="52" t="s">
        <v>35</v>
      </c>
      <c r="V705" s="48">
        <f t="shared" si="1015"/>
        <v>350</v>
      </c>
      <c r="W705" s="50">
        <f t="shared" si="1032"/>
        <v>49.22785714285714</v>
      </c>
      <c r="X705" s="51">
        <f t="shared" si="1016"/>
        <v>17229.75</v>
      </c>
      <c r="Y705" s="48">
        <f t="shared" si="1017"/>
        <v>350</v>
      </c>
      <c r="Z705" s="50">
        <f t="shared" si="1033"/>
        <v>49.22785714285714</v>
      </c>
      <c r="AA705" s="51">
        <f t="shared" si="1018"/>
        <v>17229.75</v>
      </c>
      <c r="AB705" s="48">
        <f t="shared" si="1034"/>
        <v>100</v>
      </c>
      <c r="AC705" s="50">
        <f t="shared" si="1035"/>
        <v>21.61</v>
      </c>
      <c r="AD705" s="51">
        <f t="shared" si="1036"/>
        <v>2161</v>
      </c>
      <c r="AE705" s="43">
        <v>100</v>
      </c>
      <c r="AF705" s="42">
        <v>21.61</v>
      </c>
      <c r="AG705" s="53">
        <f t="shared" si="1051"/>
        <v>2161</v>
      </c>
      <c r="AH705" s="43"/>
      <c r="AI705" s="42"/>
      <c r="AJ705" s="53">
        <f t="shared" si="1052"/>
        <v>0</v>
      </c>
      <c r="AK705" s="43"/>
      <c r="AL705" s="42"/>
      <c r="AM705" s="53"/>
      <c r="AN705" s="43"/>
      <c r="AO705" s="42"/>
      <c r="AP705" s="53"/>
      <c r="AQ705" s="43"/>
      <c r="AR705" s="42"/>
      <c r="AS705" s="53"/>
      <c r="AT705" s="43"/>
      <c r="AU705" s="42"/>
      <c r="AV705" s="53"/>
      <c r="AW705" s="43"/>
      <c r="AX705" s="42"/>
      <c r="AY705" s="53">
        <f t="shared" si="1019"/>
        <v>0</v>
      </c>
      <c r="AZ705" s="43"/>
      <c r="BA705" s="42"/>
      <c r="BB705" s="53">
        <f t="shared" si="1020"/>
        <v>0</v>
      </c>
      <c r="BC705" s="43"/>
      <c r="BD705" s="42"/>
      <c r="BE705" s="53">
        <f t="shared" si="1021"/>
        <v>0</v>
      </c>
      <c r="BF705" s="43"/>
      <c r="BG705" s="42"/>
      <c r="BH705" s="53">
        <f t="shared" si="1022"/>
        <v>0</v>
      </c>
      <c r="BI705" s="43"/>
      <c r="BJ705" s="42"/>
      <c r="BK705" s="53">
        <f t="shared" si="1023"/>
        <v>0</v>
      </c>
      <c r="BL705" s="43"/>
      <c r="BM705" s="42"/>
      <c r="BN705" s="53">
        <f t="shared" si="1024"/>
        <v>0</v>
      </c>
      <c r="BO705" s="43"/>
      <c r="BP705" s="42"/>
      <c r="BQ705" s="53">
        <f t="shared" si="1025"/>
        <v>0</v>
      </c>
      <c r="BR705" s="54">
        <f t="shared" si="1037"/>
        <v>250</v>
      </c>
      <c r="BS705" s="55">
        <f t="shared" si="1038"/>
        <v>60.274999999999999</v>
      </c>
      <c r="BT705" s="56">
        <f t="shared" si="1039"/>
        <v>15068.75</v>
      </c>
      <c r="BU705" s="48">
        <v>250</v>
      </c>
      <c r="BV705" s="50">
        <f t="shared" si="1040"/>
        <v>60.274999999999999</v>
      </c>
      <c r="BW705" s="51">
        <v>15068.75</v>
      </c>
      <c r="BX705" s="48"/>
      <c r="BY705" s="50" t="e">
        <f t="shared" si="1041"/>
        <v>#DIV/0!</v>
      </c>
      <c r="BZ705" s="51"/>
      <c r="CA705" s="48"/>
      <c r="CB705" s="50" t="e">
        <f t="shared" si="1042"/>
        <v>#DIV/0!</v>
      </c>
      <c r="CC705" s="51"/>
      <c r="CD705" s="48">
        <v>0</v>
      </c>
      <c r="CE705" s="50" t="e">
        <f t="shared" si="1043"/>
        <v>#DIV/0!</v>
      </c>
      <c r="CF705" s="51"/>
      <c r="CG705" s="47" t="s">
        <v>35</v>
      </c>
      <c r="CH705" s="47" t="s">
        <v>35</v>
      </c>
      <c r="CI705" s="54">
        <f t="shared" si="1044"/>
        <v>0</v>
      </c>
      <c r="CJ705" s="55" t="e">
        <f t="shared" si="1045"/>
        <v>#DIV/0!</v>
      </c>
      <c r="CK705" s="56">
        <f t="shared" si="1046"/>
        <v>0</v>
      </c>
      <c r="CL705" s="48"/>
      <c r="CM705" s="50" t="e">
        <f t="shared" si="1047"/>
        <v>#DIV/0!</v>
      </c>
      <c r="CN705" s="51"/>
      <c r="CO705" s="48"/>
      <c r="CP705" s="50" t="e">
        <f t="shared" si="1048"/>
        <v>#DIV/0!</v>
      </c>
      <c r="CQ705" s="51"/>
      <c r="CR705" s="48"/>
      <c r="CS705" s="50" t="e">
        <f t="shared" si="1049"/>
        <v>#DIV/0!</v>
      </c>
      <c r="CT705" s="51"/>
      <c r="CU705" s="48">
        <v>0</v>
      </c>
      <c r="CV705" s="50" t="e">
        <f t="shared" si="1050"/>
        <v>#DIV/0!</v>
      </c>
      <c r="CW705" s="51"/>
      <c r="CX705" s="47" t="s">
        <v>35</v>
      </c>
      <c r="CY705" s="47" t="s">
        <v>35</v>
      </c>
    </row>
    <row r="706" spans="1:103" s="1" customFormat="1" ht="14.25" thickBot="1" x14ac:dyDescent="0.3">
      <c r="A706" s="47" t="s">
        <v>36</v>
      </c>
      <c r="B706" s="47" t="s">
        <v>36</v>
      </c>
      <c r="C706" s="48">
        <v>243</v>
      </c>
      <c r="D706" s="95">
        <f t="shared" si="1026"/>
        <v>142</v>
      </c>
      <c r="E706" s="93">
        <v>385</v>
      </c>
      <c r="F706" s="38">
        <f t="shared" si="1027"/>
        <v>396</v>
      </c>
      <c r="G706" s="49">
        <f t="shared" si="1028"/>
        <v>11</v>
      </c>
      <c r="H706" s="183"/>
      <c r="I706" s="183"/>
      <c r="J706" s="183"/>
      <c r="K706" s="183">
        <v>0</v>
      </c>
      <c r="L706" s="212"/>
      <c r="M706" s="50">
        <v>24.99</v>
      </c>
      <c r="N706" s="53">
        <f t="shared" si="1029"/>
        <v>0</v>
      </c>
      <c r="O706" s="228">
        <v>0</v>
      </c>
      <c r="P706" s="229">
        <v>76.52</v>
      </c>
      <c r="Q706" s="230">
        <f t="shared" si="1030"/>
        <v>0</v>
      </c>
      <c r="R706" s="223">
        <v>46</v>
      </c>
      <c r="S706" s="50">
        <v>37.840000000000003</v>
      </c>
      <c r="T706" s="51">
        <f t="shared" si="1031"/>
        <v>1740.64</v>
      </c>
      <c r="U706" s="52" t="s">
        <v>36</v>
      </c>
      <c r="V706" s="48">
        <f t="shared" si="1015"/>
        <v>350</v>
      </c>
      <c r="W706" s="50">
        <f t="shared" si="1032"/>
        <v>49.22785714285714</v>
      </c>
      <c r="X706" s="51">
        <f t="shared" si="1016"/>
        <v>17229.75</v>
      </c>
      <c r="Y706" s="48">
        <f t="shared" si="1017"/>
        <v>350</v>
      </c>
      <c r="Z706" s="50">
        <f t="shared" si="1033"/>
        <v>49.22785714285714</v>
      </c>
      <c r="AA706" s="51">
        <f t="shared" si="1018"/>
        <v>17229.75</v>
      </c>
      <c r="AB706" s="48">
        <f t="shared" si="1034"/>
        <v>100</v>
      </c>
      <c r="AC706" s="50">
        <f t="shared" si="1035"/>
        <v>21.61</v>
      </c>
      <c r="AD706" s="51">
        <f t="shared" si="1036"/>
        <v>2161</v>
      </c>
      <c r="AE706" s="43">
        <v>100</v>
      </c>
      <c r="AF706" s="42">
        <v>21.61</v>
      </c>
      <c r="AG706" s="53">
        <f t="shared" si="1051"/>
        <v>2161</v>
      </c>
      <c r="AH706" s="43"/>
      <c r="AI706" s="42"/>
      <c r="AJ706" s="53">
        <f t="shared" si="1052"/>
        <v>0</v>
      </c>
      <c r="AK706" s="43"/>
      <c r="AL706" s="42"/>
      <c r="AM706" s="53"/>
      <c r="AN706" s="43"/>
      <c r="AO706" s="42"/>
      <c r="AP706" s="53"/>
      <c r="AQ706" s="43"/>
      <c r="AR706" s="42"/>
      <c r="AS706" s="53"/>
      <c r="AT706" s="43"/>
      <c r="AU706" s="42"/>
      <c r="AV706" s="53"/>
      <c r="AW706" s="43"/>
      <c r="AX706" s="42"/>
      <c r="AY706" s="53">
        <f t="shared" si="1019"/>
        <v>0</v>
      </c>
      <c r="AZ706" s="43"/>
      <c r="BA706" s="42"/>
      <c r="BB706" s="53">
        <f t="shared" si="1020"/>
        <v>0</v>
      </c>
      <c r="BC706" s="43"/>
      <c r="BD706" s="42"/>
      <c r="BE706" s="53">
        <f t="shared" si="1021"/>
        <v>0</v>
      </c>
      <c r="BF706" s="43"/>
      <c r="BG706" s="42"/>
      <c r="BH706" s="53">
        <f t="shared" si="1022"/>
        <v>0</v>
      </c>
      <c r="BI706" s="43"/>
      <c r="BJ706" s="42"/>
      <c r="BK706" s="53">
        <f t="shared" si="1023"/>
        <v>0</v>
      </c>
      <c r="BL706" s="43"/>
      <c r="BM706" s="42"/>
      <c r="BN706" s="53">
        <f t="shared" si="1024"/>
        <v>0</v>
      </c>
      <c r="BO706" s="43"/>
      <c r="BP706" s="42"/>
      <c r="BQ706" s="53">
        <f t="shared" si="1025"/>
        <v>0</v>
      </c>
      <c r="BR706" s="54">
        <f t="shared" si="1037"/>
        <v>250</v>
      </c>
      <c r="BS706" s="55">
        <f t="shared" si="1038"/>
        <v>60.274999999999999</v>
      </c>
      <c r="BT706" s="56">
        <f t="shared" si="1039"/>
        <v>15068.75</v>
      </c>
      <c r="BU706" s="48">
        <v>250</v>
      </c>
      <c r="BV706" s="50">
        <f t="shared" si="1040"/>
        <v>60.274999999999999</v>
      </c>
      <c r="BW706" s="51">
        <v>15068.75</v>
      </c>
      <c r="BX706" s="48"/>
      <c r="BY706" s="50" t="e">
        <f t="shared" si="1041"/>
        <v>#DIV/0!</v>
      </c>
      <c r="BZ706" s="51"/>
      <c r="CA706" s="48"/>
      <c r="CB706" s="50" t="e">
        <f t="shared" si="1042"/>
        <v>#DIV/0!</v>
      </c>
      <c r="CC706" s="51"/>
      <c r="CD706" s="48">
        <v>0</v>
      </c>
      <c r="CE706" s="50" t="e">
        <f t="shared" si="1043"/>
        <v>#DIV/0!</v>
      </c>
      <c r="CF706" s="51"/>
      <c r="CG706" s="47" t="s">
        <v>36</v>
      </c>
      <c r="CH706" s="47" t="s">
        <v>36</v>
      </c>
      <c r="CI706" s="54">
        <f t="shared" si="1044"/>
        <v>0</v>
      </c>
      <c r="CJ706" s="55" t="e">
        <f t="shared" si="1045"/>
        <v>#DIV/0!</v>
      </c>
      <c r="CK706" s="56">
        <f t="shared" si="1046"/>
        <v>0</v>
      </c>
      <c r="CL706" s="48"/>
      <c r="CM706" s="50" t="e">
        <f t="shared" si="1047"/>
        <v>#DIV/0!</v>
      </c>
      <c r="CN706" s="51"/>
      <c r="CO706" s="48"/>
      <c r="CP706" s="50" t="e">
        <f t="shared" si="1048"/>
        <v>#DIV/0!</v>
      </c>
      <c r="CQ706" s="51"/>
      <c r="CR706" s="48"/>
      <c r="CS706" s="50" t="e">
        <f t="shared" si="1049"/>
        <v>#DIV/0!</v>
      </c>
      <c r="CT706" s="51"/>
      <c r="CU706" s="48">
        <v>0</v>
      </c>
      <c r="CV706" s="50" t="e">
        <f t="shared" si="1050"/>
        <v>#DIV/0!</v>
      </c>
      <c r="CW706" s="51"/>
      <c r="CX706" s="47" t="s">
        <v>36</v>
      </c>
      <c r="CY706" s="47" t="s">
        <v>36</v>
      </c>
    </row>
    <row r="707" spans="1:103" s="1" customFormat="1" ht="14.25" thickBot="1" x14ac:dyDescent="0.3">
      <c r="A707" s="47" t="s">
        <v>37</v>
      </c>
      <c r="B707" s="47" t="s">
        <v>37</v>
      </c>
      <c r="C707" s="48">
        <v>0</v>
      </c>
      <c r="D707" s="95">
        <f t="shared" si="1026"/>
        <v>143</v>
      </c>
      <c r="E707" s="93">
        <v>143</v>
      </c>
      <c r="F707" s="38">
        <f t="shared" si="1027"/>
        <v>150.53785134652759</v>
      </c>
      <c r="G707" s="49">
        <f t="shared" si="1028"/>
        <v>-5.9999999999999929</v>
      </c>
      <c r="H707" s="183"/>
      <c r="I707" s="183"/>
      <c r="J707" s="183"/>
      <c r="K707" s="183">
        <v>5</v>
      </c>
      <c r="L707" s="224">
        <v>13.537851346527582</v>
      </c>
      <c r="M707" s="50">
        <v>24.99</v>
      </c>
      <c r="N707" s="53">
        <f t="shared" si="1029"/>
        <v>338.31090514972425</v>
      </c>
      <c r="O707" s="228">
        <v>35</v>
      </c>
      <c r="P707" s="229">
        <v>76.52</v>
      </c>
      <c r="Q707" s="230">
        <f t="shared" si="1030"/>
        <v>2678.2</v>
      </c>
      <c r="R707" s="223">
        <v>7</v>
      </c>
      <c r="S707" s="50">
        <v>37.840000000000003</v>
      </c>
      <c r="T707" s="51">
        <f t="shared" si="1031"/>
        <v>264.88</v>
      </c>
      <c r="U707" s="52" t="s">
        <v>37</v>
      </c>
      <c r="V707" s="48">
        <f t="shared" si="1015"/>
        <v>100</v>
      </c>
      <c r="W707" s="50">
        <f t="shared" si="1032"/>
        <v>40.549999999999997</v>
      </c>
      <c r="X707" s="51">
        <f t="shared" si="1016"/>
        <v>4055</v>
      </c>
      <c r="Y707" s="48">
        <f t="shared" si="1017"/>
        <v>100</v>
      </c>
      <c r="Z707" s="50">
        <f>AA707/Y707</f>
        <v>40.549999999999997</v>
      </c>
      <c r="AA707" s="51">
        <f t="shared" si="1018"/>
        <v>4055</v>
      </c>
      <c r="AB707" s="48">
        <f t="shared" si="1034"/>
        <v>75</v>
      </c>
      <c r="AC707" s="50">
        <f>AD707/AB707</f>
        <v>25.15</v>
      </c>
      <c r="AD707" s="51">
        <f t="shared" si="1036"/>
        <v>1886.25</v>
      </c>
      <c r="AE707" s="43"/>
      <c r="AF707" s="42"/>
      <c r="AG707" s="53">
        <f t="shared" si="1051"/>
        <v>0</v>
      </c>
      <c r="AH707" s="43">
        <v>75</v>
      </c>
      <c r="AI707" s="42">
        <v>25.15</v>
      </c>
      <c r="AJ707" s="53">
        <f t="shared" si="1052"/>
        <v>1886.25</v>
      </c>
      <c r="AK707" s="43"/>
      <c r="AL707" s="42"/>
      <c r="AM707" s="53"/>
      <c r="AN707" s="43"/>
      <c r="AO707" s="42"/>
      <c r="AP707" s="53"/>
      <c r="AQ707" s="43"/>
      <c r="AR707" s="42"/>
      <c r="AS707" s="53"/>
      <c r="AT707" s="43"/>
      <c r="AU707" s="42"/>
      <c r="AV707" s="53"/>
      <c r="AW707" s="43"/>
      <c r="AX707" s="42"/>
      <c r="AY707" s="53">
        <f t="shared" si="1019"/>
        <v>0</v>
      </c>
      <c r="AZ707" s="43"/>
      <c r="BA707" s="42"/>
      <c r="BB707" s="53">
        <f t="shared" si="1020"/>
        <v>0</v>
      </c>
      <c r="BC707" s="43"/>
      <c r="BD707" s="42"/>
      <c r="BE707" s="53">
        <f t="shared" si="1021"/>
        <v>0</v>
      </c>
      <c r="BF707" s="43"/>
      <c r="BG707" s="42"/>
      <c r="BH707" s="53">
        <f t="shared" si="1022"/>
        <v>0</v>
      </c>
      <c r="BI707" s="43"/>
      <c r="BJ707" s="42"/>
      <c r="BK707" s="53">
        <f t="shared" si="1023"/>
        <v>0</v>
      </c>
      <c r="BL707" s="43"/>
      <c r="BM707" s="42"/>
      <c r="BN707" s="53">
        <f t="shared" si="1024"/>
        <v>0</v>
      </c>
      <c r="BO707" s="43"/>
      <c r="BP707" s="42"/>
      <c r="BQ707" s="53">
        <f t="shared" si="1025"/>
        <v>0</v>
      </c>
      <c r="BR707" s="54">
        <f t="shared" si="1037"/>
        <v>25</v>
      </c>
      <c r="BS707" s="55">
        <f t="shared" si="1038"/>
        <v>86.75</v>
      </c>
      <c r="BT707" s="56">
        <f t="shared" si="1039"/>
        <v>2168.75</v>
      </c>
      <c r="BU707" s="48">
        <v>25</v>
      </c>
      <c r="BV707" s="50">
        <f t="shared" si="1040"/>
        <v>86.75</v>
      </c>
      <c r="BW707" s="51">
        <v>2168.75</v>
      </c>
      <c r="BX707" s="48"/>
      <c r="BY707" s="50" t="e">
        <f t="shared" si="1041"/>
        <v>#DIV/0!</v>
      </c>
      <c r="BZ707" s="51"/>
      <c r="CA707" s="48"/>
      <c r="CB707" s="50" t="e">
        <f t="shared" si="1042"/>
        <v>#DIV/0!</v>
      </c>
      <c r="CC707" s="51"/>
      <c r="CD707" s="48">
        <v>0</v>
      </c>
      <c r="CE707" s="50" t="e">
        <f t="shared" si="1043"/>
        <v>#DIV/0!</v>
      </c>
      <c r="CF707" s="51"/>
      <c r="CG707" s="47" t="s">
        <v>37</v>
      </c>
      <c r="CH707" s="47" t="s">
        <v>37</v>
      </c>
      <c r="CI707" s="54">
        <f t="shared" si="1044"/>
        <v>0</v>
      </c>
      <c r="CJ707" s="55" t="e">
        <f t="shared" si="1045"/>
        <v>#DIV/0!</v>
      </c>
      <c r="CK707" s="56">
        <f t="shared" si="1046"/>
        <v>0</v>
      </c>
      <c r="CL707" s="48"/>
      <c r="CM707" s="50" t="e">
        <f t="shared" si="1047"/>
        <v>#DIV/0!</v>
      </c>
      <c r="CN707" s="51"/>
      <c r="CO707" s="48"/>
      <c r="CP707" s="50" t="e">
        <f t="shared" si="1048"/>
        <v>#DIV/0!</v>
      </c>
      <c r="CQ707" s="51"/>
      <c r="CR707" s="48"/>
      <c r="CS707" s="50" t="e">
        <f t="shared" si="1049"/>
        <v>#DIV/0!</v>
      </c>
      <c r="CT707" s="51"/>
      <c r="CU707" s="48">
        <v>0</v>
      </c>
      <c r="CV707" s="50" t="e">
        <f t="shared" si="1050"/>
        <v>#DIV/0!</v>
      </c>
      <c r="CW707" s="51"/>
      <c r="CX707" s="47" t="s">
        <v>37</v>
      </c>
      <c r="CY707" s="47" t="s">
        <v>37</v>
      </c>
    </row>
    <row r="708" spans="1:103" s="1" customFormat="1" ht="14.25" thickBot="1" x14ac:dyDescent="0.3">
      <c r="A708" s="47" t="s">
        <v>38</v>
      </c>
      <c r="B708" s="47" t="s">
        <v>38</v>
      </c>
      <c r="C708" s="48">
        <v>0</v>
      </c>
      <c r="D708" s="95">
        <f t="shared" si="1026"/>
        <v>143</v>
      </c>
      <c r="E708" s="93">
        <v>143</v>
      </c>
      <c r="F708" s="38">
        <f t="shared" si="1027"/>
        <v>158.18372924921667</v>
      </c>
      <c r="G708" s="49">
        <f t="shared" si="1028"/>
        <v>-13.000000000000011</v>
      </c>
      <c r="H708" s="183"/>
      <c r="I708" s="183"/>
      <c r="J708" s="183"/>
      <c r="K708" s="183">
        <v>5</v>
      </c>
      <c r="L708" s="224">
        <v>28.183729249216679</v>
      </c>
      <c r="M708" s="50">
        <v>24.99</v>
      </c>
      <c r="N708" s="53">
        <f t="shared" si="1029"/>
        <v>704.31139393792478</v>
      </c>
      <c r="O708" s="228">
        <v>35</v>
      </c>
      <c r="P708" s="229">
        <v>76.52</v>
      </c>
      <c r="Q708" s="230">
        <f t="shared" si="1030"/>
        <v>2678.2</v>
      </c>
      <c r="R708" s="223">
        <v>0</v>
      </c>
      <c r="S708" s="50">
        <v>37.840000000000003</v>
      </c>
      <c r="T708" s="51">
        <f t="shared" si="1031"/>
        <v>0</v>
      </c>
      <c r="U708" s="52" t="s">
        <v>38</v>
      </c>
      <c r="V708" s="48">
        <f t="shared" si="1015"/>
        <v>100</v>
      </c>
      <c r="W708" s="50">
        <f t="shared" si="1032"/>
        <v>40.549999999999997</v>
      </c>
      <c r="X708" s="51">
        <f t="shared" si="1016"/>
        <v>4055</v>
      </c>
      <c r="Y708" s="48">
        <f t="shared" si="1017"/>
        <v>100</v>
      </c>
      <c r="Z708" s="50">
        <f t="shared" ref="Z708:Z724" si="1053">AA708/Y708</f>
        <v>40.549999999999997</v>
      </c>
      <c r="AA708" s="51">
        <f t="shared" si="1018"/>
        <v>4055</v>
      </c>
      <c r="AB708" s="48">
        <f t="shared" si="1034"/>
        <v>75</v>
      </c>
      <c r="AC708" s="50">
        <f t="shared" ref="AC708:AC724" si="1054">AD708/AB708</f>
        <v>25.15</v>
      </c>
      <c r="AD708" s="51">
        <f t="shared" si="1036"/>
        <v>1886.25</v>
      </c>
      <c r="AE708" s="43"/>
      <c r="AF708" s="42"/>
      <c r="AG708" s="53">
        <f t="shared" si="1051"/>
        <v>0</v>
      </c>
      <c r="AH708" s="43">
        <v>75</v>
      </c>
      <c r="AI708" s="42">
        <v>25.15</v>
      </c>
      <c r="AJ708" s="53">
        <f t="shared" si="1052"/>
        <v>1886.25</v>
      </c>
      <c r="AK708" s="43"/>
      <c r="AL708" s="42"/>
      <c r="AM708" s="53"/>
      <c r="AN708" s="43"/>
      <c r="AO708" s="42"/>
      <c r="AP708" s="53"/>
      <c r="AQ708" s="43"/>
      <c r="AR708" s="42"/>
      <c r="AS708" s="53"/>
      <c r="AT708" s="43"/>
      <c r="AU708" s="42"/>
      <c r="AV708" s="53"/>
      <c r="AW708" s="43"/>
      <c r="AX708" s="42"/>
      <c r="AY708" s="53">
        <f t="shared" si="1019"/>
        <v>0</v>
      </c>
      <c r="AZ708" s="43"/>
      <c r="BA708" s="42"/>
      <c r="BB708" s="53">
        <f t="shared" si="1020"/>
        <v>0</v>
      </c>
      <c r="BC708" s="43"/>
      <c r="BD708" s="42"/>
      <c r="BE708" s="53">
        <f t="shared" si="1021"/>
        <v>0</v>
      </c>
      <c r="BF708" s="43"/>
      <c r="BG708" s="42"/>
      <c r="BH708" s="53">
        <f t="shared" si="1022"/>
        <v>0</v>
      </c>
      <c r="BI708" s="43"/>
      <c r="BJ708" s="42"/>
      <c r="BK708" s="53">
        <f t="shared" si="1023"/>
        <v>0</v>
      </c>
      <c r="BL708" s="43"/>
      <c r="BM708" s="42"/>
      <c r="BN708" s="53">
        <f t="shared" si="1024"/>
        <v>0</v>
      </c>
      <c r="BO708" s="43"/>
      <c r="BP708" s="42"/>
      <c r="BQ708" s="53">
        <f t="shared" si="1025"/>
        <v>0</v>
      </c>
      <c r="BR708" s="54">
        <f t="shared" si="1037"/>
        <v>25</v>
      </c>
      <c r="BS708" s="55">
        <f t="shared" si="1038"/>
        <v>86.75</v>
      </c>
      <c r="BT708" s="56">
        <f t="shared" si="1039"/>
        <v>2168.75</v>
      </c>
      <c r="BU708" s="48">
        <v>25</v>
      </c>
      <c r="BV708" s="50">
        <f t="shared" si="1040"/>
        <v>86.75</v>
      </c>
      <c r="BW708" s="51">
        <v>2168.75</v>
      </c>
      <c r="BX708" s="48"/>
      <c r="BY708" s="50" t="e">
        <f t="shared" si="1041"/>
        <v>#DIV/0!</v>
      </c>
      <c r="BZ708" s="51"/>
      <c r="CA708" s="48"/>
      <c r="CB708" s="50" t="e">
        <f t="shared" si="1042"/>
        <v>#DIV/0!</v>
      </c>
      <c r="CC708" s="51"/>
      <c r="CD708" s="48">
        <v>0</v>
      </c>
      <c r="CE708" s="50" t="e">
        <f t="shared" si="1043"/>
        <v>#DIV/0!</v>
      </c>
      <c r="CF708" s="51"/>
      <c r="CG708" s="47" t="s">
        <v>38</v>
      </c>
      <c r="CH708" s="47" t="s">
        <v>38</v>
      </c>
      <c r="CI708" s="54">
        <f t="shared" si="1044"/>
        <v>0</v>
      </c>
      <c r="CJ708" s="55" t="e">
        <f t="shared" si="1045"/>
        <v>#DIV/0!</v>
      </c>
      <c r="CK708" s="56">
        <f t="shared" si="1046"/>
        <v>0</v>
      </c>
      <c r="CL708" s="48"/>
      <c r="CM708" s="50" t="e">
        <f t="shared" si="1047"/>
        <v>#DIV/0!</v>
      </c>
      <c r="CN708" s="51"/>
      <c r="CO708" s="48"/>
      <c r="CP708" s="50" t="e">
        <f t="shared" si="1048"/>
        <v>#DIV/0!</v>
      </c>
      <c r="CQ708" s="51"/>
      <c r="CR708" s="48"/>
      <c r="CS708" s="50" t="e">
        <f t="shared" si="1049"/>
        <v>#DIV/0!</v>
      </c>
      <c r="CT708" s="51"/>
      <c r="CU708" s="48">
        <v>0</v>
      </c>
      <c r="CV708" s="50" t="e">
        <f t="shared" si="1050"/>
        <v>#DIV/0!</v>
      </c>
      <c r="CW708" s="51"/>
      <c r="CX708" s="47" t="s">
        <v>38</v>
      </c>
      <c r="CY708" s="47" t="s">
        <v>38</v>
      </c>
    </row>
    <row r="709" spans="1:103" s="1" customFormat="1" ht="14.25" thickBot="1" x14ac:dyDescent="0.3">
      <c r="A709" s="47" t="s">
        <v>39</v>
      </c>
      <c r="B709" s="47" t="s">
        <v>39</v>
      </c>
      <c r="C709" s="48">
        <v>292</v>
      </c>
      <c r="D709" s="95">
        <f t="shared" si="1026"/>
        <v>102</v>
      </c>
      <c r="E709" s="93">
        <v>394</v>
      </c>
      <c r="F709" s="38">
        <f t="shared" si="1027"/>
        <v>443.01412499999998</v>
      </c>
      <c r="G709" s="49">
        <f t="shared" si="1028"/>
        <v>16.999999999999979</v>
      </c>
      <c r="H709" s="183"/>
      <c r="I709" s="183">
        <v>-25</v>
      </c>
      <c r="J709" s="183"/>
      <c r="K709" s="183">
        <v>5</v>
      </c>
      <c r="L709" s="224">
        <v>32.014125</v>
      </c>
      <c r="M709" s="50">
        <v>24.99</v>
      </c>
      <c r="N709" s="53">
        <f t="shared" si="1029"/>
        <v>800.03298374999997</v>
      </c>
      <c r="O709" s="228">
        <v>35</v>
      </c>
      <c r="P709" s="229">
        <v>76.52</v>
      </c>
      <c r="Q709" s="230">
        <f t="shared" si="1030"/>
        <v>2678.2</v>
      </c>
      <c r="R709" s="223">
        <v>11</v>
      </c>
      <c r="S709" s="50">
        <v>37.840000000000003</v>
      </c>
      <c r="T709" s="51">
        <f t="shared" si="1031"/>
        <v>416.24</v>
      </c>
      <c r="U709" s="52" t="s">
        <v>39</v>
      </c>
      <c r="V709" s="48">
        <f t="shared" si="1015"/>
        <v>345</v>
      </c>
      <c r="W709" s="50">
        <f t="shared" si="1032"/>
        <v>45.260869565217391</v>
      </c>
      <c r="X709" s="51">
        <f t="shared" si="1016"/>
        <v>15615</v>
      </c>
      <c r="Y709" s="48">
        <f t="shared" si="1017"/>
        <v>495</v>
      </c>
      <c r="Z709" s="50">
        <f t="shared" si="1053"/>
        <v>43.666666666666664</v>
      </c>
      <c r="AA709" s="51">
        <f t="shared" si="1018"/>
        <v>21615</v>
      </c>
      <c r="AB709" s="48">
        <f t="shared" si="1034"/>
        <v>75</v>
      </c>
      <c r="AC709" s="50">
        <f t="shared" si="1054"/>
        <v>25.15</v>
      </c>
      <c r="AD709" s="51">
        <f t="shared" si="1036"/>
        <v>1886.25</v>
      </c>
      <c r="AE709" s="43"/>
      <c r="AF709" s="42"/>
      <c r="AG709" s="53">
        <f t="shared" si="1051"/>
        <v>0</v>
      </c>
      <c r="AH709" s="43">
        <v>75</v>
      </c>
      <c r="AI709" s="42">
        <v>25.15</v>
      </c>
      <c r="AJ709" s="53">
        <f t="shared" si="1052"/>
        <v>1886.25</v>
      </c>
      <c r="AK709" s="43"/>
      <c r="AL709" s="42"/>
      <c r="AM709" s="53"/>
      <c r="AN709" s="43"/>
      <c r="AO709" s="42"/>
      <c r="AP709" s="53"/>
      <c r="AQ709" s="43"/>
      <c r="AR709" s="42"/>
      <c r="AS709" s="53"/>
      <c r="AT709" s="43"/>
      <c r="AU709" s="42"/>
      <c r="AV709" s="53"/>
      <c r="AW709" s="43"/>
      <c r="AX709" s="42"/>
      <c r="AY709" s="53">
        <f t="shared" si="1019"/>
        <v>0</v>
      </c>
      <c r="AZ709" s="43"/>
      <c r="BA709" s="42"/>
      <c r="BB709" s="53">
        <f t="shared" si="1020"/>
        <v>0</v>
      </c>
      <c r="BC709" s="43"/>
      <c r="BD709" s="42"/>
      <c r="BE709" s="53">
        <f t="shared" si="1021"/>
        <v>0</v>
      </c>
      <c r="BF709" s="43"/>
      <c r="BG709" s="42"/>
      <c r="BH709" s="53">
        <f t="shared" si="1022"/>
        <v>0</v>
      </c>
      <c r="BI709" s="43"/>
      <c r="BJ709" s="42"/>
      <c r="BK709" s="53">
        <f t="shared" si="1023"/>
        <v>0</v>
      </c>
      <c r="BL709" s="43"/>
      <c r="BM709" s="42"/>
      <c r="BN709" s="53">
        <f t="shared" si="1024"/>
        <v>0</v>
      </c>
      <c r="BO709" s="43"/>
      <c r="BP709" s="42"/>
      <c r="BQ709" s="53">
        <f t="shared" si="1025"/>
        <v>0</v>
      </c>
      <c r="BR709" s="54">
        <f t="shared" si="1037"/>
        <v>420</v>
      </c>
      <c r="BS709" s="55">
        <f t="shared" si="1038"/>
        <v>46.973214285714285</v>
      </c>
      <c r="BT709" s="56">
        <f t="shared" si="1039"/>
        <v>19728.75</v>
      </c>
      <c r="BU709" s="48">
        <v>270</v>
      </c>
      <c r="BV709" s="50">
        <f t="shared" si="1040"/>
        <v>49.736111111111114</v>
      </c>
      <c r="BW709" s="51">
        <v>13428.75</v>
      </c>
      <c r="BX709" s="48"/>
      <c r="BY709" s="50" t="e">
        <f t="shared" si="1041"/>
        <v>#DIV/0!</v>
      </c>
      <c r="BZ709" s="51"/>
      <c r="CA709" s="48"/>
      <c r="CB709" s="50" t="e">
        <f t="shared" si="1042"/>
        <v>#DIV/0!</v>
      </c>
      <c r="CC709" s="51"/>
      <c r="CD709" s="48">
        <v>150</v>
      </c>
      <c r="CE709" s="50">
        <f t="shared" si="1043"/>
        <v>42</v>
      </c>
      <c r="CF709" s="51">
        <v>6300</v>
      </c>
      <c r="CG709" s="47" t="s">
        <v>39</v>
      </c>
      <c r="CH709" s="47" t="s">
        <v>39</v>
      </c>
      <c r="CI709" s="54">
        <f t="shared" si="1044"/>
        <v>150</v>
      </c>
      <c r="CJ709" s="55">
        <f t="shared" si="1045"/>
        <v>40</v>
      </c>
      <c r="CK709" s="56">
        <f t="shared" si="1046"/>
        <v>6000</v>
      </c>
      <c r="CL709" s="48"/>
      <c r="CM709" s="50" t="e">
        <f t="shared" si="1047"/>
        <v>#DIV/0!</v>
      </c>
      <c r="CN709" s="51"/>
      <c r="CO709" s="48"/>
      <c r="CP709" s="50" t="e">
        <f t="shared" si="1048"/>
        <v>#DIV/0!</v>
      </c>
      <c r="CQ709" s="51"/>
      <c r="CR709" s="48"/>
      <c r="CS709" s="50" t="e">
        <f t="shared" si="1049"/>
        <v>#DIV/0!</v>
      </c>
      <c r="CT709" s="51"/>
      <c r="CU709" s="48">
        <v>150</v>
      </c>
      <c r="CV709" s="50">
        <f t="shared" si="1050"/>
        <v>40</v>
      </c>
      <c r="CW709" s="51">
        <v>6000</v>
      </c>
      <c r="CX709" s="47" t="s">
        <v>39</v>
      </c>
      <c r="CY709" s="47" t="s">
        <v>39</v>
      </c>
    </row>
    <row r="710" spans="1:103" s="1" customFormat="1" ht="14.25" thickBot="1" x14ac:dyDescent="0.3">
      <c r="A710" s="47" t="s">
        <v>40</v>
      </c>
      <c r="B710" s="47" t="s">
        <v>40</v>
      </c>
      <c r="C710" s="48">
        <v>292</v>
      </c>
      <c r="D710" s="95">
        <f t="shared" si="1026"/>
        <v>116</v>
      </c>
      <c r="E710" s="93">
        <v>408</v>
      </c>
      <c r="F710" s="38">
        <f t="shared" si="1027"/>
        <v>443.01412499999998</v>
      </c>
      <c r="G710" s="49">
        <f t="shared" si="1028"/>
        <v>2.9999999999999787</v>
      </c>
      <c r="H710" s="183"/>
      <c r="I710" s="183">
        <v>-25</v>
      </c>
      <c r="J710" s="183"/>
      <c r="K710" s="183">
        <v>5</v>
      </c>
      <c r="L710" s="224">
        <v>32.014125</v>
      </c>
      <c r="M710" s="50">
        <v>24.99</v>
      </c>
      <c r="N710" s="53">
        <f t="shared" si="1029"/>
        <v>800.03298374999997</v>
      </c>
      <c r="O710" s="228">
        <v>35</v>
      </c>
      <c r="P710" s="229">
        <v>76.52</v>
      </c>
      <c r="Q710" s="230">
        <f t="shared" si="1030"/>
        <v>2678.2</v>
      </c>
      <c r="R710" s="223">
        <v>11</v>
      </c>
      <c r="S710" s="50">
        <v>37.840000000000003</v>
      </c>
      <c r="T710" s="51">
        <f t="shared" si="1031"/>
        <v>416.24</v>
      </c>
      <c r="U710" s="52" t="s">
        <v>40</v>
      </c>
      <c r="V710" s="48">
        <f t="shared" si="1015"/>
        <v>345</v>
      </c>
      <c r="W710" s="50">
        <f t="shared" si="1032"/>
        <v>45.260869565217391</v>
      </c>
      <c r="X710" s="51">
        <f t="shared" si="1016"/>
        <v>15615</v>
      </c>
      <c r="Y710" s="48">
        <f t="shared" si="1017"/>
        <v>495</v>
      </c>
      <c r="Z710" s="50">
        <f t="shared" si="1053"/>
        <v>43.666666666666664</v>
      </c>
      <c r="AA710" s="51">
        <f t="shared" si="1018"/>
        <v>21615</v>
      </c>
      <c r="AB710" s="48">
        <f t="shared" si="1034"/>
        <v>75</v>
      </c>
      <c r="AC710" s="50">
        <f t="shared" si="1054"/>
        <v>25.15</v>
      </c>
      <c r="AD710" s="51">
        <f t="shared" si="1036"/>
        <v>1886.25</v>
      </c>
      <c r="AE710" s="43"/>
      <c r="AF710" s="42"/>
      <c r="AG710" s="53">
        <f t="shared" si="1051"/>
        <v>0</v>
      </c>
      <c r="AH710" s="43">
        <v>75</v>
      </c>
      <c r="AI710" s="42">
        <v>25.15</v>
      </c>
      <c r="AJ710" s="53">
        <f t="shared" si="1052"/>
        <v>1886.25</v>
      </c>
      <c r="AK710" s="43"/>
      <c r="AL710" s="42"/>
      <c r="AM710" s="53"/>
      <c r="AN710" s="43"/>
      <c r="AO710" s="42"/>
      <c r="AP710" s="53"/>
      <c r="AQ710" s="43"/>
      <c r="AR710" s="42"/>
      <c r="AS710" s="53"/>
      <c r="AT710" s="43"/>
      <c r="AU710" s="42"/>
      <c r="AV710" s="53"/>
      <c r="AW710" s="43"/>
      <c r="AX710" s="42"/>
      <c r="AY710" s="53">
        <f t="shared" si="1019"/>
        <v>0</v>
      </c>
      <c r="AZ710" s="43"/>
      <c r="BA710" s="42"/>
      <c r="BB710" s="53">
        <f t="shared" si="1020"/>
        <v>0</v>
      </c>
      <c r="BC710" s="43"/>
      <c r="BD710" s="42"/>
      <c r="BE710" s="53">
        <f t="shared" si="1021"/>
        <v>0</v>
      </c>
      <c r="BF710" s="43"/>
      <c r="BG710" s="42"/>
      <c r="BH710" s="53">
        <f t="shared" si="1022"/>
        <v>0</v>
      </c>
      <c r="BI710" s="43"/>
      <c r="BJ710" s="42"/>
      <c r="BK710" s="53">
        <f t="shared" si="1023"/>
        <v>0</v>
      </c>
      <c r="BL710" s="43"/>
      <c r="BM710" s="42"/>
      <c r="BN710" s="53">
        <f t="shared" si="1024"/>
        <v>0</v>
      </c>
      <c r="BO710" s="43"/>
      <c r="BP710" s="42"/>
      <c r="BQ710" s="53">
        <f t="shared" si="1025"/>
        <v>0</v>
      </c>
      <c r="BR710" s="54">
        <f t="shared" si="1037"/>
        <v>420</v>
      </c>
      <c r="BS710" s="55">
        <f t="shared" si="1038"/>
        <v>46.973214285714285</v>
      </c>
      <c r="BT710" s="56">
        <f t="shared" si="1039"/>
        <v>19728.75</v>
      </c>
      <c r="BU710" s="48">
        <v>270</v>
      </c>
      <c r="BV710" s="50">
        <f t="shared" si="1040"/>
        <v>49.736111111111114</v>
      </c>
      <c r="BW710" s="51">
        <v>13428.75</v>
      </c>
      <c r="BX710" s="48"/>
      <c r="BY710" s="50" t="e">
        <f t="shared" si="1041"/>
        <v>#DIV/0!</v>
      </c>
      <c r="BZ710" s="51"/>
      <c r="CA710" s="48"/>
      <c r="CB710" s="50" t="e">
        <f t="shared" si="1042"/>
        <v>#DIV/0!</v>
      </c>
      <c r="CC710" s="51"/>
      <c r="CD710" s="48">
        <v>150</v>
      </c>
      <c r="CE710" s="50">
        <f t="shared" si="1043"/>
        <v>42</v>
      </c>
      <c r="CF710" s="51">
        <v>6300</v>
      </c>
      <c r="CG710" s="47" t="s">
        <v>40</v>
      </c>
      <c r="CH710" s="47" t="s">
        <v>40</v>
      </c>
      <c r="CI710" s="54">
        <f t="shared" si="1044"/>
        <v>150</v>
      </c>
      <c r="CJ710" s="55">
        <f t="shared" si="1045"/>
        <v>40</v>
      </c>
      <c r="CK710" s="56">
        <f t="shared" si="1046"/>
        <v>6000</v>
      </c>
      <c r="CL710" s="48"/>
      <c r="CM710" s="50" t="e">
        <f t="shared" si="1047"/>
        <v>#DIV/0!</v>
      </c>
      <c r="CN710" s="51"/>
      <c r="CO710" s="48"/>
      <c r="CP710" s="50" t="e">
        <f t="shared" si="1048"/>
        <v>#DIV/0!</v>
      </c>
      <c r="CQ710" s="51"/>
      <c r="CR710" s="48"/>
      <c r="CS710" s="50" t="e">
        <f t="shared" si="1049"/>
        <v>#DIV/0!</v>
      </c>
      <c r="CT710" s="51"/>
      <c r="CU710" s="48">
        <v>150</v>
      </c>
      <c r="CV710" s="50">
        <f t="shared" si="1050"/>
        <v>40</v>
      </c>
      <c r="CW710" s="51">
        <v>6000</v>
      </c>
      <c r="CX710" s="47" t="s">
        <v>40</v>
      </c>
      <c r="CY710" s="47" t="s">
        <v>40</v>
      </c>
    </row>
    <row r="711" spans="1:103" s="1" customFormat="1" ht="14.25" thickBot="1" x14ac:dyDescent="0.3">
      <c r="A711" s="47" t="s">
        <v>41</v>
      </c>
      <c r="B711" s="47" t="s">
        <v>41</v>
      </c>
      <c r="C711" s="48">
        <v>292</v>
      </c>
      <c r="D711" s="95">
        <f t="shared" si="1026"/>
        <v>115</v>
      </c>
      <c r="E711" s="93">
        <v>407</v>
      </c>
      <c r="F711" s="38">
        <f t="shared" si="1027"/>
        <v>443.01412499999998</v>
      </c>
      <c r="G711" s="49">
        <f t="shared" si="1028"/>
        <v>3.9999999999999787</v>
      </c>
      <c r="H711" s="183"/>
      <c r="I711" s="183">
        <v>-25</v>
      </c>
      <c r="J711" s="183"/>
      <c r="K711" s="183">
        <v>5</v>
      </c>
      <c r="L711" s="224">
        <v>32.014125</v>
      </c>
      <c r="M711" s="50">
        <v>24.99</v>
      </c>
      <c r="N711" s="53">
        <f t="shared" si="1029"/>
        <v>800.03298374999997</v>
      </c>
      <c r="O711" s="228">
        <v>35</v>
      </c>
      <c r="P711" s="229">
        <v>76.52</v>
      </c>
      <c r="Q711" s="230">
        <f t="shared" si="1030"/>
        <v>2678.2</v>
      </c>
      <c r="R711" s="223">
        <v>11</v>
      </c>
      <c r="S711" s="50">
        <v>37.840000000000003</v>
      </c>
      <c r="T711" s="51">
        <f t="shared" si="1031"/>
        <v>416.24</v>
      </c>
      <c r="U711" s="52" t="s">
        <v>41</v>
      </c>
      <c r="V711" s="48">
        <f t="shared" si="1015"/>
        <v>345</v>
      </c>
      <c r="W711" s="50">
        <f t="shared" si="1032"/>
        <v>45.260869565217391</v>
      </c>
      <c r="X711" s="51">
        <f t="shared" si="1016"/>
        <v>15615</v>
      </c>
      <c r="Y711" s="48">
        <f t="shared" si="1017"/>
        <v>495</v>
      </c>
      <c r="Z711" s="50">
        <f t="shared" si="1053"/>
        <v>43.666666666666664</v>
      </c>
      <c r="AA711" s="51">
        <f t="shared" si="1018"/>
        <v>21615</v>
      </c>
      <c r="AB711" s="48">
        <f t="shared" si="1034"/>
        <v>75</v>
      </c>
      <c r="AC711" s="50">
        <f t="shared" si="1054"/>
        <v>25.15</v>
      </c>
      <c r="AD711" s="51">
        <f t="shared" si="1036"/>
        <v>1886.25</v>
      </c>
      <c r="AE711" s="43"/>
      <c r="AF711" s="42"/>
      <c r="AG711" s="53">
        <f t="shared" si="1051"/>
        <v>0</v>
      </c>
      <c r="AH711" s="43">
        <v>75</v>
      </c>
      <c r="AI711" s="42">
        <v>25.15</v>
      </c>
      <c r="AJ711" s="53">
        <f t="shared" si="1052"/>
        <v>1886.25</v>
      </c>
      <c r="AK711" s="43"/>
      <c r="AL711" s="42"/>
      <c r="AM711" s="53"/>
      <c r="AN711" s="43"/>
      <c r="AO711" s="42"/>
      <c r="AP711" s="53"/>
      <c r="AQ711" s="43"/>
      <c r="AR711" s="42"/>
      <c r="AS711" s="53"/>
      <c r="AT711" s="43"/>
      <c r="AU711" s="42"/>
      <c r="AV711" s="53"/>
      <c r="AW711" s="43"/>
      <c r="AX711" s="42"/>
      <c r="AY711" s="53">
        <f t="shared" si="1019"/>
        <v>0</v>
      </c>
      <c r="AZ711" s="43"/>
      <c r="BA711" s="42"/>
      <c r="BB711" s="53">
        <f t="shared" si="1020"/>
        <v>0</v>
      </c>
      <c r="BC711" s="43"/>
      <c r="BD711" s="42"/>
      <c r="BE711" s="53">
        <f t="shared" si="1021"/>
        <v>0</v>
      </c>
      <c r="BF711" s="43"/>
      <c r="BG711" s="42"/>
      <c r="BH711" s="53">
        <f t="shared" si="1022"/>
        <v>0</v>
      </c>
      <c r="BI711" s="43"/>
      <c r="BJ711" s="42"/>
      <c r="BK711" s="53">
        <f t="shared" si="1023"/>
        <v>0</v>
      </c>
      <c r="BL711" s="43"/>
      <c r="BM711" s="42"/>
      <c r="BN711" s="53">
        <f t="shared" si="1024"/>
        <v>0</v>
      </c>
      <c r="BO711" s="43"/>
      <c r="BP711" s="42"/>
      <c r="BQ711" s="53">
        <f t="shared" si="1025"/>
        <v>0</v>
      </c>
      <c r="BR711" s="54">
        <f t="shared" si="1037"/>
        <v>420</v>
      </c>
      <c r="BS711" s="55">
        <f t="shared" si="1038"/>
        <v>46.973214285714285</v>
      </c>
      <c r="BT711" s="56">
        <f t="shared" si="1039"/>
        <v>19728.75</v>
      </c>
      <c r="BU711" s="48">
        <v>270</v>
      </c>
      <c r="BV711" s="50">
        <f t="shared" si="1040"/>
        <v>49.736111111111114</v>
      </c>
      <c r="BW711" s="51">
        <v>13428.75</v>
      </c>
      <c r="BX711" s="48"/>
      <c r="BY711" s="50" t="e">
        <f t="shared" si="1041"/>
        <v>#DIV/0!</v>
      </c>
      <c r="BZ711" s="51"/>
      <c r="CA711" s="48"/>
      <c r="CB711" s="50" t="e">
        <f t="shared" si="1042"/>
        <v>#DIV/0!</v>
      </c>
      <c r="CC711" s="51"/>
      <c r="CD711" s="48">
        <v>150</v>
      </c>
      <c r="CE711" s="50">
        <f t="shared" si="1043"/>
        <v>42</v>
      </c>
      <c r="CF711" s="51">
        <v>6300</v>
      </c>
      <c r="CG711" s="47" t="s">
        <v>41</v>
      </c>
      <c r="CH711" s="47" t="s">
        <v>41</v>
      </c>
      <c r="CI711" s="54">
        <f t="shared" si="1044"/>
        <v>150</v>
      </c>
      <c r="CJ711" s="55">
        <f t="shared" si="1045"/>
        <v>40</v>
      </c>
      <c r="CK711" s="56">
        <f t="shared" si="1046"/>
        <v>6000</v>
      </c>
      <c r="CL711" s="48"/>
      <c r="CM711" s="50" t="e">
        <f t="shared" si="1047"/>
        <v>#DIV/0!</v>
      </c>
      <c r="CN711" s="51"/>
      <c r="CO711" s="48"/>
      <c r="CP711" s="50" t="e">
        <f t="shared" si="1048"/>
        <v>#DIV/0!</v>
      </c>
      <c r="CQ711" s="51"/>
      <c r="CR711" s="48"/>
      <c r="CS711" s="50" t="e">
        <f t="shared" si="1049"/>
        <v>#DIV/0!</v>
      </c>
      <c r="CT711" s="51"/>
      <c r="CU711" s="48">
        <v>150</v>
      </c>
      <c r="CV711" s="50">
        <f t="shared" si="1050"/>
        <v>40</v>
      </c>
      <c r="CW711" s="51">
        <v>6000</v>
      </c>
      <c r="CX711" s="47" t="s">
        <v>41</v>
      </c>
      <c r="CY711" s="47" t="s">
        <v>41</v>
      </c>
    </row>
    <row r="712" spans="1:103" s="1" customFormat="1" ht="14.25" thickBot="1" x14ac:dyDescent="0.3">
      <c r="A712" s="47" t="s">
        <v>42</v>
      </c>
      <c r="B712" s="47" t="s">
        <v>42</v>
      </c>
      <c r="C712" s="48">
        <v>292</v>
      </c>
      <c r="D712" s="95">
        <f t="shared" si="1026"/>
        <v>118</v>
      </c>
      <c r="E712" s="93">
        <v>410</v>
      </c>
      <c r="F712" s="38">
        <f t="shared" si="1027"/>
        <v>445.01412499999998</v>
      </c>
      <c r="G712" s="49">
        <f t="shared" si="1028"/>
        <v>2.9999999999999787</v>
      </c>
      <c r="H712" s="183"/>
      <c r="I712" s="183">
        <v>-25</v>
      </c>
      <c r="J712" s="183"/>
      <c r="K712" s="183">
        <v>5</v>
      </c>
      <c r="L712" s="224">
        <v>32.014125</v>
      </c>
      <c r="M712" s="50">
        <v>24.99</v>
      </c>
      <c r="N712" s="53">
        <f t="shared" si="1029"/>
        <v>800.03298374999997</v>
      </c>
      <c r="O712" s="228">
        <v>35</v>
      </c>
      <c r="P712" s="229">
        <v>76.52</v>
      </c>
      <c r="Q712" s="230">
        <f t="shared" si="1030"/>
        <v>2678.2</v>
      </c>
      <c r="R712" s="223">
        <v>13</v>
      </c>
      <c r="S712" s="50">
        <v>37.840000000000003</v>
      </c>
      <c r="T712" s="51">
        <f t="shared" si="1031"/>
        <v>491.92000000000007</v>
      </c>
      <c r="U712" s="52" t="s">
        <v>42</v>
      </c>
      <c r="V712" s="48">
        <f t="shared" si="1015"/>
        <v>345</v>
      </c>
      <c r="W712" s="50">
        <f t="shared" si="1032"/>
        <v>45.260869565217391</v>
      </c>
      <c r="X712" s="51">
        <f t="shared" si="1016"/>
        <v>15615</v>
      </c>
      <c r="Y712" s="48">
        <f t="shared" si="1017"/>
        <v>495</v>
      </c>
      <c r="Z712" s="50">
        <f t="shared" si="1053"/>
        <v>43.666666666666664</v>
      </c>
      <c r="AA712" s="51">
        <f t="shared" si="1018"/>
        <v>21615</v>
      </c>
      <c r="AB712" s="48">
        <f t="shared" si="1034"/>
        <v>75</v>
      </c>
      <c r="AC712" s="50">
        <f t="shared" si="1054"/>
        <v>25.15</v>
      </c>
      <c r="AD712" s="51">
        <f t="shared" si="1036"/>
        <v>1886.25</v>
      </c>
      <c r="AE712" s="43"/>
      <c r="AF712" s="42"/>
      <c r="AG712" s="53">
        <f t="shared" si="1051"/>
        <v>0</v>
      </c>
      <c r="AH712" s="43">
        <v>75</v>
      </c>
      <c r="AI712" s="42">
        <v>25.15</v>
      </c>
      <c r="AJ712" s="53">
        <f t="shared" si="1052"/>
        <v>1886.25</v>
      </c>
      <c r="AK712" s="43"/>
      <c r="AL712" s="42"/>
      <c r="AM712" s="53"/>
      <c r="AN712" s="43"/>
      <c r="AO712" s="42"/>
      <c r="AP712" s="53"/>
      <c r="AQ712" s="43"/>
      <c r="AR712" s="42"/>
      <c r="AS712" s="53"/>
      <c r="AT712" s="43"/>
      <c r="AU712" s="42"/>
      <c r="AV712" s="53"/>
      <c r="AW712" s="43"/>
      <c r="AX712" s="42"/>
      <c r="AY712" s="53">
        <f t="shared" si="1019"/>
        <v>0</v>
      </c>
      <c r="AZ712" s="43"/>
      <c r="BA712" s="42"/>
      <c r="BB712" s="53">
        <f t="shared" si="1020"/>
        <v>0</v>
      </c>
      <c r="BC712" s="43"/>
      <c r="BD712" s="42"/>
      <c r="BE712" s="53">
        <f t="shared" si="1021"/>
        <v>0</v>
      </c>
      <c r="BF712" s="43"/>
      <c r="BG712" s="42"/>
      <c r="BH712" s="53">
        <f t="shared" si="1022"/>
        <v>0</v>
      </c>
      <c r="BI712" s="43"/>
      <c r="BJ712" s="42"/>
      <c r="BK712" s="53">
        <f t="shared" si="1023"/>
        <v>0</v>
      </c>
      <c r="BL712" s="43"/>
      <c r="BM712" s="42"/>
      <c r="BN712" s="53">
        <f t="shared" si="1024"/>
        <v>0</v>
      </c>
      <c r="BO712" s="43"/>
      <c r="BP712" s="42"/>
      <c r="BQ712" s="53">
        <f t="shared" si="1025"/>
        <v>0</v>
      </c>
      <c r="BR712" s="54">
        <f t="shared" si="1037"/>
        <v>420</v>
      </c>
      <c r="BS712" s="55">
        <f t="shared" si="1038"/>
        <v>46.973214285714285</v>
      </c>
      <c r="BT712" s="56">
        <f t="shared" si="1039"/>
        <v>19728.75</v>
      </c>
      <c r="BU712" s="48">
        <v>270</v>
      </c>
      <c r="BV712" s="50">
        <f t="shared" si="1040"/>
        <v>49.736111111111114</v>
      </c>
      <c r="BW712" s="51">
        <v>13428.75</v>
      </c>
      <c r="BX712" s="48"/>
      <c r="BY712" s="50" t="e">
        <f t="shared" si="1041"/>
        <v>#DIV/0!</v>
      </c>
      <c r="BZ712" s="51"/>
      <c r="CA712" s="48"/>
      <c r="CB712" s="50" t="e">
        <f t="shared" si="1042"/>
        <v>#DIV/0!</v>
      </c>
      <c r="CC712" s="51"/>
      <c r="CD712" s="48">
        <v>150</v>
      </c>
      <c r="CE712" s="50">
        <f t="shared" si="1043"/>
        <v>42</v>
      </c>
      <c r="CF712" s="51">
        <v>6300</v>
      </c>
      <c r="CG712" s="47" t="s">
        <v>42</v>
      </c>
      <c r="CH712" s="47" t="s">
        <v>42</v>
      </c>
      <c r="CI712" s="54">
        <f t="shared" si="1044"/>
        <v>150</v>
      </c>
      <c r="CJ712" s="55">
        <f t="shared" si="1045"/>
        <v>40</v>
      </c>
      <c r="CK712" s="56">
        <f t="shared" si="1046"/>
        <v>6000</v>
      </c>
      <c r="CL712" s="48"/>
      <c r="CM712" s="50" t="e">
        <f t="shared" si="1047"/>
        <v>#DIV/0!</v>
      </c>
      <c r="CN712" s="51"/>
      <c r="CO712" s="48"/>
      <c r="CP712" s="50" t="e">
        <f t="shared" si="1048"/>
        <v>#DIV/0!</v>
      </c>
      <c r="CQ712" s="51"/>
      <c r="CR712" s="48"/>
      <c r="CS712" s="50" t="e">
        <f t="shared" si="1049"/>
        <v>#DIV/0!</v>
      </c>
      <c r="CT712" s="51"/>
      <c r="CU712" s="48">
        <v>150</v>
      </c>
      <c r="CV712" s="50">
        <f t="shared" si="1050"/>
        <v>40</v>
      </c>
      <c r="CW712" s="51">
        <v>6000</v>
      </c>
      <c r="CX712" s="47" t="s">
        <v>42</v>
      </c>
      <c r="CY712" s="47" t="s">
        <v>42</v>
      </c>
    </row>
    <row r="713" spans="1:103" s="1" customFormat="1" ht="14.25" thickBot="1" x14ac:dyDescent="0.3">
      <c r="A713" s="47" t="s">
        <v>43</v>
      </c>
      <c r="B713" s="47" t="s">
        <v>43</v>
      </c>
      <c r="C713" s="48">
        <v>292</v>
      </c>
      <c r="D713" s="95">
        <f t="shared" si="1026"/>
        <v>120</v>
      </c>
      <c r="E713" s="93">
        <v>412</v>
      </c>
      <c r="F713" s="38">
        <f t="shared" si="1027"/>
        <v>445.01412499999998</v>
      </c>
      <c r="G713" s="49">
        <f t="shared" si="1028"/>
        <v>0.99999999999997868</v>
      </c>
      <c r="H713" s="183"/>
      <c r="I713" s="183">
        <v>-25</v>
      </c>
      <c r="J713" s="183"/>
      <c r="K713" s="183">
        <v>5</v>
      </c>
      <c r="L713" s="224">
        <v>32.014125</v>
      </c>
      <c r="M713" s="50">
        <v>24.99</v>
      </c>
      <c r="N713" s="53">
        <f t="shared" si="1029"/>
        <v>800.03298374999997</v>
      </c>
      <c r="O713" s="228">
        <v>35</v>
      </c>
      <c r="P713" s="229">
        <v>76.52</v>
      </c>
      <c r="Q713" s="230">
        <f t="shared" si="1030"/>
        <v>2678.2</v>
      </c>
      <c r="R713" s="223">
        <v>13</v>
      </c>
      <c r="S713" s="50">
        <v>37.840000000000003</v>
      </c>
      <c r="T713" s="51">
        <f t="shared" si="1031"/>
        <v>491.92000000000007</v>
      </c>
      <c r="U713" s="52" t="s">
        <v>43</v>
      </c>
      <c r="V713" s="48">
        <f t="shared" si="1015"/>
        <v>345</v>
      </c>
      <c r="W713" s="50">
        <f t="shared" si="1032"/>
        <v>45.260869565217391</v>
      </c>
      <c r="X713" s="51">
        <f t="shared" si="1016"/>
        <v>15615</v>
      </c>
      <c r="Y713" s="48">
        <f t="shared" si="1017"/>
        <v>495</v>
      </c>
      <c r="Z713" s="50">
        <f t="shared" si="1053"/>
        <v>43.666666666666664</v>
      </c>
      <c r="AA713" s="51">
        <f t="shared" si="1018"/>
        <v>21615</v>
      </c>
      <c r="AB713" s="48">
        <f t="shared" si="1034"/>
        <v>75</v>
      </c>
      <c r="AC713" s="50">
        <f t="shared" si="1054"/>
        <v>25.15</v>
      </c>
      <c r="AD713" s="51">
        <f t="shared" si="1036"/>
        <v>1886.25</v>
      </c>
      <c r="AE713" s="43"/>
      <c r="AF713" s="42"/>
      <c r="AG713" s="53">
        <f t="shared" si="1051"/>
        <v>0</v>
      </c>
      <c r="AH713" s="43">
        <v>75</v>
      </c>
      <c r="AI713" s="42">
        <v>25.15</v>
      </c>
      <c r="AJ713" s="53">
        <f t="shared" si="1052"/>
        <v>1886.25</v>
      </c>
      <c r="AK713" s="43"/>
      <c r="AL713" s="42"/>
      <c r="AM713" s="53"/>
      <c r="AN713" s="43"/>
      <c r="AO713" s="42"/>
      <c r="AP713" s="53"/>
      <c r="AQ713" s="43"/>
      <c r="AR713" s="42"/>
      <c r="AS713" s="53"/>
      <c r="AT713" s="43"/>
      <c r="AU713" s="42"/>
      <c r="AV713" s="53"/>
      <c r="AW713" s="43"/>
      <c r="AX713" s="42"/>
      <c r="AY713" s="53">
        <f t="shared" si="1019"/>
        <v>0</v>
      </c>
      <c r="AZ713" s="43"/>
      <c r="BA713" s="42"/>
      <c r="BB713" s="53">
        <f t="shared" si="1020"/>
        <v>0</v>
      </c>
      <c r="BC713" s="43"/>
      <c r="BD713" s="42"/>
      <c r="BE713" s="53">
        <f t="shared" si="1021"/>
        <v>0</v>
      </c>
      <c r="BF713" s="43"/>
      <c r="BG713" s="42"/>
      <c r="BH713" s="53">
        <f t="shared" si="1022"/>
        <v>0</v>
      </c>
      <c r="BI713" s="43"/>
      <c r="BJ713" s="42"/>
      <c r="BK713" s="53">
        <f t="shared" si="1023"/>
        <v>0</v>
      </c>
      <c r="BL713" s="43"/>
      <c r="BM713" s="42"/>
      <c r="BN713" s="53">
        <f t="shared" si="1024"/>
        <v>0</v>
      </c>
      <c r="BO713" s="43"/>
      <c r="BP713" s="42"/>
      <c r="BQ713" s="53">
        <f t="shared" si="1025"/>
        <v>0</v>
      </c>
      <c r="BR713" s="54">
        <f t="shared" si="1037"/>
        <v>420</v>
      </c>
      <c r="BS713" s="55">
        <f t="shared" si="1038"/>
        <v>46.973214285714285</v>
      </c>
      <c r="BT713" s="56">
        <f t="shared" si="1039"/>
        <v>19728.75</v>
      </c>
      <c r="BU713" s="48">
        <v>270</v>
      </c>
      <c r="BV713" s="50">
        <f t="shared" si="1040"/>
        <v>49.736111111111114</v>
      </c>
      <c r="BW713" s="51">
        <v>13428.75</v>
      </c>
      <c r="BX713" s="48"/>
      <c r="BY713" s="50" t="e">
        <f t="shared" si="1041"/>
        <v>#DIV/0!</v>
      </c>
      <c r="BZ713" s="51"/>
      <c r="CA713" s="48"/>
      <c r="CB713" s="50" t="e">
        <f t="shared" si="1042"/>
        <v>#DIV/0!</v>
      </c>
      <c r="CC713" s="51"/>
      <c r="CD713" s="48">
        <v>150</v>
      </c>
      <c r="CE713" s="50">
        <f t="shared" si="1043"/>
        <v>42</v>
      </c>
      <c r="CF713" s="51">
        <v>6300</v>
      </c>
      <c r="CG713" s="47" t="s">
        <v>43</v>
      </c>
      <c r="CH713" s="47" t="s">
        <v>43</v>
      </c>
      <c r="CI713" s="54">
        <f t="shared" si="1044"/>
        <v>150</v>
      </c>
      <c r="CJ713" s="55">
        <f t="shared" si="1045"/>
        <v>40</v>
      </c>
      <c r="CK713" s="56">
        <f t="shared" si="1046"/>
        <v>6000</v>
      </c>
      <c r="CL713" s="48"/>
      <c r="CM713" s="50" t="e">
        <f t="shared" si="1047"/>
        <v>#DIV/0!</v>
      </c>
      <c r="CN713" s="51"/>
      <c r="CO713" s="48"/>
      <c r="CP713" s="50" t="e">
        <f t="shared" si="1048"/>
        <v>#DIV/0!</v>
      </c>
      <c r="CQ713" s="51"/>
      <c r="CR713" s="48"/>
      <c r="CS713" s="50" t="e">
        <f t="shared" si="1049"/>
        <v>#DIV/0!</v>
      </c>
      <c r="CT713" s="51"/>
      <c r="CU713" s="48">
        <v>150</v>
      </c>
      <c r="CV713" s="50">
        <f t="shared" si="1050"/>
        <v>40</v>
      </c>
      <c r="CW713" s="51">
        <v>6000</v>
      </c>
      <c r="CX713" s="47" t="s">
        <v>43</v>
      </c>
      <c r="CY713" s="47" t="s">
        <v>43</v>
      </c>
    </row>
    <row r="714" spans="1:103" s="1" customFormat="1" ht="14.25" thickBot="1" x14ac:dyDescent="0.3">
      <c r="A714" s="47" t="s">
        <v>44</v>
      </c>
      <c r="B714" s="47" t="s">
        <v>44</v>
      </c>
      <c r="C714" s="48">
        <v>292</v>
      </c>
      <c r="D714" s="95">
        <f t="shared" si="1026"/>
        <v>118</v>
      </c>
      <c r="E714" s="93">
        <v>410</v>
      </c>
      <c r="F714" s="38">
        <f t="shared" si="1027"/>
        <v>445.01412499999998</v>
      </c>
      <c r="G714" s="49">
        <f t="shared" si="1028"/>
        <v>2.9999999999999787</v>
      </c>
      <c r="H714" s="183"/>
      <c r="I714" s="183"/>
      <c r="J714" s="183"/>
      <c r="K714" s="183">
        <v>5</v>
      </c>
      <c r="L714" s="224">
        <v>32.014125</v>
      </c>
      <c r="M714" s="50">
        <v>24.99</v>
      </c>
      <c r="N714" s="53">
        <f t="shared" si="1029"/>
        <v>800.03298374999997</v>
      </c>
      <c r="O714" s="228">
        <v>35</v>
      </c>
      <c r="P714" s="229">
        <v>76.52</v>
      </c>
      <c r="Q714" s="230">
        <f t="shared" si="1030"/>
        <v>2678.2</v>
      </c>
      <c r="R714" s="223">
        <v>13</v>
      </c>
      <c r="S714" s="50">
        <v>37.840000000000003</v>
      </c>
      <c r="T714" s="51">
        <f t="shared" si="1031"/>
        <v>491.92000000000007</v>
      </c>
      <c r="U714" s="52" t="s">
        <v>44</v>
      </c>
      <c r="V714" s="48">
        <f t="shared" si="1015"/>
        <v>370</v>
      </c>
      <c r="W714" s="50">
        <f t="shared" si="1032"/>
        <v>47.337837837837839</v>
      </c>
      <c r="X714" s="51">
        <f t="shared" si="1016"/>
        <v>17515</v>
      </c>
      <c r="Y714" s="48">
        <f t="shared" si="1017"/>
        <v>520</v>
      </c>
      <c r="Z714" s="50">
        <f t="shared" si="1053"/>
        <v>45.221153846153847</v>
      </c>
      <c r="AA714" s="51">
        <f t="shared" si="1018"/>
        <v>23515</v>
      </c>
      <c r="AB714" s="48">
        <f t="shared" si="1034"/>
        <v>75</v>
      </c>
      <c r="AC714" s="50">
        <f t="shared" si="1054"/>
        <v>25.15</v>
      </c>
      <c r="AD714" s="51">
        <f t="shared" si="1036"/>
        <v>1886.25</v>
      </c>
      <c r="AE714" s="43"/>
      <c r="AF714" s="42"/>
      <c r="AG714" s="53">
        <f t="shared" si="1051"/>
        <v>0</v>
      </c>
      <c r="AH714" s="43">
        <v>75</v>
      </c>
      <c r="AI714" s="42">
        <v>25.15</v>
      </c>
      <c r="AJ714" s="53">
        <f t="shared" si="1052"/>
        <v>1886.25</v>
      </c>
      <c r="AK714" s="43"/>
      <c r="AL714" s="42"/>
      <c r="AM714" s="53"/>
      <c r="AN714" s="43"/>
      <c r="AO714" s="42"/>
      <c r="AP714" s="53"/>
      <c r="AQ714" s="43"/>
      <c r="AR714" s="42"/>
      <c r="AS714" s="53"/>
      <c r="AT714" s="43"/>
      <c r="AU714" s="42"/>
      <c r="AV714" s="53"/>
      <c r="AW714" s="43"/>
      <c r="AX714" s="42"/>
      <c r="AY714" s="53">
        <f t="shared" si="1019"/>
        <v>0</v>
      </c>
      <c r="AZ714" s="43"/>
      <c r="BA714" s="42"/>
      <c r="BB714" s="53">
        <f t="shared" si="1020"/>
        <v>0</v>
      </c>
      <c r="BC714" s="43"/>
      <c r="BD714" s="42"/>
      <c r="BE714" s="53">
        <f t="shared" si="1021"/>
        <v>0</v>
      </c>
      <c r="BF714" s="43"/>
      <c r="BG714" s="42"/>
      <c r="BH714" s="53">
        <f t="shared" si="1022"/>
        <v>0</v>
      </c>
      <c r="BI714" s="43"/>
      <c r="BJ714" s="42"/>
      <c r="BK714" s="53">
        <f t="shared" si="1023"/>
        <v>0</v>
      </c>
      <c r="BL714" s="43"/>
      <c r="BM714" s="42"/>
      <c r="BN714" s="53">
        <f t="shared" si="1024"/>
        <v>0</v>
      </c>
      <c r="BO714" s="43"/>
      <c r="BP714" s="42"/>
      <c r="BQ714" s="53">
        <f t="shared" si="1025"/>
        <v>0</v>
      </c>
      <c r="BR714" s="54">
        <f t="shared" si="1037"/>
        <v>445</v>
      </c>
      <c r="BS714" s="55">
        <f t="shared" si="1038"/>
        <v>48.603932584269664</v>
      </c>
      <c r="BT714" s="56">
        <f t="shared" si="1039"/>
        <v>21628.75</v>
      </c>
      <c r="BU714" s="48">
        <v>270</v>
      </c>
      <c r="BV714" s="50">
        <f t="shared" si="1040"/>
        <v>49.736111111111114</v>
      </c>
      <c r="BW714" s="51">
        <v>13428.75</v>
      </c>
      <c r="BX714" s="48">
        <v>25</v>
      </c>
      <c r="BY714" s="50">
        <f t="shared" si="1041"/>
        <v>76</v>
      </c>
      <c r="BZ714" s="51">
        <v>1900</v>
      </c>
      <c r="CA714" s="48"/>
      <c r="CB714" s="50" t="e">
        <f t="shared" si="1042"/>
        <v>#DIV/0!</v>
      </c>
      <c r="CC714" s="51"/>
      <c r="CD714" s="48">
        <v>150</v>
      </c>
      <c r="CE714" s="50">
        <f t="shared" si="1043"/>
        <v>42</v>
      </c>
      <c r="CF714" s="51">
        <v>6300</v>
      </c>
      <c r="CG714" s="47" t="s">
        <v>44</v>
      </c>
      <c r="CH714" s="47" t="s">
        <v>44</v>
      </c>
      <c r="CI714" s="54">
        <f t="shared" si="1044"/>
        <v>150</v>
      </c>
      <c r="CJ714" s="55">
        <f t="shared" si="1045"/>
        <v>40</v>
      </c>
      <c r="CK714" s="56">
        <f t="shared" si="1046"/>
        <v>6000</v>
      </c>
      <c r="CL714" s="48"/>
      <c r="CM714" s="50" t="e">
        <f t="shared" si="1047"/>
        <v>#DIV/0!</v>
      </c>
      <c r="CN714" s="51"/>
      <c r="CO714" s="48"/>
      <c r="CP714" s="50" t="e">
        <f t="shared" si="1048"/>
        <v>#DIV/0!</v>
      </c>
      <c r="CQ714" s="51"/>
      <c r="CR714" s="48"/>
      <c r="CS714" s="50" t="e">
        <f t="shared" si="1049"/>
        <v>#DIV/0!</v>
      </c>
      <c r="CT714" s="51"/>
      <c r="CU714" s="48">
        <v>150</v>
      </c>
      <c r="CV714" s="50">
        <f t="shared" si="1050"/>
        <v>40</v>
      </c>
      <c r="CW714" s="51">
        <v>6000</v>
      </c>
      <c r="CX714" s="47" t="s">
        <v>44</v>
      </c>
      <c r="CY714" s="47" t="s">
        <v>44</v>
      </c>
    </row>
    <row r="715" spans="1:103" s="1" customFormat="1" ht="14.25" thickBot="1" x14ac:dyDescent="0.3">
      <c r="A715" s="47" t="s">
        <v>45</v>
      </c>
      <c r="B715" s="47" t="s">
        <v>45</v>
      </c>
      <c r="C715" s="48">
        <v>292</v>
      </c>
      <c r="D715" s="95">
        <f t="shared" si="1026"/>
        <v>123</v>
      </c>
      <c r="E715" s="93">
        <v>415</v>
      </c>
      <c r="F715" s="38">
        <f t="shared" si="1027"/>
        <v>449.01412499999998</v>
      </c>
      <c r="G715" s="49">
        <f t="shared" si="1028"/>
        <v>1.9999999999999787</v>
      </c>
      <c r="H715" s="183"/>
      <c r="I715" s="183"/>
      <c r="J715" s="183"/>
      <c r="K715" s="183">
        <v>5</v>
      </c>
      <c r="L715" s="224">
        <v>32.014125</v>
      </c>
      <c r="M715" s="50">
        <v>24.99</v>
      </c>
      <c r="N715" s="53">
        <f t="shared" si="1029"/>
        <v>800.03298374999997</v>
      </c>
      <c r="O715" s="228">
        <v>35</v>
      </c>
      <c r="P715" s="229">
        <v>76.52</v>
      </c>
      <c r="Q715" s="230">
        <f t="shared" si="1030"/>
        <v>2678.2</v>
      </c>
      <c r="R715" s="223">
        <v>17</v>
      </c>
      <c r="S715" s="50">
        <v>37.840000000000003</v>
      </c>
      <c r="T715" s="51">
        <f t="shared" si="1031"/>
        <v>643.28000000000009</v>
      </c>
      <c r="U715" s="52" t="s">
        <v>45</v>
      </c>
      <c r="V715" s="48">
        <f t="shared" si="1015"/>
        <v>370</v>
      </c>
      <c r="W715" s="50">
        <f t="shared" si="1032"/>
        <v>47.337837837837839</v>
      </c>
      <c r="X715" s="51">
        <f t="shared" si="1016"/>
        <v>17515</v>
      </c>
      <c r="Y715" s="48">
        <f t="shared" si="1017"/>
        <v>520</v>
      </c>
      <c r="Z715" s="50">
        <f t="shared" si="1053"/>
        <v>45.221153846153847</v>
      </c>
      <c r="AA715" s="51">
        <f t="shared" si="1018"/>
        <v>23515</v>
      </c>
      <c r="AB715" s="48">
        <f t="shared" si="1034"/>
        <v>75</v>
      </c>
      <c r="AC715" s="50">
        <f t="shared" si="1054"/>
        <v>25.15</v>
      </c>
      <c r="AD715" s="51">
        <f t="shared" si="1036"/>
        <v>1886.25</v>
      </c>
      <c r="AE715" s="43"/>
      <c r="AF715" s="42"/>
      <c r="AG715" s="53">
        <f t="shared" si="1051"/>
        <v>0</v>
      </c>
      <c r="AH715" s="43">
        <v>75</v>
      </c>
      <c r="AI715" s="42">
        <v>25.15</v>
      </c>
      <c r="AJ715" s="53">
        <f t="shared" si="1052"/>
        <v>1886.25</v>
      </c>
      <c r="AK715" s="43"/>
      <c r="AL715" s="42"/>
      <c r="AM715" s="53"/>
      <c r="AN715" s="43"/>
      <c r="AO715" s="42"/>
      <c r="AP715" s="53"/>
      <c r="AQ715" s="43"/>
      <c r="AR715" s="42"/>
      <c r="AS715" s="53"/>
      <c r="AT715" s="43"/>
      <c r="AU715" s="42"/>
      <c r="AV715" s="53"/>
      <c r="AW715" s="43"/>
      <c r="AX715" s="42"/>
      <c r="AY715" s="53">
        <f t="shared" si="1019"/>
        <v>0</v>
      </c>
      <c r="AZ715" s="43"/>
      <c r="BA715" s="42"/>
      <c r="BB715" s="53">
        <f t="shared" si="1020"/>
        <v>0</v>
      </c>
      <c r="BC715" s="43"/>
      <c r="BD715" s="42"/>
      <c r="BE715" s="53">
        <f t="shared" si="1021"/>
        <v>0</v>
      </c>
      <c r="BF715" s="43"/>
      <c r="BG715" s="42"/>
      <c r="BH715" s="53">
        <f t="shared" si="1022"/>
        <v>0</v>
      </c>
      <c r="BI715" s="43"/>
      <c r="BJ715" s="42"/>
      <c r="BK715" s="53">
        <f t="shared" si="1023"/>
        <v>0</v>
      </c>
      <c r="BL715" s="43"/>
      <c r="BM715" s="42"/>
      <c r="BN715" s="53">
        <f t="shared" si="1024"/>
        <v>0</v>
      </c>
      <c r="BO715" s="43"/>
      <c r="BP715" s="42"/>
      <c r="BQ715" s="53">
        <f t="shared" si="1025"/>
        <v>0</v>
      </c>
      <c r="BR715" s="54">
        <f t="shared" si="1037"/>
        <v>445</v>
      </c>
      <c r="BS715" s="55">
        <f t="shared" si="1038"/>
        <v>48.603932584269664</v>
      </c>
      <c r="BT715" s="56">
        <f t="shared" si="1039"/>
        <v>21628.75</v>
      </c>
      <c r="BU715" s="48">
        <v>270</v>
      </c>
      <c r="BV715" s="50">
        <f t="shared" si="1040"/>
        <v>49.736111111111114</v>
      </c>
      <c r="BW715" s="51">
        <v>13428.75</v>
      </c>
      <c r="BX715" s="48">
        <v>25</v>
      </c>
      <c r="BY715" s="50">
        <f t="shared" si="1041"/>
        <v>76</v>
      </c>
      <c r="BZ715" s="51">
        <v>1900</v>
      </c>
      <c r="CA715" s="48"/>
      <c r="CB715" s="50" t="e">
        <f t="shared" si="1042"/>
        <v>#DIV/0!</v>
      </c>
      <c r="CC715" s="51"/>
      <c r="CD715" s="48">
        <v>150</v>
      </c>
      <c r="CE715" s="50">
        <f t="shared" si="1043"/>
        <v>42</v>
      </c>
      <c r="CF715" s="51">
        <v>6300</v>
      </c>
      <c r="CG715" s="47" t="s">
        <v>45</v>
      </c>
      <c r="CH715" s="47" t="s">
        <v>45</v>
      </c>
      <c r="CI715" s="54">
        <f t="shared" si="1044"/>
        <v>150</v>
      </c>
      <c r="CJ715" s="55">
        <f t="shared" si="1045"/>
        <v>40</v>
      </c>
      <c r="CK715" s="56">
        <f t="shared" si="1046"/>
        <v>6000</v>
      </c>
      <c r="CL715" s="48"/>
      <c r="CM715" s="50" t="e">
        <f t="shared" si="1047"/>
        <v>#DIV/0!</v>
      </c>
      <c r="CN715" s="51"/>
      <c r="CO715" s="48"/>
      <c r="CP715" s="50" t="e">
        <f t="shared" si="1048"/>
        <v>#DIV/0!</v>
      </c>
      <c r="CQ715" s="51"/>
      <c r="CR715" s="48"/>
      <c r="CS715" s="50" t="e">
        <f t="shared" si="1049"/>
        <v>#DIV/0!</v>
      </c>
      <c r="CT715" s="51"/>
      <c r="CU715" s="48">
        <v>150</v>
      </c>
      <c r="CV715" s="50">
        <f t="shared" si="1050"/>
        <v>40</v>
      </c>
      <c r="CW715" s="51">
        <v>6000</v>
      </c>
      <c r="CX715" s="47" t="s">
        <v>45</v>
      </c>
      <c r="CY715" s="47" t="s">
        <v>45</v>
      </c>
    </row>
    <row r="716" spans="1:103" s="1" customFormat="1" ht="14.25" thickBot="1" x14ac:dyDescent="0.3">
      <c r="A716" s="47" t="s">
        <v>46</v>
      </c>
      <c r="B716" s="47" t="s">
        <v>46</v>
      </c>
      <c r="C716" s="48">
        <v>292</v>
      </c>
      <c r="D716" s="95">
        <f t="shared" si="1026"/>
        <v>123</v>
      </c>
      <c r="E716" s="93">
        <v>415</v>
      </c>
      <c r="F716" s="38">
        <f t="shared" si="1027"/>
        <v>449.01412499999998</v>
      </c>
      <c r="G716" s="49">
        <f t="shared" si="1028"/>
        <v>1.9999999999999787</v>
      </c>
      <c r="H716" s="183"/>
      <c r="I716" s="183"/>
      <c r="J716" s="183"/>
      <c r="K716" s="183">
        <v>5</v>
      </c>
      <c r="L716" s="224">
        <v>32.014125</v>
      </c>
      <c r="M716" s="50">
        <v>24.99</v>
      </c>
      <c r="N716" s="53">
        <f t="shared" si="1029"/>
        <v>800.03298374999997</v>
      </c>
      <c r="O716" s="228">
        <v>35</v>
      </c>
      <c r="P716" s="229">
        <v>76.52</v>
      </c>
      <c r="Q716" s="230">
        <f t="shared" si="1030"/>
        <v>2678.2</v>
      </c>
      <c r="R716" s="223">
        <v>42</v>
      </c>
      <c r="S716" s="50">
        <v>37.840000000000003</v>
      </c>
      <c r="T716" s="51">
        <f t="shared" si="1031"/>
        <v>1589.2800000000002</v>
      </c>
      <c r="U716" s="52" t="s">
        <v>46</v>
      </c>
      <c r="V716" s="48">
        <f t="shared" si="1015"/>
        <v>345</v>
      </c>
      <c r="W716" s="50">
        <f t="shared" si="1032"/>
        <v>50.086956521739133</v>
      </c>
      <c r="X716" s="51">
        <f t="shared" si="1016"/>
        <v>17280</v>
      </c>
      <c r="Y716" s="48">
        <f t="shared" si="1017"/>
        <v>495</v>
      </c>
      <c r="Z716" s="50">
        <f t="shared" si="1053"/>
        <v>47.030303030303031</v>
      </c>
      <c r="AA716" s="51">
        <f t="shared" si="1018"/>
        <v>23280</v>
      </c>
      <c r="AB716" s="48">
        <f t="shared" si="1034"/>
        <v>75</v>
      </c>
      <c r="AC716" s="50">
        <f t="shared" si="1054"/>
        <v>25.15</v>
      </c>
      <c r="AD716" s="51">
        <f t="shared" si="1036"/>
        <v>1886.25</v>
      </c>
      <c r="AE716" s="43"/>
      <c r="AF716" s="42"/>
      <c r="AG716" s="53">
        <f t="shared" si="1051"/>
        <v>0</v>
      </c>
      <c r="AH716" s="43">
        <v>75</v>
      </c>
      <c r="AI716" s="42">
        <v>25.15</v>
      </c>
      <c r="AJ716" s="53">
        <f t="shared" si="1052"/>
        <v>1886.25</v>
      </c>
      <c r="AK716" s="43"/>
      <c r="AL716" s="42"/>
      <c r="AM716" s="53"/>
      <c r="AN716" s="43"/>
      <c r="AO716" s="42"/>
      <c r="AP716" s="53"/>
      <c r="AQ716" s="43"/>
      <c r="AR716" s="42"/>
      <c r="AS716" s="53"/>
      <c r="AT716" s="43"/>
      <c r="AU716" s="42"/>
      <c r="AV716" s="53"/>
      <c r="AW716" s="43"/>
      <c r="AX716" s="42"/>
      <c r="AY716" s="53">
        <f t="shared" si="1019"/>
        <v>0</v>
      </c>
      <c r="AZ716" s="43"/>
      <c r="BA716" s="42"/>
      <c r="BB716" s="53">
        <f t="shared" si="1020"/>
        <v>0</v>
      </c>
      <c r="BC716" s="43"/>
      <c r="BD716" s="42"/>
      <c r="BE716" s="53">
        <f t="shared" si="1021"/>
        <v>0</v>
      </c>
      <c r="BF716" s="43"/>
      <c r="BG716" s="42"/>
      <c r="BH716" s="53">
        <f t="shared" si="1022"/>
        <v>0</v>
      </c>
      <c r="BI716" s="43"/>
      <c r="BJ716" s="42"/>
      <c r="BK716" s="53">
        <f t="shared" si="1023"/>
        <v>0</v>
      </c>
      <c r="BL716" s="43"/>
      <c r="BM716" s="42"/>
      <c r="BN716" s="53">
        <f t="shared" si="1024"/>
        <v>0</v>
      </c>
      <c r="BO716" s="43"/>
      <c r="BP716" s="42"/>
      <c r="BQ716" s="53">
        <f t="shared" si="1025"/>
        <v>0</v>
      </c>
      <c r="BR716" s="54">
        <f t="shared" si="1037"/>
        <v>420</v>
      </c>
      <c r="BS716" s="55">
        <f t="shared" si="1038"/>
        <v>50.9375</v>
      </c>
      <c r="BT716" s="56">
        <f t="shared" si="1039"/>
        <v>21393.75</v>
      </c>
      <c r="BU716" s="48">
        <v>270</v>
      </c>
      <c r="BV716" s="50">
        <f t="shared" si="1040"/>
        <v>55.902777777777779</v>
      </c>
      <c r="BW716" s="51">
        <v>15093.75</v>
      </c>
      <c r="BX716" s="48"/>
      <c r="BY716" s="50" t="e">
        <f t="shared" si="1041"/>
        <v>#DIV/0!</v>
      </c>
      <c r="BZ716" s="51"/>
      <c r="CA716" s="48"/>
      <c r="CB716" s="50" t="e">
        <f t="shared" si="1042"/>
        <v>#DIV/0!</v>
      </c>
      <c r="CC716" s="51"/>
      <c r="CD716" s="48">
        <v>150</v>
      </c>
      <c r="CE716" s="50">
        <f t="shared" si="1043"/>
        <v>42</v>
      </c>
      <c r="CF716" s="51">
        <v>6300</v>
      </c>
      <c r="CG716" s="47" t="s">
        <v>46</v>
      </c>
      <c r="CH716" s="47" t="s">
        <v>46</v>
      </c>
      <c r="CI716" s="54">
        <f t="shared" si="1044"/>
        <v>150</v>
      </c>
      <c r="CJ716" s="55">
        <f t="shared" si="1045"/>
        <v>40</v>
      </c>
      <c r="CK716" s="56">
        <f t="shared" si="1046"/>
        <v>6000</v>
      </c>
      <c r="CL716" s="48"/>
      <c r="CM716" s="50" t="e">
        <f t="shared" si="1047"/>
        <v>#DIV/0!</v>
      </c>
      <c r="CN716" s="51"/>
      <c r="CO716" s="48"/>
      <c r="CP716" s="50" t="e">
        <f t="shared" si="1048"/>
        <v>#DIV/0!</v>
      </c>
      <c r="CQ716" s="51"/>
      <c r="CR716" s="48"/>
      <c r="CS716" s="50" t="e">
        <f t="shared" si="1049"/>
        <v>#DIV/0!</v>
      </c>
      <c r="CT716" s="51"/>
      <c r="CU716" s="48">
        <v>150</v>
      </c>
      <c r="CV716" s="50">
        <f t="shared" si="1050"/>
        <v>40</v>
      </c>
      <c r="CW716" s="51">
        <v>6000</v>
      </c>
      <c r="CX716" s="47" t="s">
        <v>46</v>
      </c>
      <c r="CY716" s="47" t="s">
        <v>46</v>
      </c>
    </row>
    <row r="717" spans="1:103" s="1" customFormat="1" ht="14.25" thickBot="1" x14ac:dyDescent="0.3">
      <c r="A717" s="47" t="s">
        <v>47</v>
      </c>
      <c r="B717" s="47" t="s">
        <v>47</v>
      </c>
      <c r="C717" s="48">
        <v>292</v>
      </c>
      <c r="D717" s="95">
        <f t="shared" si="1026"/>
        <v>116</v>
      </c>
      <c r="E717" s="93">
        <v>408</v>
      </c>
      <c r="F717" s="38">
        <f t="shared" si="1027"/>
        <v>452.01412499999998</v>
      </c>
      <c r="G717" s="49">
        <f t="shared" si="1028"/>
        <v>11.999999999999979</v>
      </c>
      <c r="H717" s="183"/>
      <c r="I717" s="183"/>
      <c r="J717" s="183"/>
      <c r="K717" s="183">
        <v>5</v>
      </c>
      <c r="L717" s="224">
        <v>32.014125</v>
      </c>
      <c r="M717" s="50">
        <v>24.99</v>
      </c>
      <c r="N717" s="53">
        <f t="shared" si="1029"/>
        <v>800.03298374999997</v>
      </c>
      <c r="O717" s="228">
        <v>35</v>
      </c>
      <c r="P717" s="229">
        <v>76.52</v>
      </c>
      <c r="Q717" s="230">
        <f t="shared" si="1030"/>
        <v>2678.2</v>
      </c>
      <c r="R717" s="223">
        <v>70</v>
      </c>
      <c r="S717" s="50">
        <v>37.840000000000003</v>
      </c>
      <c r="T717" s="51">
        <f t="shared" si="1031"/>
        <v>2648.8</v>
      </c>
      <c r="U717" s="52" t="s">
        <v>47</v>
      </c>
      <c r="V717" s="48">
        <f t="shared" si="1015"/>
        <v>320</v>
      </c>
      <c r="W717" s="50">
        <f t="shared" si="1032"/>
        <v>54.859375</v>
      </c>
      <c r="X717" s="51">
        <f t="shared" si="1016"/>
        <v>17555</v>
      </c>
      <c r="Y717" s="48">
        <f t="shared" si="1017"/>
        <v>470</v>
      </c>
      <c r="Z717" s="50">
        <f t="shared" si="1053"/>
        <v>50.117021276595743</v>
      </c>
      <c r="AA717" s="51">
        <f t="shared" si="1018"/>
        <v>23555</v>
      </c>
      <c r="AB717" s="48">
        <f t="shared" si="1034"/>
        <v>75</v>
      </c>
      <c r="AC717" s="50">
        <f t="shared" si="1054"/>
        <v>25.15</v>
      </c>
      <c r="AD717" s="51">
        <f t="shared" si="1036"/>
        <v>1886.25</v>
      </c>
      <c r="AE717" s="43"/>
      <c r="AF717" s="42"/>
      <c r="AG717" s="53">
        <f t="shared" si="1051"/>
        <v>0</v>
      </c>
      <c r="AH717" s="43">
        <v>75</v>
      </c>
      <c r="AI717" s="42">
        <v>25.15</v>
      </c>
      <c r="AJ717" s="53">
        <f t="shared" si="1052"/>
        <v>1886.25</v>
      </c>
      <c r="AK717" s="43"/>
      <c r="AL717" s="42"/>
      <c r="AM717" s="53"/>
      <c r="AN717" s="43"/>
      <c r="AO717" s="42"/>
      <c r="AP717" s="53"/>
      <c r="AQ717" s="43"/>
      <c r="AR717" s="42"/>
      <c r="AS717" s="53"/>
      <c r="AT717" s="43"/>
      <c r="AU717" s="42"/>
      <c r="AV717" s="53"/>
      <c r="AW717" s="43"/>
      <c r="AX717" s="42"/>
      <c r="AY717" s="53">
        <f t="shared" si="1019"/>
        <v>0</v>
      </c>
      <c r="AZ717" s="43"/>
      <c r="BA717" s="42"/>
      <c r="BB717" s="53">
        <f t="shared" si="1020"/>
        <v>0</v>
      </c>
      <c r="BC717" s="43"/>
      <c r="BD717" s="42"/>
      <c r="BE717" s="53">
        <f t="shared" si="1021"/>
        <v>0</v>
      </c>
      <c r="BF717" s="43"/>
      <c r="BG717" s="42"/>
      <c r="BH717" s="53">
        <f t="shared" si="1022"/>
        <v>0</v>
      </c>
      <c r="BI717" s="43"/>
      <c r="BJ717" s="42"/>
      <c r="BK717" s="53">
        <f t="shared" si="1023"/>
        <v>0</v>
      </c>
      <c r="BL717" s="43"/>
      <c r="BM717" s="42"/>
      <c r="BN717" s="53">
        <f t="shared" si="1024"/>
        <v>0</v>
      </c>
      <c r="BO717" s="43"/>
      <c r="BP717" s="42"/>
      <c r="BQ717" s="53">
        <f t="shared" si="1025"/>
        <v>0</v>
      </c>
      <c r="BR717" s="54">
        <f t="shared" si="1037"/>
        <v>395</v>
      </c>
      <c r="BS717" s="55">
        <f t="shared" si="1038"/>
        <v>54.857594936708864</v>
      </c>
      <c r="BT717" s="56">
        <f t="shared" si="1039"/>
        <v>21668.75</v>
      </c>
      <c r="BU717" s="48">
        <v>220</v>
      </c>
      <c r="BV717" s="50">
        <f t="shared" si="1040"/>
        <v>60.653409090909093</v>
      </c>
      <c r="BW717" s="51">
        <v>13343.75</v>
      </c>
      <c r="BX717" s="48"/>
      <c r="BY717" s="50" t="e">
        <f t="shared" si="1041"/>
        <v>#DIV/0!</v>
      </c>
      <c r="BZ717" s="51"/>
      <c r="CA717" s="48">
        <v>25</v>
      </c>
      <c r="CB717" s="50">
        <f t="shared" si="1042"/>
        <v>81</v>
      </c>
      <c r="CC717" s="51">
        <v>2025</v>
      </c>
      <c r="CD717" s="48">
        <v>150</v>
      </c>
      <c r="CE717" s="50">
        <f t="shared" si="1043"/>
        <v>42</v>
      </c>
      <c r="CF717" s="51">
        <v>6300</v>
      </c>
      <c r="CG717" s="47" t="s">
        <v>47</v>
      </c>
      <c r="CH717" s="47" t="s">
        <v>47</v>
      </c>
      <c r="CI717" s="54">
        <f t="shared" si="1044"/>
        <v>150</v>
      </c>
      <c r="CJ717" s="55">
        <f t="shared" si="1045"/>
        <v>40</v>
      </c>
      <c r="CK717" s="56">
        <f t="shared" si="1046"/>
        <v>6000</v>
      </c>
      <c r="CL717" s="48"/>
      <c r="CM717" s="50" t="e">
        <f t="shared" si="1047"/>
        <v>#DIV/0!</v>
      </c>
      <c r="CN717" s="51"/>
      <c r="CO717" s="48"/>
      <c r="CP717" s="50" t="e">
        <f t="shared" si="1048"/>
        <v>#DIV/0!</v>
      </c>
      <c r="CQ717" s="51"/>
      <c r="CR717" s="48"/>
      <c r="CS717" s="50" t="e">
        <f t="shared" si="1049"/>
        <v>#DIV/0!</v>
      </c>
      <c r="CT717" s="51"/>
      <c r="CU717" s="48">
        <v>150</v>
      </c>
      <c r="CV717" s="50">
        <f t="shared" si="1050"/>
        <v>40</v>
      </c>
      <c r="CW717" s="51">
        <v>6000</v>
      </c>
      <c r="CX717" s="47" t="s">
        <v>47</v>
      </c>
      <c r="CY717" s="47" t="s">
        <v>47</v>
      </c>
    </row>
    <row r="718" spans="1:103" s="1" customFormat="1" ht="14.25" thickBot="1" x14ac:dyDescent="0.3">
      <c r="A718" s="47" t="s">
        <v>48</v>
      </c>
      <c r="B718" s="47" t="s">
        <v>48</v>
      </c>
      <c r="C718" s="48">
        <v>0</v>
      </c>
      <c r="D718" s="95">
        <f t="shared" si="1026"/>
        <v>140</v>
      </c>
      <c r="E718" s="93">
        <v>140</v>
      </c>
      <c r="F718" s="38">
        <f t="shared" si="1027"/>
        <v>159.68816649638242</v>
      </c>
      <c r="G718" s="49">
        <f t="shared" si="1028"/>
        <v>-8</v>
      </c>
      <c r="H718" s="183"/>
      <c r="I718" s="183"/>
      <c r="J718" s="183"/>
      <c r="K718" s="183">
        <v>5</v>
      </c>
      <c r="L718" s="224">
        <v>27.688166496382422</v>
      </c>
      <c r="M718" s="50">
        <v>24.99</v>
      </c>
      <c r="N718" s="53">
        <f t="shared" si="1029"/>
        <v>691.92728074459671</v>
      </c>
      <c r="O718" s="228">
        <v>35</v>
      </c>
      <c r="P718" s="229">
        <v>76.52</v>
      </c>
      <c r="Q718" s="230">
        <f t="shared" si="1030"/>
        <v>2678.2</v>
      </c>
      <c r="R718" s="223">
        <v>27</v>
      </c>
      <c r="S718" s="50">
        <v>37.840000000000003</v>
      </c>
      <c r="T718" s="51">
        <f t="shared" si="1031"/>
        <v>1021.6800000000001</v>
      </c>
      <c r="U718" s="52" t="s">
        <v>48</v>
      </c>
      <c r="V718" s="48">
        <f t="shared" si="1015"/>
        <v>75</v>
      </c>
      <c r="W718" s="50">
        <f t="shared" si="1032"/>
        <v>10.733333333333333</v>
      </c>
      <c r="X718" s="51">
        <f t="shared" si="1016"/>
        <v>805</v>
      </c>
      <c r="Y718" s="48">
        <f t="shared" si="1017"/>
        <v>100</v>
      </c>
      <c r="Z718" s="50">
        <f t="shared" si="1053"/>
        <v>40.549999999999997</v>
      </c>
      <c r="AA718" s="51">
        <f t="shared" si="1018"/>
        <v>4055</v>
      </c>
      <c r="AB718" s="48">
        <f t="shared" si="1034"/>
        <v>75</v>
      </c>
      <c r="AC718" s="50">
        <f t="shared" si="1054"/>
        <v>25.15</v>
      </c>
      <c r="AD718" s="51">
        <f t="shared" si="1036"/>
        <v>1886.25</v>
      </c>
      <c r="AE718" s="43"/>
      <c r="AF718" s="42"/>
      <c r="AG718" s="53">
        <f t="shared" si="1051"/>
        <v>0</v>
      </c>
      <c r="AH718" s="43">
        <v>75</v>
      </c>
      <c r="AI718" s="42">
        <v>25.15</v>
      </c>
      <c r="AJ718" s="53">
        <f t="shared" si="1052"/>
        <v>1886.25</v>
      </c>
      <c r="AK718" s="43"/>
      <c r="AL718" s="42"/>
      <c r="AM718" s="53"/>
      <c r="AN718" s="43"/>
      <c r="AO718" s="42"/>
      <c r="AP718" s="53"/>
      <c r="AQ718" s="43"/>
      <c r="AR718" s="42"/>
      <c r="AS718" s="53"/>
      <c r="AT718" s="43"/>
      <c r="AU718" s="42"/>
      <c r="AV718" s="53"/>
      <c r="AW718" s="43"/>
      <c r="AX718" s="42"/>
      <c r="AY718" s="53">
        <f t="shared" si="1019"/>
        <v>0</v>
      </c>
      <c r="AZ718" s="43"/>
      <c r="BA718" s="42"/>
      <c r="BB718" s="53">
        <f t="shared" si="1020"/>
        <v>0</v>
      </c>
      <c r="BC718" s="43"/>
      <c r="BD718" s="42"/>
      <c r="BE718" s="53">
        <f t="shared" si="1021"/>
        <v>0</v>
      </c>
      <c r="BF718" s="43"/>
      <c r="BG718" s="42"/>
      <c r="BH718" s="53">
        <f t="shared" si="1022"/>
        <v>0</v>
      </c>
      <c r="BI718" s="43"/>
      <c r="BJ718" s="42"/>
      <c r="BK718" s="53">
        <f t="shared" si="1023"/>
        <v>0</v>
      </c>
      <c r="BL718" s="43"/>
      <c r="BM718" s="42"/>
      <c r="BN718" s="53">
        <f t="shared" si="1024"/>
        <v>0</v>
      </c>
      <c r="BO718" s="43"/>
      <c r="BP718" s="42"/>
      <c r="BQ718" s="53">
        <f t="shared" si="1025"/>
        <v>0</v>
      </c>
      <c r="BR718" s="54">
        <f t="shared" si="1037"/>
        <v>25</v>
      </c>
      <c r="BS718" s="55">
        <f t="shared" si="1038"/>
        <v>86.75</v>
      </c>
      <c r="BT718" s="56">
        <f t="shared" si="1039"/>
        <v>2168.75</v>
      </c>
      <c r="BU718" s="48">
        <v>25</v>
      </c>
      <c r="BV718" s="50">
        <f t="shared" si="1040"/>
        <v>86.75</v>
      </c>
      <c r="BW718" s="51">
        <v>2168.75</v>
      </c>
      <c r="BX718" s="48"/>
      <c r="BY718" s="50" t="e">
        <f t="shared" si="1041"/>
        <v>#DIV/0!</v>
      </c>
      <c r="BZ718" s="51"/>
      <c r="CA718" s="48"/>
      <c r="CB718" s="50" t="e">
        <f t="shared" si="1042"/>
        <v>#DIV/0!</v>
      </c>
      <c r="CC718" s="51"/>
      <c r="CD718" s="48">
        <v>0</v>
      </c>
      <c r="CE718" s="50" t="e">
        <f t="shared" si="1043"/>
        <v>#DIV/0!</v>
      </c>
      <c r="CF718" s="51"/>
      <c r="CG718" s="47" t="s">
        <v>48</v>
      </c>
      <c r="CH718" s="47" t="s">
        <v>48</v>
      </c>
      <c r="CI718" s="54">
        <f t="shared" si="1044"/>
        <v>25</v>
      </c>
      <c r="CJ718" s="55">
        <f t="shared" si="1045"/>
        <v>130</v>
      </c>
      <c r="CK718" s="56">
        <f t="shared" si="1046"/>
        <v>3250</v>
      </c>
      <c r="CL718" s="48">
        <v>25</v>
      </c>
      <c r="CM718" s="50">
        <f t="shared" si="1047"/>
        <v>130</v>
      </c>
      <c r="CN718" s="51">
        <v>3250</v>
      </c>
      <c r="CO718" s="48"/>
      <c r="CP718" s="50" t="e">
        <f t="shared" si="1048"/>
        <v>#DIV/0!</v>
      </c>
      <c r="CQ718" s="51"/>
      <c r="CR718" s="48"/>
      <c r="CS718" s="50" t="e">
        <f t="shared" si="1049"/>
        <v>#DIV/0!</v>
      </c>
      <c r="CT718" s="51"/>
      <c r="CU718" s="48">
        <v>0</v>
      </c>
      <c r="CV718" s="50" t="e">
        <f t="shared" si="1050"/>
        <v>#DIV/0!</v>
      </c>
      <c r="CW718" s="51"/>
      <c r="CX718" s="47" t="s">
        <v>48</v>
      </c>
      <c r="CY718" s="47" t="s">
        <v>48</v>
      </c>
    </row>
    <row r="719" spans="1:103" s="1" customFormat="1" ht="14.25" thickBot="1" x14ac:dyDescent="0.3">
      <c r="A719" s="47" t="s">
        <v>49</v>
      </c>
      <c r="B719" s="47" t="s">
        <v>49</v>
      </c>
      <c r="C719" s="48">
        <v>0</v>
      </c>
      <c r="D719" s="95">
        <f t="shared" si="1026"/>
        <v>147</v>
      </c>
      <c r="E719" s="93">
        <v>147</v>
      </c>
      <c r="F719" s="38">
        <f t="shared" si="1027"/>
        <v>159.89227884731446</v>
      </c>
      <c r="G719" s="49">
        <f t="shared" si="1028"/>
        <v>0</v>
      </c>
      <c r="H719" s="183"/>
      <c r="I719" s="183"/>
      <c r="J719" s="183"/>
      <c r="K719" s="183">
        <v>5</v>
      </c>
      <c r="L719" s="224">
        <v>12.89227884731447</v>
      </c>
      <c r="M719" s="50">
        <v>24.99</v>
      </c>
      <c r="N719" s="53">
        <f t="shared" si="1029"/>
        <v>322.17804839438861</v>
      </c>
      <c r="O719" s="228">
        <v>35</v>
      </c>
      <c r="P719" s="229">
        <v>76.52</v>
      </c>
      <c r="Q719" s="230">
        <f t="shared" si="1030"/>
        <v>2678.2</v>
      </c>
      <c r="R719" s="223">
        <v>42</v>
      </c>
      <c r="S719" s="50">
        <v>37.840000000000003</v>
      </c>
      <c r="T719" s="51">
        <f t="shared" si="1031"/>
        <v>1589.2800000000002</v>
      </c>
      <c r="U719" s="52" t="s">
        <v>49</v>
      </c>
      <c r="V719" s="48">
        <f t="shared" si="1015"/>
        <v>75</v>
      </c>
      <c r="W719" s="50">
        <f t="shared" si="1032"/>
        <v>10.733333333333333</v>
      </c>
      <c r="X719" s="51">
        <f t="shared" si="1016"/>
        <v>805</v>
      </c>
      <c r="Y719" s="48">
        <f t="shared" si="1017"/>
        <v>100</v>
      </c>
      <c r="Z719" s="50">
        <f t="shared" si="1053"/>
        <v>40.549999999999997</v>
      </c>
      <c r="AA719" s="51">
        <f t="shared" si="1018"/>
        <v>4055</v>
      </c>
      <c r="AB719" s="48">
        <f t="shared" si="1034"/>
        <v>75</v>
      </c>
      <c r="AC719" s="50">
        <f t="shared" si="1054"/>
        <v>25.15</v>
      </c>
      <c r="AD719" s="51">
        <f t="shared" si="1036"/>
        <v>1886.25</v>
      </c>
      <c r="AE719" s="43"/>
      <c r="AF719" s="42"/>
      <c r="AG719" s="53">
        <f t="shared" si="1051"/>
        <v>0</v>
      </c>
      <c r="AH719" s="43">
        <v>75</v>
      </c>
      <c r="AI719" s="42">
        <v>25.15</v>
      </c>
      <c r="AJ719" s="53">
        <f t="shared" si="1052"/>
        <v>1886.25</v>
      </c>
      <c r="AK719" s="43"/>
      <c r="AL719" s="42"/>
      <c r="AM719" s="53"/>
      <c r="AN719" s="43"/>
      <c r="AO719" s="42"/>
      <c r="AP719" s="53"/>
      <c r="AQ719" s="43"/>
      <c r="AR719" s="42"/>
      <c r="AS719" s="53"/>
      <c r="AT719" s="43"/>
      <c r="AU719" s="42"/>
      <c r="AV719" s="53"/>
      <c r="AW719" s="43"/>
      <c r="AX719" s="42"/>
      <c r="AY719" s="53">
        <f t="shared" si="1019"/>
        <v>0</v>
      </c>
      <c r="AZ719" s="43"/>
      <c r="BA719" s="42"/>
      <c r="BB719" s="53">
        <f t="shared" si="1020"/>
        <v>0</v>
      </c>
      <c r="BC719" s="43"/>
      <c r="BD719" s="42"/>
      <c r="BE719" s="53">
        <f t="shared" si="1021"/>
        <v>0</v>
      </c>
      <c r="BF719" s="43"/>
      <c r="BG719" s="42"/>
      <c r="BH719" s="53">
        <f t="shared" si="1022"/>
        <v>0</v>
      </c>
      <c r="BI719" s="43"/>
      <c r="BJ719" s="42"/>
      <c r="BK719" s="53">
        <f t="shared" si="1023"/>
        <v>0</v>
      </c>
      <c r="BL719" s="43"/>
      <c r="BM719" s="42"/>
      <c r="BN719" s="53">
        <f t="shared" si="1024"/>
        <v>0</v>
      </c>
      <c r="BO719" s="43"/>
      <c r="BP719" s="42"/>
      <c r="BQ719" s="53">
        <f t="shared" si="1025"/>
        <v>0</v>
      </c>
      <c r="BR719" s="54">
        <f t="shared" si="1037"/>
        <v>25</v>
      </c>
      <c r="BS719" s="55">
        <f t="shared" si="1038"/>
        <v>86.75</v>
      </c>
      <c r="BT719" s="56">
        <f t="shared" si="1039"/>
        <v>2168.75</v>
      </c>
      <c r="BU719" s="48">
        <v>25</v>
      </c>
      <c r="BV719" s="50">
        <f t="shared" si="1040"/>
        <v>86.75</v>
      </c>
      <c r="BW719" s="51">
        <v>2168.75</v>
      </c>
      <c r="BX719" s="48"/>
      <c r="BY719" s="50" t="e">
        <f t="shared" si="1041"/>
        <v>#DIV/0!</v>
      </c>
      <c r="BZ719" s="51"/>
      <c r="CA719" s="48"/>
      <c r="CB719" s="50" t="e">
        <f t="shared" si="1042"/>
        <v>#DIV/0!</v>
      </c>
      <c r="CC719" s="51"/>
      <c r="CD719" s="48">
        <v>0</v>
      </c>
      <c r="CE719" s="50" t="e">
        <f t="shared" si="1043"/>
        <v>#DIV/0!</v>
      </c>
      <c r="CF719" s="51"/>
      <c r="CG719" s="47" t="s">
        <v>49</v>
      </c>
      <c r="CH719" s="47" t="s">
        <v>49</v>
      </c>
      <c r="CI719" s="54">
        <f t="shared" si="1044"/>
        <v>25</v>
      </c>
      <c r="CJ719" s="55">
        <f t="shared" si="1045"/>
        <v>130</v>
      </c>
      <c r="CK719" s="56">
        <f t="shared" si="1046"/>
        <v>3250</v>
      </c>
      <c r="CL719" s="48">
        <v>25</v>
      </c>
      <c r="CM719" s="50">
        <f t="shared" si="1047"/>
        <v>130</v>
      </c>
      <c r="CN719" s="51">
        <v>3250</v>
      </c>
      <c r="CO719" s="48"/>
      <c r="CP719" s="50" t="e">
        <f t="shared" si="1048"/>
        <v>#DIV/0!</v>
      </c>
      <c r="CQ719" s="51"/>
      <c r="CR719" s="48"/>
      <c r="CS719" s="50" t="e">
        <f t="shared" si="1049"/>
        <v>#DIV/0!</v>
      </c>
      <c r="CT719" s="51"/>
      <c r="CU719" s="48">
        <v>0</v>
      </c>
      <c r="CV719" s="50" t="e">
        <f t="shared" si="1050"/>
        <v>#DIV/0!</v>
      </c>
      <c r="CW719" s="51"/>
      <c r="CX719" s="47" t="s">
        <v>49</v>
      </c>
      <c r="CY719" s="47" t="s">
        <v>49</v>
      </c>
    </row>
    <row r="720" spans="1:103" s="1" customFormat="1" ht="14.25" thickBot="1" x14ac:dyDescent="0.3">
      <c r="A720" s="47" t="s">
        <v>50</v>
      </c>
      <c r="B720" s="47" t="s">
        <v>50</v>
      </c>
      <c r="C720" s="48">
        <v>0</v>
      </c>
      <c r="D720" s="95">
        <f t="shared" si="1026"/>
        <v>162</v>
      </c>
      <c r="E720" s="93">
        <v>162</v>
      </c>
      <c r="F720" s="38">
        <f t="shared" si="1027"/>
        <v>164.49733594303552</v>
      </c>
      <c r="G720" s="49">
        <f t="shared" si="1028"/>
        <v>1.9999999999999998</v>
      </c>
      <c r="H720" s="183"/>
      <c r="I720" s="183"/>
      <c r="J720" s="183"/>
      <c r="K720" s="183">
        <v>5</v>
      </c>
      <c r="L720" s="224">
        <v>0.49733594303552336</v>
      </c>
      <c r="M720" s="50">
        <v>24.99</v>
      </c>
      <c r="N720" s="53">
        <f t="shared" si="1029"/>
        <v>12.428425216457729</v>
      </c>
      <c r="O720" s="228">
        <v>35</v>
      </c>
      <c r="P720" s="229">
        <v>76.52</v>
      </c>
      <c r="Q720" s="230">
        <f t="shared" si="1030"/>
        <v>2678.2</v>
      </c>
      <c r="R720" s="223">
        <v>59</v>
      </c>
      <c r="S720" s="50">
        <v>37.840000000000003</v>
      </c>
      <c r="T720" s="51">
        <f t="shared" si="1031"/>
        <v>2232.5600000000004</v>
      </c>
      <c r="U720" s="52" t="s">
        <v>50</v>
      </c>
      <c r="V720" s="48">
        <f t="shared" si="1015"/>
        <v>75</v>
      </c>
      <c r="W720" s="50">
        <f t="shared" si="1032"/>
        <v>10.733333333333333</v>
      </c>
      <c r="X720" s="51">
        <f t="shared" si="1016"/>
        <v>805</v>
      </c>
      <c r="Y720" s="48">
        <f t="shared" si="1017"/>
        <v>100</v>
      </c>
      <c r="Z720" s="50">
        <f t="shared" si="1053"/>
        <v>40.549999999999997</v>
      </c>
      <c r="AA720" s="51">
        <f t="shared" si="1018"/>
        <v>4055</v>
      </c>
      <c r="AB720" s="48">
        <f t="shared" si="1034"/>
        <v>75</v>
      </c>
      <c r="AC720" s="50">
        <f t="shared" si="1054"/>
        <v>25.15</v>
      </c>
      <c r="AD720" s="51">
        <f t="shared" si="1036"/>
        <v>1886.25</v>
      </c>
      <c r="AE720" s="43"/>
      <c r="AF720" s="42"/>
      <c r="AG720" s="53">
        <f t="shared" si="1051"/>
        <v>0</v>
      </c>
      <c r="AH720" s="43">
        <v>75</v>
      </c>
      <c r="AI720" s="42">
        <v>25.15</v>
      </c>
      <c r="AJ720" s="53">
        <f t="shared" si="1052"/>
        <v>1886.25</v>
      </c>
      <c r="AK720" s="43"/>
      <c r="AL720" s="42"/>
      <c r="AM720" s="53"/>
      <c r="AN720" s="43"/>
      <c r="AO720" s="42"/>
      <c r="AP720" s="53"/>
      <c r="AQ720" s="43"/>
      <c r="AR720" s="42"/>
      <c r="AS720" s="53"/>
      <c r="AT720" s="43"/>
      <c r="AU720" s="42"/>
      <c r="AV720" s="53"/>
      <c r="AW720" s="43"/>
      <c r="AX720" s="42"/>
      <c r="AY720" s="53">
        <f t="shared" si="1019"/>
        <v>0</v>
      </c>
      <c r="AZ720" s="43"/>
      <c r="BA720" s="42"/>
      <c r="BB720" s="53">
        <f t="shared" si="1020"/>
        <v>0</v>
      </c>
      <c r="BC720" s="43"/>
      <c r="BD720" s="42"/>
      <c r="BE720" s="53">
        <f t="shared" si="1021"/>
        <v>0</v>
      </c>
      <c r="BF720" s="43"/>
      <c r="BG720" s="42"/>
      <c r="BH720" s="53">
        <f t="shared" si="1022"/>
        <v>0</v>
      </c>
      <c r="BI720" s="43"/>
      <c r="BJ720" s="42"/>
      <c r="BK720" s="53">
        <f t="shared" si="1023"/>
        <v>0</v>
      </c>
      <c r="BL720" s="43"/>
      <c r="BM720" s="42"/>
      <c r="BN720" s="53">
        <f t="shared" si="1024"/>
        <v>0</v>
      </c>
      <c r="BO720" s="43"/>
      <c r="BP720" s="42"/>
      <c r="BQ720" s="53">
        <f t="shared" si="1025"/>
        <v>0</v>
      </c>
      <c r="BR720" s="54">
        <f t="shared" si="1037"/>
        <v>25</v>
      </c>
      <c r="BS720" s="55">
        <f t="shared" si="1038"/>
        <v>86.75</v>
      </c>
      <c r="BT720" s="56">
        <f t="shared" si="1039"/>
        <v>2168.75</v>
      </c>
      <c r="BU720" s="48">
        <v>25</v>
      </c>
      <c r="BV720" s="50">
        <f t="shared" si="1040"/>
        <v>86.75</v>
      </c>
      <c r="BW720" s="51">
        <v>2168.75</v>
      </c>
      <c r="BX720" s="48"/>
      <c r="BY720" s="50" t="e">
        <f t="shared" si="1041"/>
        <v>#DIV/0!</v>
      </c>
      <c r="BZ720" s="51"/>
      <c r="CA720" s="48"/>
      <c r="CB720" s="50" t="e">
        <f t="shared" si="1042"/>
        <v>#DIV/0!</v>
      </c>
      <c r="CC720" s="51"/>
      <c r="CD720" s="48">
        <v>0</v>
      </c>
      <c r="CE720" s="50" t="e">
        <f t="shared" si="1043"/>
        <v>#DIV/0!</v>
      </c>
      <c r="CF720" s="51"/>
      <c r="CG720" s="47" t="s">
        <v>50</v>
      </c>
      <c r="CH720" s="47" t="s">
        <v>50</v>
      </c>
      <c r="CI720" s="54">
        <f t="shared" si="1044"/>
        <v>25</v>
      </c>
      <c r="CJ720" s="55">
        <f t="shared" si="1045"/>
        <v>130</v>
      </c>
      <c r="CK720" s="56">
        <f t="shared" si="1046"/>
        <v>3250</v>
      </c>
      <c r="CL720" s="48">
        <v>25</v>
      </c>
      <c r="CM720" s="50">
        <f t="shared" si="1047"/>
        <v>130</v>
      </c>
      <c r="CN720" s="51">
        <v>3250</v>
      </c>
      <c r="CO720" s="48"/>
      <c r="CP720" s="50" t="e">
        <f t="shared" si="1048"/>
        <v>#DIV/0!</v>
      </c>
      <c r="CQ720" s="51"/>
      <c r="CR720" s="48"/>
      <c r="CS720" s="50" t="e">
        <f t="shared" si="1049"/>
        <v>#DIV/0!</v>
      </c>
      <c r="CT720" s="51"/>
      <c r="CU720" s="48">
        <v>0</v>
      </c>
      <c r="CV720" s="50" t="e">
        <f t="shared" si="1050"/>
        <v>#DIV/0!</v>
      </c>
      <c r="CW720" s="51"/>
      <c r="CX720" s="47" t="s">
        <v>50</v>
      </c>
      <c r="CY720" s="47" t="s">
        <v>50</v>
      </c>
    </row>
    <row r="721" spans="1:103" s="1" customFormat="1" ht="14.25" thickBot="1" x14ac:dyDescent="0.3">
      <c r="A721" s="47" t="s">
        <v>51</v>
      </c>
      <c r="B721" s="47" t="s">
        <v>51</v>
      </c>
      <c r="C721" s="48">
        <v>0</v>
      </c>
      <c r="D721" s="95">
        <f t="shared" si="1026"/>
        <v>162</v>
      </c>
      <c r="E721" s="93">
        <v>162</v>
      </c>
      <c r="F721" s="38">
        <f t="shared" si="1027"/>
        <v>164</v>
      </c>
      <c r="G721" s="49">
        <f t="shared" si="1028"/>
        <v>2</v>
      </c>
      <c r="H721" s="183"/>
      <c r="I721" s="183"/>
      <c r="J721" s="183"/>
      <c r="K721" s="183">
        <v>5</v>
      </c>
      <c r="L721" s="212"/>
      <c r="M721" s="50">
        <v>24.99</v>
      </c>
      <c r="N721" s="53">
        <f t="shared" si="1029"/>
        <v>0</v>
      </c>
      <c r="O721" s="228">
        <v>35</v>
      </c>
      <c r="P721" s="229">
        <v>76.52</v>
      </c>
      <c r="Q721" s="230">
        <f t="shared" si="1030"/>
        <v>2678.2</v>
      </c>
      <c r="R721" s="223">
        <v>59</v>
      </c>
      <c r="S721" s="50">
        <v>37.840000000000003</v>
      </c>
      <c r="T721" s="51">
        <f t="shared" si="1031"/>
        <v>2232.5600000000004</v>
      </c>
      <c r="U721" s="52" t="s">
        <v>51</v>
      </c>
      <c r="V721" s="48">
        <f t="shared" si="1015"/>
        <v>75</v>
      </c>
      <c r="W721" s="50">
        <f t="shared" si="1032"/>
        <v>10.733333333333333</v>
      </c>
      <c r="X721" s="51">
        <f t="shared" si="1016"/>
        <v>805</v>
      </c>
      <c r="Y721" s="48">
        <f t="shared" si="1017"/>
        <v>100</v>
      </c>
      <c r="Z721" s="50">
        <f t="shared" si="1053"/>
        <v>40.549999999999997</v>
      </c>
      <c r="AA721" s="51">
        <f t="shared" si="1018"/>
        <v>4055</v>
      </c>
      <c r="AB721" s="48">
        <f t="shared" si="1034"/>
        <v>75</v>
      </c>
      <c r="AC721" s="50">
        <f t="shared" si="1054"/>
        <v>25.15</v>
      </c>
      <c r="AD721" s="51">
        <f t="shared" si="1036"/>
        <v>1886.25</v>
      </c>
      <c r="AE721" s="43"/>
      <c r="AF721" s="42"/>
      <c r="AG721" s="53">
        <f t="shared" si="1051"/>
        <v>0</v>
      </c>
      <c r="AH721" s="43">
        <v>75</v>
      </c>
      <c r="AI721" s="42">
        <v>25.15</v>
      </c>
      <c r="AJ721" s="53">
        <f t="shared" si="1052"/>
        <v>1886.25</v>
      </c>
      <c r="AK721" s="43"/>
      <c r="AL721" s="42"/>
      <c r="AM721" s="53"/>
      <c r="AN721" s="43"/>
      <c r="AO721" s="42"/>
      <c r="AP721" s="53"/>
      <c r="AQ721" s="43"/>
      <c r="AR721" s="42"/>
      <c r="AS721" s="53"/>
      <c r="AT721" s="43"/>
      <c r="AU721" s="42"/>
      <c r="AV721" s="53"/>
      <c r="AW721" s="43"/>
      <c r="AX721" s="42"/>
      <c r="AY721" s="53">
        <f t="shared" si="1019"/>
        <v>0</v>
      </c>
      <c r="AZ721" s="43"/>
      <c r="BA721" s="42"/>
      <c r="BB721" s="53">
        <f t="shared" si="1020"/>
        <v>0</v>
      </c>
      <c r="BC721" s="43"/>
      <c r="BD721" s="42"/>
      <c r="BE721" s="53">
        <f t="shared" si="1021"/>
        <v>0</v>
      </c>
      <c r="BF721" s="43"/>
      <c r="BG721" s="42"/>
      <c r="BH721" s="53">
        <f t="shared" si="1022"/>
        <v>0</v>
      </c>
      <c r="BI721" s="43"/>
      <c r="BJ721" s="42"/>
      <c r="BK721" s="53">
        <f t="shared" si="1023"/>
        <v>0</v>
      </c>
      <c r="BL721" s="43"/>
      <c r="BM721" s="42"/>
      <c r="BN721" s="53">
        <f t="shared" si="1024"/>
        <v>0</v>
      </c>
      <c r="BO721" s="43"/>
      <c r="BP721" s="42"/>
      <c r="BQ721" s="53">
        <f t="shared" si="1025"/>
        <v>0</v>
      </c>
      <c r="BR721" s="54">
        <f t="shared" si="1037"/>
        <v>25</v>
      </c>
      <c r="BS721" s="55">
        <f t="shared" si="1038"/>
        <v>86.75</v>
      </c>
      <c r="BT721" s="56">
        <f t="shared" si="1039"/>
        <v>2168.75</v>
      </c>
      <c r="BU721" s="48">
        <v>25</v>
      </c>
      <c r="BV721" s="50">
        <f t="shared" si="1040"/>
        <v>86.75</v>
      </c>
      <c r="BW721" s="51">
        <v>2168.75</v>
      </c>
      <c r="BX721" s="48"/>
      <c r="BY721" s="50" t="e">
        <f t="shared" si="1041"/>
        <v>#DIV/0!</v>
      </c>
      <c r="BZ721" s="51"/>
      <c r="CA721" s="48"/>
      <c r="CB721" s="50" t="e">
        <f t="shared" si="1042"/>
        <v>#DIV/0!</v>
      </c>
      <c r="CC721" s="51"/>
      <c r="CD721" s="48">
        <v>0</v>
      </c>
      <c r="CE721" s="50" t="e">
        <f t="shared" si="1043"/>
        <v>#DIV/0!</v>
      </c>
      <c r="CF721" s="51"/>
      <c r="CG721" s="47" t="s">
        <v>51</v>
      </c>
      <c r="CH721" s="47" t="s">
        <v>51</v>
      </c>
      <c r="CI721" s="54">
        <f t="shared" si="1044"/>
        <v>25</v>
      </c>
      <c r="CJ721" s="55">
        <f t="shared" si="1045"/>
        <v>130</v>
      </c>
      <c r="CK721" s="56">
        <f t="shared" si="1046"/>
        <v>3250</v>
      </c>
      <c r="CL721" s="48">
        <v>25</v>
      </c>
      <c r="CM721" s="50">
        <f t="shared" si="1047"/>
        <v>130</v>
      </c>
      <c r="CN721" s="51">
        <v>3250</v>
      </c>
      <c r="CO721" s="48"/>
      <c r="CP721" s="50" t="e">
        <f t="shared" si="1048"/>
        <v>#DIV/0!</v>
      </c>
      <c r="CQ721" s="51"/>
      <c r="CR721" s="48"/>
      <c r="CS721" s="50" t="e">
        <f t="shared" si="1049"/>
        <v>#DIV/0!</v>
      </c>
      <c r="CT721" s="51"/>
      <c r="CU721" s="48">
        <v>0</v>
      </c>
      <c r="CV721" s="50" t="e">
        <f t="shared" si="1050"/>
        <v>#DIV/0!</v>
      </c>
      <c r="CW721" s="51"/>
      <c r="CX721" s="47" t="s">
        <v>51</v>
      </c>
      <c r="CY721" s="47" t="s">
        <v>51</v>
      </c>
    </row>
    <row r="722" spans="1:103" s="1" customFormat="1" ht="14.25" thickBot="1" x14ac:dyDescent="0.3">
      <c r="A722" s="47" t="s">
        <v>52</v>
      </c>
      <c r="B722" s="47" t="s">
        <v>52</v>
      </c>
      <c r="C722" s="48">
        <v>0</v>
      </c>
      <c r="D722" s="95">
        <f t="shared" si="1026"/>
        <v>163</v>
      </c>
      <c r="E722" s="93">
        <v>163</v>
      </c>
      <c r="F722" s="38">
        <f t="shared" si="1027"/>
        <v>164</v>
      </c>
      <c r="G722" s="49">
        <f t="shared" si="1028"/>
        <v>1</v>
      </c>
      <c r="H722" s="183"/>
      <c r="I722" s="183"/>
      <c r="J722" s="183"/>
      <c r="K722" s="183">
        <v>5</v>
      </c>
      <c r="L722" s="212"/>
      <c r="M722" s="50">
        <v>24.99</v>
      </c>
      <c r="N722" s="53">
        <f t="shared" si="1029"/>
        <v>0</v>
      </c>
      <c r="O722" s="228">
        <v>35</v>
      </c>
      <c r="P722" s="229">
        <v>76.52</v>
      </c>
      <c r="Q722" s="230">
        <f t="shared" si="1030"/>
        <v>2678.2</v>
      </c>
      <c r="R722" s="223">
        <v>34</v>
      </c>
      <c r="S722" s="50">
        <v>37.840000000000003</v>
      </c>
      <c r="T722" s="51">
        <f t="shared" si="1031"/>
        <v>1286.5600000000002</v>
      </c>
      <c r="U722" s="52" t="s">
        <v>52</v>
      </c>
      <c r="V722" s="48">
        <f t="shared" si="1015"/>
        <v>100</v>
      </c>
      <c r="W722" s="50">
        <f t="shared" si="1032"/>
        <v>40.549999999999997</v>
      </c>
      <c r="X722" s="51">
        <f t="shared" si="1016"/>
        <v>4055</v>
      </c>
      <c r="Y722" s="48">
        <f t="shared" si="1017"/>
        <v>100</v>
      </c>
      <c r="Z722" s="50">
        <f t="shared" si="1053"/>
        <v>40.549999999999997</v>
      </c>
      <c r="AA722" s="51">
        <f t="shared" si="1018"/>
        <v>4055</v>
      </c>
      <c r="AB722" s="48">
        <f t="shared" si="1034"/>
        <v>75</v>
      </c>
      <c r="AC722" s="50">
        <f t="shared" si="1054"/>
        <v>25.15</v>
      </c>
      <c r="AD722" s="51">
        <f t="shared" si="1036"/>
        <v>1886.25</v>
      </c>
      <c r="AE722" s="43"/>
      <c r="AF722" s="42"/>
      <c r="AG722" s="53">
        <f t="shared" si="1051"/>
        <v>0</v>
      </c>
      <c r="AH722" s="43">
        <v>75</v>
      </c>
      <c r="AI722" s="42">
        <v>25.15</v>
      </c>
      <c r="AJ722" s="53">
        <f t="shared" si="1052"/>
        <v>1886.25</v>
      </c>
      <c r="AK722" s="43"/>
      <c r="AL722" s="42"/>
      <c r="AM722" s="53"/>
      <c r="AN722" s="43"/>
      <c r="AO722" s="42"/>
      <c r="AP722" s="53"/>
      <c r="AQ722" s="43"/>
      <c r="AR722" s="42"/>
      <c r="AS722" s="53"/>
      <c r="AT722" s="43"/>
      <c r="AU722" s="42"/>
      <c r="AV722" s="53"/>
      <c r="AW722" s="43"/>
      <c r="AX722" s="42"/>
      <c r="AY722" s="53">
        <f t="shared" si="1019"/>
        <v>0</v>
      </c>
      <c r="AZ722" s="43"/>
      <c r="BA722" s="42"/>
      <c r="BB722" s="53">
        <f t="shared" si="1020"/>
        <v>0</v>
      </c>
      <c r="BC722" s="43"/>
      <c r="BD722" s="42"/>
      <c r="BE722" s="53">
        <f t="shared" si="1021"/>
        <v>0</v>
      </c>
      <c r="BF722" s="43"/>
      <c r="BG722" s="42"/>
      <c r="BH722" s="53">
        <f t="shared" si="1022"/>
        <v>0</v>
      </c>
      <c r="BI722" s="43"/>
      <c r="BJ722" s="42"/>
      <c r="BK722" s="53">
        <f t="shared" si="1023"/>
        <v>0</v>
      </c>
      <c r="BL722" s="43"/>
      <c r="BM722" s="42"/>
      <c r="BN722" s="53">
        <f t="shared" si="1024"/>
        <v>0</v>
      </c>
      <c r="BO722" s="43"/>
      <c r="BP722" s="42"/>
      <c r="BQ722" s="53">
        <f t="shared" si="1025"/>
        <v>0</v>
      </c>
      <c r="BR722" s="54">
        <f t="shared" si="1037"/>
        <v>25</v>
      </c>
      <c r="BS722" s="55">
        <f t="shared" si="1038"/>
        <v>86.75</v>
      </c>
      <c r="BT722" s="56">
        <f t="shared" si="1039"/>
        <v>2168.75</v>
      </c>
      <c r="BU722" s="48">
        <v>25</v>
      </c>
      <c r="BV722" s="50">
        <f t="shared" si="1040"/>
        <v>86.75</v>
      </c>
      <c r="BW722" s="51">
        <v>2168.75</v>
      </c>
      <c r="BX722" s="48"/>
      <c r="BY722" s="50" t="e">
        <f t="shared" si="1041"/>
        <v>#DIV/0!</v>
      </c>
      <c r="BZ722" s="51"/>
      <c r="CA722" s="48"/>
      <c r="CB722" s="50" t="e">
        <f t="shared" si="1042"/>
        <v>#DIV/0!</v>
      </c>
      <c r="CC722" s="51"/>
      <c r="CD722" s="48">
        <v>0</v>
      </c>
      <c r="CE722" s="50" t="e">
        <f t="shared" si="1043"/>
        <v>#DIV/0!</v>
      </c>
      <c r="CF722" s="51"/>
      <c r="CG722" s="47" t="s">
        <v>52</v>
      </c>
      <c r="CH722" s="47" t="s">
        <v>52</v>
      </c>
      <c r="CI722" s="54">
        <f t="shared" si="1044"/>
        <v>0</v>
      </c>
      <c r="CJ722" s="55" t="e">
        <f t="shared" si="1045"/>
        <v>#DIV/0!</v>
      </c>
      <c r="CK722" s="56">
        <f t="shared" si="1046"/>
        <v>0</v>
      </c>
      <c r="CL722" s="48"/>
      <c r="CM722" s="50" t="e">
        <f t="shared" si="1047"/>
        <v>#DIV/0!</v>
      </c>
      <c r="CN722" s="51"/>
      <c r="CO722" s="48"/>
      <c r="CP722" s="50" t="e">
        <f t="shared" si="1048"/>
        <v>#DIV/0!</v>
      </c>
      <c r="CQ722" s="51"/>
      <c r="CR722" s="48"/>
      <c r="CS722" s="50" t="e">
        <f t="shared" si="1049"/>
        <v>#DIV/0!</v>
      </c>
      <c r="CT722" s="51"/>
      <c r="CU722" s="48">
        <v>0</v>
      </c>
      <c r="CV722" s="50" t="e">
        <f t="shared" si="1050"/>
        <v>#DIV/0!</v>
      </c>
      <c r="CW722" s="51"/>
      <c r="CX722" s="47" t="s">
        <v>52</v>
      </c>
      <c r="CY722" s="47" t="s">
        <v>52</v>
      </c>
    </row>
    <row r="723" spans="1:103" s="1" customFormat="1" ht="14.25" thickBot="1" x14ac:dyDescent="0.3">
      <c r="A723" s="47" t="s">
        <v>53</v>
      </c>
      <c r="B723" s="47" t="s">
        <v>53</v>
      </c>
      <c r="C723" s="48">
        <v>244</v>
      </c>
      <c r="D723" s="95">
        <f t="shared" si="1026"/>
        <v>148</v>
      </c>
      <c r="E723" s="93">
        <v>392</v>
      </c>
      <c r="F723" s="38">
        <f t="shared" si="1027"/>
        <v>408</v>
      </c>
      <c r="G723" s="49">
        <f t="shared" si="1028"/>
        <v>16</v>
      </c>
      <c r="H723" s="183"/>
      <c r="I723" s="183"/>
      <c r="J723" s="183"/>
      <c r="K723" s="183">
        <v>0</v>
      </c>
      <c r="L723" s="212"/>
      <c r="M723" s="50">
        <v>24.99</v>
      </c>
      <c r="N723" s="53">
        <f t="shared" si="1029"/>
        <v>0</v>
      </c>
      <c r="O723" s="228">
        <v>0</v>
      </c>
      <c r="P723" s="229">
        <v>76.52</v>
      </c>
      <c r="Q723" s="230">
        <f t="shared" si="1030"/>
        <v>0</v>
      </c>
      <c r="R723" s="223">
        <v>58</v>
      </c>
      <c r="S723" s="50">
        <v>37.840000000000003</v>
      </c>
      <c r="T723" s="51">
        <f t="shared" si="1031"/>
        <v>2194.7200000000003</v>
      </c>
      <c r="U723" s="52" t="s">
        <v>53</v>
      </c>
      <c r="V723" s="48">
        <f t="shared" si="1015"/>
        <v>350</v>
      </c>
      <c r="W723" s="50">
        <f t="shared" si="1032"/>
        <v>49.21</v>
      </c>
      <c r="X723" s="51">
        <f t="shared" si="1016"/>
        <v>17223.5</v>
      </c>
      <c r="Y723" s="48">
        <f t="shared" si="1017"/>
        <v>350</v>
      </c>
      <c r="Z723" s="50">
        <f t="shared" si="1053"/>
        <v>49.21</v>
      </c>
      <c r="AA723" s="51">
        <f t="shared" si="1018"/>
        <v>17223.5</v>
      </c>
      <c r="AB723" s="48">
        <f t="shared" si="1034"/>
        <v>100</v>
      </c>
      <c r="AC723" s="50">
        <f t="shared" si="1054"/>
        <v>21.61</v>
      </c>
      <c r="AD723" s="51">
        <f t="shared" si="1036"/>
        <v>2161</v>
      </c>
      <c r="AE723" s="43">
        <v>100</v>
      </c>
      <c r="AF723" s="42">
        <v>21.61</v>
      </c>
      <c r="AG723" s="53">
        <f t="shared" si="1051"/>
        <v>2161</v>
      </c>
      <c r="AH723" s="43"/>
      <c r="AI723" s="42"/>
      <c r="AJ723" s="53">
        <f t="shared" si="1052"/>
        <v>0</v>
      </c>
      <c r="AK723" s="43"/>
      <c r="AL723" s="42"/>
      <c r="AM723" s="53"/>
      <c r="AN723" s="43"/>
      <c r="AO723" s="42"/>
      <c r="AP723" s="53"/>
      <c r="AQ723" s="43"/>
      <c r="AR723" s="42"/>
      <c r="AS723" s="53"/>
      <c r="AT723" s="43"/>
      <c r="AU723" s="42"/>
      <c r="AV723" s="53"/>
      <c r="AW723" s="43"/>
      <c r="AX723" s="42"/>
      <c r="AY723" s="53">
        <f t="shared" si="1019"/>
        <v>0</v>
      </c>
      <c r="AZ723" s="43"/>
      <c r="BA723" s="42"/>
      <c r="BB723" s="53">
        <f t="shared" si="1020"/>
        <v>0</v>
      </c>
      <c r="BC723" s="43"/>
      <c r="BD723" s="42"/>
      <c r="BE723" s="53">
        <f t="shared" si="1021"/>
        <v>0</v>
      </c>
      <c r="BF723" s="43"/>
      <c r="BG723" s="42"/>
      <c r="BH723" s="53">
        <f t="shared" si="1022"/>
        <v>0</v>
      </c>
      <c r="BI723" s="43"/>
      <c r="BJ723" s="42"/>
      <c r="BK723" s="53">
        <f t="shared" si="1023"/>
        <v>0</v>
      </c>
      <c r="BL723" s="43"/>
      <c r="BM723" s="42"/>
      <c r="BN723" s="53">
        <f t="shared" si="1024"/>
        <v>0</v>
      </c>
      <c r="BO723" s="43"/>
      <c r="BP723" s="42"/>
      <c r="BQ723" s="53">
        <f t="shared" si="1025"/>
        <v>0</v>
      </c>
      <c r="BR723" s="54">
        <f t="shared" si="1037"/>
        <v>250</v>
      </c>
      <c r="BS723" s="55">
        <f t="shared" si="1038"/>
        <v>60.25</v>
      </c>
      <c r="BT723" s="56">
        <f t="shared" si="1039"/>
        <v>15062.5</v>
      </c>
      <c r="BU723" s="48">
        <v>250</v>
      </c>
      <c r="BV723" s="50">
        <f t="shared" si="1040"/>
        <v>60.25</v>
      </c>
      <c r="BW723" s="51">
        <v>15062.5</v>
      </c>
      <c r="BX723" s="48"/>
      <c r="BY723" s="50" t="e">
        <f t="shared" si="1041"/>
        <v>#DIV/0!</v>
      </c>
      <c r="BZ723" s="51"/>
      <c r="CA723" s="48"/>
      <c r="CB723" s="50" t="e">
        <f t="shared" si="1042"/>
        <v>#DIV/0!</v>
      </c>
      <c r="CC723" s="51"/>
      <c r="CD723" s="48">
        <v>0</v>
      </c>
      <c r="CE723" s="50" t="e">
        <f t="shared" si="1043"/>
        <v>#DIV/0!</v>
      </c>
      <c r="CF723" s="51"/>
      <c r="CG723" s="47" t="s">
        <v>53</v>
      </c>
      <c r="CH723" s="47" t="s">
        <v>53</v>
      </c>
      <c r="CI723" s="54">
        <f t="shared" si="1044"/>
        <v>0</v>
      </c>
      <c r="CJ723" s="55" t="e">
        <f t="shared" si="1045"/>
        <v>#DIV/0!</v>
      </c>
      <c r="CK723" s="56">
        <f t="shared" si="1046"/>
        <v>0</v>
      </c>
      <c r="CL723" s="48"/>
      <c r="CM723" s="50" t="e">
        <f t="shared" si="1047"/>
        <v>#DIV/0!</v>
      </c>
      <c r="CN723" s="51"/>
      <c r="CO723" s="48"/>
      <c r="CP723" s="50" t="e">
        <f t="shared" si="1048"/>
        <v>#DIV/0!</v>
      </c>
      <c r="CQ723" s="51"/>
      <c r="CR723" s="48"/>
      <c r="CS723" s="50" t="e">
        <f t="shared" si="1049"/>
        <v>#DIV/0!</v>
      </c>
      <c r="CT723" s="51"/>
      <c r="CU723" s="48">
        <v>0</v>
      </c>
      <c r="CV723" s="50" t="e">
        <f t="shared" si="1050"/>
        <v>#DIV/0!</v>
      </c>
      <c r="CW723" s="51"/>
      <c r="CX723" s="47" t="s">
        <v>53</v>
      </c>
      <c r="CY723" s="47" t="s">
        <v>53</v>
      </c>
    </row>
    <row r="724" spans="1:103" s="1" customFormat="1" ht="14.25" thickBot="1" x14ac:dyDescent="0.3">
      <c r="A724" s="47" t="s">
        <v>54</v>
      </c>
      <c r="B724" s="47" t="s">
        <v>54</v>
      </c>
      <c r="C724" s="48">
        <v>244</v>
      </c>
      <c r="D724" s="95">
        <f t="shared" si="1026"/>
        <v>148</v>
      </c>
      <c r="E724" s="93">
        <v>392</v>
      </c>
      <c r="F724" s="38">
        <f t="shared" si="1027"/>
        <v>408</v>
      </c>
      <c r="G724" s="49">
        <f t="shared" si="1028"/>
        <v>16</v>
      </c>
      <c r="H724" s="183"/>
      <c r="I724" s="183"/>
      <c r="J724" s="183"/>
      <c r="K724" s="183">
        <v>0</v>
      </c>
      <c r="L724" s="212"/>
      <c r="M724" s="50">
        <v>24.99</v>
      </c>
      <c r="N724" s="53">
        <f t="shared" si="1029"/>
        <v>0</v>
      </c>
      <c r="O724" s="231">
        <v>0</v>
      </c>
      <c r="P724" s="232">
        <v>76.52</v>
      </c>
      <c r="Q724" s="233">
        <f t="shared" si="1030"/>
        <v>0</v>
      </c>
      <c r="R724" s="223">
        <v>58</v>
      </c>
      <c r="S724" s="50">
        <v>37.840000000000003</v>
      </c>
      <c r="T724" s="51">
        <f t="shared" si="1031"/>
        <v>2194.7200000000003</v>
      </c>
      <c r="U724" s="52" t="s">
        <v>54</v>
      </c>
      <c r="V724" s="57">
        <f t="shared" si="1015"/>
        <v>350</v>
      </c>
      <c r="W724" s="58">
        <f t="shared" si="1032"/>
        <v>49.21</v>
      </c>
      <c r="X724" s="59">
        <f t="shared" si="1016"/>
        <v>17223.5</v>
      </c>
      <c r="Y724" s="57">
        <f t="shared" si="1017"/>
        <v>350</v>
      </c>
      <c r="Z724" s="58">
        <f t="shared" si="1053"/>
        <v>49.21</v>
      </c>
      <c r="AA724" s="59">
        <f t="shared" si="1018"/>
        <v>17223.5</v>
      </c>
      <c r="AB724" s="48">
        <f t="shared" si="1034"/>
        <v>100</v>
      </c>
      <c r="AC724" s="50">
        <f t="shared" si="1054"/>
        <v>21.61</v>
      </c>
      <c r="AD724" s="51">
        <f t="shared" si="1036"/>
        <v>2161</v>
      </c>
      <c r="AE724" s="43">
        <v>100</v>
      </c>
      <c r="AF724" s="42">
        <v>21.61</v>
      </c>
      <c r="AG724" s="53">
        <f>AE724*AF724</f>
        <v>2161</v>
      </c>
      <c r="AH724" s="43"/>
      <c r="AI724" s="42"/>
      <c r="AJ724" s="53">
        <f>AH724*AI724</f>
        <v>0</v>
      </c>
      <c r="AK724" s="84"/>
      <c r="AL724" s="85"/>
      <c r="AM724" s="53"/>
      <c r="AN724" s="43"/>
      <c r="AO724" s="42"/>
      <c r="AP724" s="53"/>
      <c r="AQ724" s="84"/>
      <c r="AR724" s="85"/>
      <c r="AS724" s="53"/>
      <c r="AT724" s="84"/>
      <c r="AU724" s="85"/>
      <c r="AV724" s="53"/>
      <c r="AW724" s="84"/>
      <c r="AX724" s="85"/>
      <c r="AY724" s="53">
        <f t="shared" si="1019"/>
        <v>0</v>
      </c>
      <c r="AZ724" s="84"/>
      <c r="BA724" s="85"/>
      <c r="BB724" s="53">
        <f t="shared" si="1020"/>
        <v>0</v>
      </c>
      <c r="BC724" s="84"/>
      <c r="BD724" s="85"/>
      <c r="BE724" s="53">
        <f t="shared" si="1021"/>
        <v>0</v>
      </c>
      <c r="BF724" s="84"/>
      <c r="BG724" s="85"/>
      <c r="BH724" s="53">
        <f t="shared" si="1022"/>
        <v>0</v>
      </c>
      <c r="BI724" s="84"/>
      <c r="BJ724" s="85"/>
      <c r="BK724" s="53">
        <f t="shared" si="1023"/>
        <v>0</v>
      </c>
      <c r="BL724" s="84"/>
      <c r="BM724" s="85"/>
      <c r="BN724" s="53">
        <f t="shared" si="1024"/>
        <v>0</v>
      </c>
      <c r="BO724" s="84"/>
      <c r="BP724" s="85"/>
      <c r="BQ724" s="53">
        <f t="shared" si="1025"/>
        <v>0</v>
      </c>
      <c r="BR724" s="60">
        <f t="shared" si="1037"/>
        <v>250</v>
      </c>
      <c r="BS724" s="61">
        <f t="shared" si="1038"/>
        <v>60.25</v>
      </c>
      <c r="BT724" s="62">
        <f t="shared" si="1039"/>
        <v>15062.5</v>
      </c>
      <c r="BU724" s="48">
        <v>250</v>
      </c>
      <c r="BV724" s="50">
        <f t="shared" si="1040"/>
        <v>60.25</v>
      </c>
      <c r="BW724" s="51">
        <v>15062.5</v>
      </c>
      <c r="BX724" s="48"/>
      <c r="BY724" s="50" t="e">
        <f t="shared" si="1041"/>
        <v>#DIV/0!</v>
      </c>
      <c r="BZ724" s="51"/>
      <c r="CA724" s="48"/>
      <c r="CB724" s="50" t="e">
        <f t="shared" si="1042"/>
        <v>#DIV/0!</v>
      </c>
      <c r="CC724" s="51"/>
      <c r="CD724" s="48">
        <v>0</v>
      </c>
      <c r="CE724" s="50" t="e">
        <f t="shared" si="1043"/>
        <v>#DIV/0!</v>
      </c>
      <c r="CF724" s="51"/>
      <c r="CG724" s="47" t="s">
        <v>54</v>
      </c>
      <c r="CH724" s="47" t="s">
        <v>54</v>
      </c>
      <c r="CI724" s="60">
        <f t="shared" si="1044"/>
        <v>0</v>
      </c>
      <c r="CJ724" s="61" t="e">
        <f t="shared" si="1045"/>
        <v>#DIV/0!</v>
      </c>
      <c r="CK724" s="62">
        <f t="shared" si="1046"/>
        <v>0</v>
      </c>
      <c r="CL724" s="48"/>
      <c r="CM724" s="50" t="e">
        <f t="shared" si="1047"/>
        <v>#DIV/0!</v>
      </c>
      <c r="CN724" s="51"/>
      <c r="CO724" s="48"/>
      <c r="CP724" s="50" t="e">
        <f t="shared" si="1048"/>
        <v>#DIV/0!</v>
      </c>
      <c r="CQ724" s="51"/>
      <c r="CR724" s="48"/>
      <c r="CS724" s="50" t="e">
        <f t="shared" si="1049"/>
        <v>#DIV/0!</v>
      </c>
      <c r="CT724" s="51"/>
      <c r="CU724" s="48">
        <v>0</v>
      </c>
      <c r="CV724" s="50" t="e">
        <f t="shared" si="1050"/>
        <v>#DIV/0!</v>
      </c>
      <c r="CW724" s="51"/>
      <c r="CX724" s="47" t="s">
        <v>54</v>
      </c>
      <c r="CY724" s="47" t="s">
        <v>54</v>
      </c>
    </row>
    <row r="725" spans="1:103" s="1" customFormat="1" ht="14.25" thickBot="1" x14ac:dyDescent="0.3">
      <c r="C725" s="96">
        <f>SUM(C701:C724)</f>
        <v>4574</v>
      </c>
      <c r="D725" s="96">
        <f>SUM(D701:D724)</f>
        <v>3316</v>
      </c>
      <c r="E725" s="97">
        <f>SUM(C725:D725)</f>
        <v>7890</v>
      </c>
      <c r="F725" s="96">
        <f>SUM(F701:F724)</f>
        <v>8342.9264868824757</v>
      </c>
      <c r="G725" s="64"/>
      <c r="H725" s="184">
        <f>SUM(H701:H724)</f>
        <v>0</v>
      </c>
      <c r="I725" s="184">
        <f t="shared" ref="I725" si="1055">SUM(I701:I724)</f>
        <v>-125</v>
      </c>
      <c r="J725" s="184"/>
      <c r="K725" s="184">
        <f t="shared" ref="K725" si="1056">SUM(K701:K724)</f>
        <v>80</v>
      </c>
      <c r="L725" s="65">
        <f>SUM(L701:L724)</f>
        <v>370.92648688247669</v>
      </c>
      <c r="M725" s="66">
        <f>N725/L725</f>
        <v>24.990000000000002</v>
      </c>
      <c r="N725" s="67">
        <f>SUM(N701:N724)</f>
        <v>9269.4529071930938</v>
      </c>
      <c r="O725" s="68">
        <f>SUM(O701:O724)</f>
        <v>560</v>
      </c>
      <c r="P725" s="66">
        <f>Q725/O725</f>
        <v>96.278071428571437</v>
      </c>
      <c r="Q725" s="67">
        <f>SUM(Q701:Q724)+11064.52</f>
        <v>53915.72</v>
      </c>
      <c r="R725" s="68">
        <v>451</v>
      </c>
      <c r="S725" s="66">
        <v>37.840000000000003</v>
      </c>
      <c r="T725" s="67">
        <f>S725*R725</f>
        <v>17065.84</v>
      </c>
      <c r="U725" s="69"/>
      <c r="V725" s="63">
        <f>SUM(V701:V724)</f>
        <v>6530</v>
      </c>
      <c r="W725" s="66">
        <f>X725/V725</f>
        <v>46.117993874425729</v>
      </c>
      <c r="X725" s="67">
        <f>SUM(X701:X724)</f>
        <v>301150.5</v>
      </c>
      <c r="Y725" s="63">
        <f>SUM(Y701:Y724)</f>
        <v>7980</v>
      </c>
      <c r="Z725" s="66">
        <f>AA725/Y725</f>
        <v>46.134147869674187</v>
      </c>
      <c r="AA725" s="67">
        <f>SUM(AA701:AA724)</f>
        <v>368150.5</v>
      </c>
      <c r="AB725" s="63">
        <f>SUM(AB701:AB724)</f>
        <v>2000</v>
      </c>
      <c r="AC725" s="66">
        <f>AD725/AB725</f>
        <v>23.734000000000002</v>
      </c>
      <c r="AD725" s="67">
        <f>SUM(AD701:AD724)</f>
        <v>47468</v>
      </c>
      <c r="AE725" s="63">
        <f>SUM(AE701:AE724)</f>
        <v>800</v>
      </c>
      <c r="AF725" s="66">
        <f>AG725/AE725</f>
        <v>21.61</v>
      </c>
      <c r="AG725" s="67">
        <f>SUM(AG701:AG724)</f>
        <v>17288</v>
      </c>
      <c r="AH725" s="63">
        <f>SUM(AH701:AH724)</f>
        <v>1200</v>
      </c>
      <c r="AI725" s="66">
        <f>AJ725/AH725</f>
        <v>25.15</v>
      </c>
      <c r="AJ725" s="67">
        <f>SUM(AJ701:AJ724)</f>
        <v>30180</v>
      </c>
      <c r="AK725" s="63">
        <f>SUM(AK701:AK724)</f>
        <v>0</v>
      </c>
      <c r="AL725" s="66" t="e">
        <f>AM725/AK725</f>
        <v>#DIV/0!</v>
      </c>
      <c r="AM725" s="67">
        <f>SUM(AM701:AM724)</f>
        <v>0</v>
      </c>
      <c r="AN725" s="63">
        <f>SUM(AN701:AN724)</f>
        <v>0</v>
      </c>
      <c r="AO725" s="66" t="e">
        <f>AP725/AN725</f>
        <v>#DIV/0!</v>
      </c>
      <c r="AP725" s="67">
        <f>SUM(AP701:AP724)</f>
        <v>0</v>
      </c>
      <c r="AQ725" s="63">
        <f>SUM(AQ701:AQ724)</f>
        <v>0</v>
      </c>
      <c r="AR725" s="66" t="e">
        <f>AS725/AQ725</f>
        <v>#DIV/0!</v>
      </c>
      <c r="AS725" s="67">
        <f>SUM(AS701:AS724)</f>
        <v>0</v>
      </c>
      <c r="AT725" s="63">
        <f>SUM(AT701:AT724)</f>
        <v>0</v>
      </c>
      <c r="AU725" s="66" t="e">
        <f>AV725/AT725</f>
        <v>#DIV/0!</v>
      </c>
      <c r="AV725" s="67">
        <f>SUM(AV702:AV724)</f>
        <v>0</v>
      </c>
      <c r="AW725" s="63">
        <f>SUM(AW702:AW724)</f>
        <v>0</v>
      </c>
      <c r="AX725" s="66" t="e">
        <f>AY725/AW725</f>
        <v>#DIV/0!</v>
      </c>
      <c r="AY725" s="67">
        <f>SUM(AY702:AY724)</f>
        <v>0</v>
      </c>
      <c r="AZ725" s="63">
        <f>SUM(AZ702:AZ724)</f>
        <v>0</v>
      </c>
      <c r="BA725" s="66" t="e">
        <f>BB725/AZ725</f>
        <v>#DIV/0!</v>
      </c>
      <c r="BB725" s="67">
        <f>SUM(BB702:BB724)</f>
        <v>0</v>
      </c>
      <c r="BC725" s="63">
        <f>SUM(BC702:BC724)</f>
        <v>0</v>
      </c>
      <c r="BD725" s="66" t="e">
        <f>BE725/BC725</f>
        <v>#DIV/0!</v>
      </c>
      <c r="BE725" s="67">
        <f>SUM(BE702:BE724)</f>
        <v>0</v>
      </c>
      <c r="BF725" s="63">
        <f>SUM(BF702:BF724)</f>
        <v>0</v>
      </c>
      <c r="BG725" s="66" t="e">
        <f>BH725/BF725</f>
        <v>#DIV/0!</v>
      </c>
      <c r="BH725" s="67">
        <f>SUM(BH702:BH724)</f>
        <v>0</v>
      </c>
      <c r="BI725" s="63">
        <f>SUM(BI702:BI724)</f>
        <v>0</v>
      </c>
      <c r="BJ725" s="66" t="e">
        <f>BK725/BI725</f>
        <v>#DIV/0!</v>
      </c>
      <c r="BK725" s="67">
        <f>SUM(BK702:BK724)</f>
        <v>0</v>
      </c>
      <c r="BL725" s="63">
        <f>SUM(BL702:BL724)</f>
        <v>0</v>
      </c>
      <c r="BM725" s="66" t="e">
        <f>BN725/BL725</f>
        <v>#DIV/0!</v>
      </c>
      <c r="BN725" s="67">
        <f>SUM(BN702:BN724)</f>
        <v>0</v>
      </c>
      <c r="BO725" s="63">
        <f>SUM(BO702:BO724)</f>
        <v>0</v>
      </c>
      <c r="BP725" s="66" t="e">
        <f>BQ725/BO725</f>
        <v>#DIV/0!</v>
      </c>
      <c r="BQ725" s="67">
        <f>SUM(BQ702:BQ724)</f>
        <v>0</v>
      </c>
      <c r="BR725" s="70">
        <f>SUM(BR701:BR724)</f>
        <v>5980</v>
      </c>
      <c r="BS725" s="71">
        <f>BT725/BR725</f>
        <v>54.077341137123746</v>
      </c>
      <c r="BT725" s="72">
        <f>SUM(BT701:BT724)+CF726</f>
        <v>323382.5</v>
      </c>
      <c r="BU725" s="63">
        <f>SUM(BU701:BU724)</f>
        <v>4555</v>
      </c>
      <c r="BV725" s="66">
        <f>BW725/BU725</f>
        <v>56.675631174533478</v>
      </c>
      <c r="BW725" s="67">
        <f>SUM(BW701:BW724)</f>
        <v>258157.5</v>
      </c>
      <c r="BX725" s="63">
        <f>SUM(BX701:BX724)</f>
        <v>50</v>
      </c>
      <c r="BY725" s="66">
        <f>BZ725/BX725</f>
        <v>76</v>
      </c>
      <c r="BZ725" s="67">
        <f>SUM(BZ701:BZ724)</f>
        <v>3800</v>
      </c>
      <c r="CA725" s="63">
        <f>SUM(CA701:CA724)</f>
        <v>25</v>
      </c>
      <c r="CB725" s="66">
        <f>CC725/CA725</f>
        <v>81</v>
      </c>
      <c r="CC725" s="67">
        <f>SUM(CC701:CC724)</f>
        <v>2025</v>
      </c>
      <c r="CD725" s="63">
        <f>SUM(CD701:CD724)</f>
        <v>1350</v>
      </c>
      <c r="CE725" s="66">
        <f>CF725/CD725</f>
        <v>42</v>
      </c>
      <c r="CF725" s="67">
        <f>SUM(CF701:CF724)</f>
        <v>56700</v>
      </c>
      <c r="CI725" s="70">
        <f>SUM(CI701:CI724)</f>
        <v>1450</v>
      </c>
      <c r="CJ725" s="71">
        <f>CK725/CI725</f>
        <v>46.206896551724135</v>
      </c>
      <c r="CK725" s="72">
        <f>SUM(CK701:CK724)</f>
        <v>67000</v>
      </c>
      <c r="CL725" s="63">
        <f>SUM(CL701:CL724)</f>
        <v>100</v>
      </c>
      <c r="CM725" s="66">
        <f>CN725/CL725</f>
        <v>130</v>
      </c>
      <c r="CN725" s="67">
        <f>SUM(CN701:CN724)</f>
        <v>13000</v>
      </c>
      <c r="CO725" s="63">
        <f>SUM(CO701:CO724)</f>
        <v>0</v>
      </c>
      <c r="CP725" s="66" t="e">
        <f>CQ725/CO725</f>
        <v>#DIV/0!</v>
      </c>
      <c r="CQ725" s="67">
        <f>SUM(CQ701:CQ724)</f>
        <v>0</v>
      </c>
      <c r="CR725" s="63">
        <f>SUM(CR701:CR724)</f>
        <v>0</v>
      </c>
      <c r="CS725" s="66" t="e">
        <f>CT725/CR725</f>
        <v>#DIV/0!</v>
      </c>
      <c r="CT725" s="67">
        <f>SUM(CT701:CT724)</f>
        <v>0</v>
      </c>
      <c r="CU725" s="63">
        <f>SUM(CU701:CU724)</f>
        <v>1350</v>
      </c>
      <c r="CV725" s="66">
        <f>CW725/CU725</f>
        <v>40</v>
      </c>
      <c r="CW725" s="67">
        <f>SUM(CW701:CW724)</f>
        <v>54000</v>
      </c>
    </row>
    <row r="726" spans="1:103" ht="15.75" thickBot="1" x14ac:dyDescent="0.3">
      <c r="L726" s="88">
        <f>L725+O725+R725+V725</f>
        <v>7911.9264868824766</v>
      </c>
      <c r="M726" s="89">
        <f>N726/L726</f>
        <v>48.205896950576459</v>
      </c>
      <c r="N726" s="90">
        <f>N725+Q725+T725+X725</f>
        <v>381401.5129071931</v>
      </c>
      <c r="O726" s="99">
        <f>SUM(O701:O724)</f>
        <v>560</v>
      </c>
      <c r="P726" s="100">
        <f>Q726/O726</f>
        <v>76.52</v>
      </c>
      <c r="Q726" s="101">
        <f>SUM(Q701:Q724)</f>
        <v>42851.199999999997</v>
      </c>
      <c r="CF726" s="91">
        <f>CF725-CW725</f>
        <v>2700</v>
      </c>
    </row>
    <row r="727" spans="1:103" ht="15.75" thickBot="1" x14ac:dyDescent="0.3">
      <c r="AE727" s="104">
        <f>AE698+1</f>
        <v>44707</v>
      </c>
      <c r="AF727" s="105">
        <f>AE727</f>
        <v>44707</v>
      </c>
      <c r="BR727" s="102">
        <f>AE727</f>
        <v>44707</v>
      </c>
    </row>
    <row r="728" spans="1:103" s="1" customFormat="1" ht="14.25" thickBot="1" x14ac:dyDescent="0.3">
      <c r="A728" s="2">
        <f>B728</f>
        <v>44707</v>
      </c>
      <c r="B728" s="3">
        <f>B699+1</f>
        <v>44707</v>
      </c>
      <c r="C728" s="249" t="s">
        <v>0</v>
      </c>
      <c r="D728" s="250"/>
      <c r="E728" s="251"/>
      <c r="F728" s="4" t="s">
        <v>1</v>
      </c>
      <c r="G728" s="5" t="s">
        <v>2</v>
      </c>
      <c r="H728" s="201" t="s">
        <v>86</v>
      </c>
      <c r="I728" s="189" t="s">
        <v>88</v>
      </c>
      <c r="J728" s="204" t="s">
        <v>90</v>
      </c>
      <c r="K728" s="206" t="s">
        <v>84</v>
      </c>
      <c r="L728" s="252" t="s">
        <v>3</v>
      </c>
      <c r="M728" s="253"/>
      <c r="N728" s="253"/>
      <c r="O728" s="253"/>
      <c r="P728" s="253"/>
      <c r="Q728" s="253"/>
      <c r="R728" s="253"/>
      <c r="S728" s="253"/>
      <c r="T728" s="254"/>
      <c r="U728" s="6"/>
      <c r="V728" s="255" t="s">
        <v>4</v>
      </c>
      <c r="W728" s="256"/>
      <c r="X728" s="257"/>
      <c r="Y728" s="258" t="s">
        <v>5</v>
      </c>
      <c r="Z728" s="259"/>
      <c r="AA728" s="260"/>
      <c r="AB728" s="255" t="s">
        <v>6</v>
      </c>
      <c r="AC728" s="256"/>
      <c r="AD728" s="257"/>
      <c r="AE728" s="261" t="s">
        <v>7</v>
      </c>
      <c r="AF728" s="262"/>
      <c r="AG728" s="262"/>
      <c r="AH728" s="262"/>
      <c r="AI728" s="262"/>
      <c r="AJ728" s="262"/>
      <c r="AK728" s="262"/>
      <c r="AL728" s="262"/>
      <c r="AM728" s="262"/>
      <c r="AN728" s="262"/>
      <c r="AO728" s="262"/>
      <c r="AP728" s="262"/>
      <c r="AQ728" s="262"/>
      <c r="AR728" s="262"/>
      <c r="AS728" s="262"/>
      <c r="AT728" s="262"/>
      <c r="AU728" s="262"/>
      <c r="AV728" s="262"/>
      <c r="AW728" s="262"/>
      <c r="AX728" s="262"/>
      <c r="AY728" s="262"/>
      <c r="AZ728" s="262"/>
      <c r="BA728" s="262"/>
      <c r="BB728" s="262"/>
      <c r="BC728" s="262"/>
      <c r="BD728" s="262"/>
      <c r="BE728" s="262"/>
      <c r="BF728" s="262"/>
      <c r="BG728" s="262"/>
      <c r="BH728" s="262"/>
      <c r="BI728" s="262"/>
      <c r="BJ728" s="262"/>
      <c r="BK728" s="262"/>
      <c r="BL728" s="262"/>
      <c r="BM728" s="262"/>
      <c r="BN728" s="263"/>
      <c r="BO728" s="98"/>
      <c r="BP728" s="98"/>
      <c r="BQ728" s="98"/>
      <c r="BR728" s="246" t="s">
        <v>8</v>
      </c>
      <c r="BS728" s="247"/>
      <c r="BT728" s="248"/>
      <c r="BU728" s="243" t="s">
        <v>9</v>
      </c>
      <c r="BV728" s="244"/>
      <c r="BW728" s="245"/>
      <c r="BX728" s="243" t="s">
        <v>10</v>
      </c>
      <c r="BY728" s="244"/>
      <c r="BZ728" s="245"/>
      <c r="CA728" s="243" t="s">
        <v>11</v>
      </c>
      <c r="CB728" s="244"/>
      <c r="CC728" s="245"/>
      <c r="CD728" s="243" t="s">
        <v>69</v>
      </c>
      <c r="CE728" s="244"/>
      <c r="CF728" s="245"/>
      <c r="CG728" s="8"/>
      <c r="CH728" s="8">
        <f>CH699+1</f>
        <v>44707</v>
      </c>
      <c r="CI728" s="246" t="s">
        <v>12</v>
      </c>
      <c r="CJ728" s="247"/>
      <c r="CK728" s="248"/>
      <c r="CL728" s="240" t="s">
        <v>13</v>
      </c>
      <c r="CM728" s="241"/>
      <c r="CN728" s="242"/>
      <c r="CO728" s="240" t="s">
        <v>14</v>
      </c>
      <c r="CP728" s="241"/>
      <c r="CQ728" s="242"/>
      <c r="CR728" s="240" t="s">
        <v>15</v>
      </c>
      <c r="CS728" s="241"/>
      <c r="CT728" s="242"/>
      <c r="CU728" s="240" t="s">
        <v>71</v>
      </c>
      <c r="CV728" s="241"/>
      <c r="CW728" s="242"/>
      <c r="CX728" s="9">
        <f>CY728</f>
        <v>44707</v>
      </c>
      <c r="CY728" s="8">
        <f>CY699+1</f>
        <v>44707</v>
      </c>
    </row>
    <row r="729" spans="1:103" s="1" customFormat="1" ht="14.25" thickBot="1" x14ac:dyDescent="0.3">
      <c r="A729" s="10" t="s">
        <v>17</v>
      </c>
      <c r="B729" s="10" t="s">
        <v>16</v>
      </c>
      <c r="C729" s="11" t="s">
        <v>18</v>
      </c>
      <c r="D729" s="12" t="s">
        <v>19</v>
      </c>
      <c r="E729" s="174" t="s">
        <v>1</v>
      </c>
      <c r="F729" s="14" t="s">
        <v>20</v>
      </c>
      <c r="G729" s="15" t="s">
        <v>20</v>
      </c>
      <c r="H729" s="202" t="s">
        <v>87</v>
      </c>
      <c r="I729" s="203" t="s">
        <v>89</v>
      </c>
      <c r="J729" s="205" t="s">
        <v>91</v>
      </c>
      <c r="K729" s="207" t="s">
        <v>85</v>
      </c>
      <c r="L729" s="16" t="s">
        <v>21</v>
      </c>
      <c r="M729" s="17" t="s">
        <v>22</v>
      </c>
      <c r="N729" s="18" t="s">
        <v>23</v>
      </c>
      <c r="O729" s="19" t="s">
        <v>24</v>
      </c>
      <c r="P729" s="17" t="s">
        <v>22</v>
      </c>
      <c r="Q729" s="18" t="s">
        <v>23</v>
      </c>
      <c r="R729" s="19" t="s">
        <v>25</v>
      </c>
      <c r="S729" s="17" t="s">
        <v>22</v>
      </c>
      <c r="T729" s="18" t="s">
        <v>23</v>
      </c>
      <c r="U729" s="20" t="s">
        <v>16</v>
      </c>
      <c r="V729" s="21" t="s">
        <v>26</v>
      </c>
      <c r="W729" s="22" t="s">
        <v>22</v>
      </c>
      <c r="X729" s="22" t="s">
        <v>23</v>
      </c>
      <c r="Y729" s="23" t="s">
        <v>27</v>
      </c>
      <c r="Z729" s="23" t="s">
        <v>22</v>
      </c>
      <c r="AA729" s="23" t="s">
        <v>23</v>
      </c>
      <c r="AB729" s="22" t="s">
        <v>27</v>
      </c>
      <c r="AC729" s="22" t="s">
        <v>22</v>
      </c>
      <c r="AD729" s="22" t="s">
        <v>23</v>
      </c>
      <c r="AE729" s="187" t="s">
        <v>92</v>
      </c>
      <c r="AF729" s="188" t="s">
        <v>22</v>
      </c>
      <c r="AG729" s="26" t="s">
        <v>23</v>
      </c>
      <c r="AH729" s="187" t="s">
        <v>93</v>
      </c>
      <c r="AI729" s="188" t="s">
        <v>22</v>
      </c>
      <c r="AJ729" s="26" t="s">
        <v>23</v>
      </c>
      <c r="AK729" s="187"/>
      <c r="AL729" s="188" t="s">
        <v>22</v>
      </c>
      <c r="AM729" s="26" t="s">
        <v>23</v>
      </c>
      <c r="AN729" s="187"/>
      <c r="AO729" s="188" t="s">
        <v>22</v>
      </c>
      <c r="AP729" s="26" t="s">
        <v>23</v>
      </c>
      <c r="AQ729" s="187"/>
      <c r="AR729" s="188" t="s">
        <v>22</v>
      </c>
      <c r="AS729" s="26" t="s">
        <v>23</v>
      </c>
      <c r="AT729" s="187"/>
      <c r="AU729" s="188" t="s">
        <v>22</v>
      </c>
      <c r="AV729" s="26" t="s">
        <v>23</v>
      </c>
      <c r="AW729" s="120"/>
      <c r="AX729" s="25" t="s">
        <v>22</v>
      </c>
      <c r="AY729" s="26" t="s">
        <v>23</v>
      </c>
      <c r="AZ729" s="24"/>
      <c r="BA729" s="25" t="s">
        <v>22</v>
      </c>
      <c r="BB729" s="26" t="s">
        <v>23</v>
      </c>
      <c r="BC729" s="24"/>
      <c r="BD729" s="25" t="s">
        <v>22</v>
      </c>
      <c r="BE729" s="26" t="s">
        <v>23</v>
      </c>
      <c r="BF729" s="24"/>
      <c r="BG729" s="25" t="s">
        <v>22</v>
      </c>
      <c r="BH729" s="26" t="s">
        <v>23</v>
      </c>
      <c r="BI729" s="24"/>
      <c r="BJ729" s="25" t="s">
        <v>22</v>
      </c>
      <c r="BK729" s="26" t="s">
        <v>23</v>
      </c>
      <c r="BL729" s="24"/>
      <c r="BM729" s="25" t="s">
        <v>22</v>
      </c>
      <c r="BN729" s="26" t="s">
        <v>23</v>
      </c>
      <c r="BO729" s="24"/>
      <c r="BP729" s="25" t="s">
        <v>22</v>
      </c>
      <c r="BQ729" s="26" t="s">
        <v>23</v>
      </c>
      <c r="BR729" s="27" t="s">
        <v>27</v>
      </c>
      <c r="BS729" s="28" t="s">
        <v>22</v>
      </c>
      <c r="BT729" s="29" t="s">
        <v>23</v>
      </c>
      <c r="BU729" s="30" t="s">
        <v>28</v>
      </c>
      <c r="BV729" s="31" t="s">
        <v>22</v>
      </c>
      <c r="BW729" s="32" t="s">
        <v>23</v>
      </c>
      <c r="BX729" s="30" t="s">
        <v>29</v>
      </c>
      <c r="BY729" s="31" t="s">
        <v>22</v>
      </c>
      <c r="BZ729" s="32" t="s">
        <v>23</v>
      </c>
      <c r="CA729" s="30" t="s">
        <v>30</v>
      </c>
      <c r="CB729" s="31" t="s">
        <v>22</v>
      </c>
      <c r="CC729" s="32" t="s">
        <v>23</v>
      </c>
      <c r="CD729" s="30" t="s">
        <v>70</v>
      </c>
      <c r="CE729" s="31" t="s">
        <v>22</v>
      </c>
      <c r="CF729" s="32" t="s">
        <v>23</v>
      </c>
      <c r="CG729" s="33" t="s">
        <v>17</v>
      </c>
      <c r="CH729" s="33" t="s">
        <v>16</v>
      </c>
      <c r="CI729" s="157" t="s">
        <v>27</v>
      </c>
      <c r="CJ729" s="158" t="s">
        <v>22</v>
      </c>
      <c r="CK729" s="159" t="s">
        <v>23</v>
      </c>
      <c r="CL729" s="34" t="s">
        <v>28</v>
      </c>
      <c r="CM729" s="35" t="s">
        <v>22</v>
      </c>
      <c r="CN729" s="36" t="s">
        <v>23</v>
      </c>
      <c r="CO729" s="34" t="s">
        <v>29</v>
      </c>
      <c r="CP729" s="35" t="s">
        <v>22</v>
      </c>
      <c r="CQ729" s="36" t="s">
        <v>23</v>
      </c>
      <c r="CR729" s="34" t="s">
        <v>30</v>
      </c>
      <c r="CS729" s="35" t="s">
        <v>22</v>
      </c>
      <c r="CT729" s="36" t="s">
        <v>23</v>
      </c>
      <c r="CU729" s="34" t="s">
        <v>70</v>
      </c>
      <c r="CV729" s="35" t="s">
        <v>22</v>
      </c>
      <c r="CW729" s="36" t="s">
        <v>23</v>
      </c>
      <c r="CX729" s="33" t="s">
        <v>76</v>
      </c>
      <c r="CY729" s="33" t="s">
        <v>16</v>
      </c>
    </row>
    <row r="730" spans="1:103" s="1" customFormat="1" ht="14.25" thickBot="1" x14ac:dyDescent="0.3">
      <c r="A730" s="47" t="s">
        <v>32</v>
      </c>
      <c r="B730" s="47" t="s">
        <v>32</v>
      </c>
      <c r="C730" s="37">
        <v>244</v>
      </c>
      <c r="D730" s="94">
        <f>E730-C730</f>
        <v>151</v>
      </c>
      <c r="E730" s="92">
        <v>395</v>
      </c>
      <c r="F730" s="38">
        <f>SUM(O730,R730,V730)-H730-I730-J730-K730+L730</f>
        <v>395</v>
      </c>
      <c r="G730" s="38">
        <f>F730-E730-L730</f>
        <v>0</v>
      </c>
      <c r="H730" s="182"/>
      <c r="I730" s="182"/>
      <c r="J730" s="182"/>
      <c r="K730" s="182">
        <v>0</v>
      </c>
      <c r="L730" s="211"/>
      <c r="M730" s="39">
        <v>24.99</v>
      </c>
      <c r="N730" s="179">
        <f>M730*L730</f>
        <v>0</v>
      </c>
      <c r="O730" s="225">
        <v>0</v>
      </c>
      <c r="P730" s="226">
        <v>76.52</v>
      </c>
      <c r="Q730" s="227">
        <f>P730*O730</f>
        <v>0</v>
      </c>
      <c r="R730" s="222">
        <v>20</v>
      </c>
      <c r="S730" s="39">
        <v>37.840000000000003</v>
      </c>
      <c r="T730" s="40">
        <f>S730*R730</f>
        <v>756.80000000000007</v>
      </c>
      <c r="U730" s="41" t="s">
        <v>32</v>
      </c>
      <c r="V730" s="37">
        <f t="shared" ref="V730:V753" si="1057">Y730-CI730</f>
        <v>375</v>
      </c>
      <c r="W730" s="39">
        <f>X730/V730</f>
        <v>66.289333333333332</v>
      </c>
      <c r="X730" s="40">
        <f t="shared" ref="X730:X753" si="1058">AA730-CK730</f>
        <v>24858.5</v>
      </c>
      <c r="Y730" s="37">
        <f t="shared" ref="Y730:Y753" si="1059">AB730+BR730</f>
        <v>400</v>
      </c>
      <c r="Z730" s="39">
        <f>AA730/Y730</f>
        <v>66.521249999999995</v>
      </c>
      <c r="AA730" s="40">
        <f t="shared" ref="AA730:AA753" si="1060">AD730+BT730</f>
        <v>26608.5</v>
      </c>
      <c r="AB730" s="37">
        <f>SUM(AE730,AH730,AK730,AN730,AQ730,AT730,AW730,AZ730,BC730,BF730,BI730,BL730,BO730)</f>
        <v>100</v>
      </c>
      <c r="AC730" s="39">
        <f>AD730/AB730</f>
        <v>21.61</v>
      </c>
      <c r="AD730" s="40">
        <f>SUM(AG730,AJ730,AM730,AP730,AS730,AV730,AY730,BB730,BE730,BH730,BK730,BN730,BQ730)</f>
        <v>2161</v>
      </c>
      <c r="AE730" s="185">
        <v>100</v>
      </c>
      <c r="AF730" s="186">
        <v>21.61</v>
      </c>
      <c r="AG730" s="53">
        <f>AE730*AF730</f>
        <v>2161</v>
      </c>
      <c r="AH730" s="185"/>
      <c r="AI730" s="186"/>
      <c r="AJ730" s="53">
        <f>AH730*AI730</f>
        <v>0</v>
      </c>
      <c r="AK730" s="185"/>
      <c r="AL730" s="186"/>
      <c r="AM730" s="53"/>
      <c r="AN730" s="185"/>
      <c r="AO730" s="186"/>
      <c r="AP730" s="53"/>
      <c r="AQ730" s="185"/>
      <c r="AR730" s="186"/>
      <c r="AS730" s="53"/>
      <c r="AT730" s="185"/>
      <c r="AU730" s="186"/>
      <c r="AV730" s="53"/>
      <c r="AW730" s="43"/>
      <c r="AX730" s="42"/>
      <c r="AY730" s="53">
        <f t="shared" ref="AY730:AY753" si="1061">AX730*AW730</f>
        <v>0</v>
      </c>
      <c r="AZ730" s="43"/>
      <c r="BA730" s="42"/>
      <c r="BB730" s="53">
        <f t="shared" ref="BB730:BB753" si="1062">BA730*AZ730</f>
        <v>0</v>
      </c>
      <c r="BC730" s="43"/>
      <c r="BD730" s="42"/>
      <c r="BE730" s="53">
        <f t="shared" ref="BE730:BE753" si="1063">BD730*BC730</f>
        <v>0</v>
      </c>
      <c r="BF730" s="43"/>
      <c r="BG730" s="42"/>
      <c r="BH730" s="53">
        <f t="shared" ref="BH730:BH753" si="1064">BG730*BF730</f>
        <v>0</v>
      </c>
      <c r="BI730" s="43"/>
      <c r="BJ730" s="42"/>
      <c r="BK730" s="53">
        <f t="shared" ref="BK730:BK753" si="1065">BJ730*BI730</f>
        <v>0</v>
      </c>
      <c r="BL730" s="43"/>
      <c r="BM730" s="42"/>
      <c r="BN730" s="53">
        <f t="shared" ref="BN730:BN753" si="1066">BM730*BL730</f>
        <v>0</v>
      </c>
      <c r="BO730" s="43"/>
      <c r="BP730" s="42"/>
      <c r="BQ730" s="53">
        <f t="shared" ref="BQ730:BQ753" si="1067">BP730*BO730</f>
        <v>0</v>
      </c>
      <c r="BR730" s="44">
        <f>SUM(BU730,BX730,CA730,CD730)</f>
        <v>300</v>
      </c>
      <c r="BS730" s="45">
        <f>BT730/BR730</f>
        <v>81.49166666666666</v>
      </c>
      <c r="BT730" s="46">
        <f>SUM(BW730,BZ730,CC730,CF730)</f>
        <v>24447.5</v>
      </c>
      <c r="BU730" s="37">
        <v>275</v>
      </c>
      <c r="BV730" s="39">
        <f>BW730/BU730</f>
        <v>82.354545454545459</v>
      </c>
      <c r="BW730" s="40">
        <v>22647.5</v>
      </c>
      <c r="BX730" s="37"/>
      <c r="BY730" s="39" t="e">
        <f>BZ730/BX730</f>
        <v>#DIV/0!</v>
      </c>
      <c r="BZ730" s="40"/>
      <c r="CA730" s="37"/>
      <c r="CB730" s="39" t="e">
        <f>CC730/CA730</f>
        <v>#DIV/0!</v>
      </c>
      <c r="CC730" s="40"/>
      <c r="CD730" s="37">
        <v>25</v>
      </c>
      <c r="CE730" s="39">
        <f>CF730/CD730</f>
        <v>72</v>
      </c>
      <c r="CF730" s="40">
        <v>1800</v>
      </c>
      <c r="CG730" s="47" t="s">
        <v>32</v>
      </c>
      <c r="CH730" s="47" t="s">
        <v>32</v>
      </c>
      <c r="CI730" s="44">
        <f>SUM(CL730,CO730,CR730,CU730)</f>
        <v>25</v>
      </c>
      <c r="CJ730" s="45">
        <f>CK730/CI730</f>
        <v>70</v>
      </c>
      <c r="CK730" s="46">
        <f>SUM(CN730,CQ730,CT730,CW730)</f>
        <v>1750</v>
      </c>
      <c r="CL730" s="37"/>
      <c r="CM730" s="39" t="e">
        <f>CN730/CL730</f>
        <v>#DIV/0!</v>
      </c>
      <c r="CN730" s="40"/>
      <c r="CO730" s="37"/>
      <c r="CP730" s="39" t="e">
        <f>CQ730/CO730</f>
        <v>#DIV/0!</v>
      </c>
      <c r="CQ730" s="40"/>
      <c r="CR730" s="37"/>
      <c r="CS730" s="39" t="e">
        <f>CT730/CR730</f>
        <v>#DIV/0!</v>
      </c>
      <c r="CT730" s="40"/>
      <c r="CU730" s="37">
        <v>25</v>
      </c>
      <c r="CV730" s="39">
        <f>CW730/CU730</f>
        <v>70</v>
      </c>
      <c r="CW730" s="40">
        <v>1750</v>
      </c>
      <c r="CX730" s="47" t="s">
        <v>32</v>
      </c>
      <c r="CY730" s="47" t="s">
        <v>32</v>
      </c>
    </row>
    <row r="731" spans="1:103" s="1" customFormat="1" ht="14.25" thickBot="1" x14ac:dyDescent="0.3">
      <c r="A731" s="47" t="s">
        <v>31</v>
      </c>
      <c r="B731" s="47" t="s">
        <v>31</v>
      </c>
      <c r="C731" s="48">
        <v>244</v>
      </c>
      <c r="D731" s="95">
        <f t="shared" ref="D731:D753" si="1068">E731-C731</f>
        <v>147</v>
      </c>
      <c r="E731" s="93">
        <v>391</v>
      </c>
      <c r="F731" s="38">
        <f t="shared" ref="F731:F753" si="1069">SUM(O731,R731,V731)-H731-I731-J731-K731+L731</f>
        <v>391</v>
      </c>
      <c r="G731" s="49">
        <f t="shared" ref="G731:G753" si="1070">F731-E731-L731</f>
        <v>0</v>
      </c>
      <c r="H731" s="183"/>
      <c r="I731" s="183"/>
      <c r="J731" s="183"/>
      <c r="K731" s="183">
        <v>0</v>
      </c>
      <c r="L731" s="212"/>
      <c r="M731" s="50">
        <v>24.99</v>
      </c>
      <c r="N731" s="53">
        <f t="shared" ref="N731:N753" si="1071">M731*L731</f>
        <v>0</v>
      </c>
      <c r="O731" s="228">
        <v>0</v>
      </c>
      <c r="P731" s="229">
        <v>76.52</v>
      </c>
      <c r="Q731" s="230">
        <f t="shared" ref="Q731:Q753" si="1072">P731*O731</f>
        <v>0</v>
      </c>
      <c r="R731" s="223">
        <v>16</v>
      </c>
      <c r="S731" s="50">
        <v>37.840000000000003</v>
      </c>
      <c r="T731" s="51">
        <f t="shared" ref="T731:T753" si="1073">S731*R731</f>
        <v>605.44000000000005</v>
      </c>
      <c r="U731" s="52" t="s">
        <v>31</v>
      </c>
      <c r="V731" s="48">
        <f t="shared" si="1057"/>
        <v>375</v>
      </c>
      <c r="W731" s="50">
        <f t="shared" ref="W731:W753" si="1074">X731/V731</f>
        <v>66.289333333333332</v>
      </c>
      <c r="X731" s="51">
        <f t="shared" si="1058"/>
        <v>24858.5</v>
      </c>
      <c r="Y731" s="48">
        <f t="shared" si="1059"/>
        <v>400</v>
      </c>
      <c r="Z731" s="50">
        <f t="shared" ref="Z731:Z735" si="1075">AA731/Y731</f>
        <v>66.521249999999995</v>
      </c>
      <c r="AA731" s="51">
        <f t="shared" si="1060"/>
        <v>26608.5</v>
      </c>
      <c r="AB731" s="48">
        <f t="shared" ref="AB731:AB753" si="1076">SUM(AE731,AH731,AK731,AN731,AQ731,AT731,AW731,AZ731,BC731,BF731,BI731,BL731,BO731)</f>
        <v>100</v>
      </c>
      <c r="AC731" s="50">
        <f t="shared" ref="AC731:AC735" si="1077">AD731/AB731</f>
        <v>21.61</v>
      </c>
      <c r="AD731" s="51">
        <f t="shared" ref="AD731:AD753" si="1078">SUM(AG731,AJ731,AM731,AP731,AS731,AV731,AY731,BB731,BE731,BH731,BK731,BN731,BQ731)</f>
        <v>2161</v>
      </c>
      <c r="AE731" s="43">
        <v>100</v>
      </c>
      <c r="AF731" s="42">
        <v>21.61</v>
      </c>
      <c r="AG731" s="53">
        <f>AE731*AF731</f>
        <v>2161</v>
      </c>
      <c r="AH731" s="43"/>
      <c r="AI731" s="42"/>
      <c r="AJ731" s="53">
        <f>AH731*AI731</f>
        <v>0</v>
      </c>
      <c r="AK731" s="43"/>
      <c r="AL731" s="42"/>
      <c r="AM731" s="53"/>
      <c r="AN731" s="43"/>
      <c r="AO731" s="42"/>
      <c r="AP731" s="53"/>
      <c r="AQ731" s="43"/>
      <c r="AR731" s="42"/>
      <c r="AS731" s="53"/>
      <c r="AT731" s="43"/>
      <c r="AU731" s="42"/>
      <c r="AV731" s="53"/>
      <c r="AW731" s="43"/>
      <c r="AX731" s="42"/>
      <c r="AY731" s="53">
        <f t="shared" si="1061"/>
        <v>0</v>
      </c>
      <c r="AZ731" s="43"/>
      <c r="BA731" s="42"/>
      <c r="BB731" s="53">
        <f t="shared" si="1062"/>
        <v>0</v>
      </c>
      <c r="BC731" s="43"/>
      <c r="BD731" s="42"/>
      <c r="BE731" s="53">
        <f t="shared" si="1063"/>
        <v>0</v>
      </c>
      <c r="BF731" s="43"/>
      <c r="BG731" s="42"/>
      <c r="BH731" s="53">
        <f t="shared" si="1064"/>
        <v>0</v>
      </c>
      <c r="BI731" s="43"/>
      <c r="BJ731" s="42"/>
      <c r="BK731" s="53">
        <f t="shared" si="1065"/>
        <v>0</v>
      </c>
      <c r="BL731" s="43"/>
      <c r="BM731" s="42"/>
      <c r="BN731" s="53">
        <f t="shared" si="1066"/>
        <v>0</v>
      </c>
      <c r="BO731" s="43"/>
      <c r="BP731" s="42"/>
      <c r="BQ731" s="53">
        <f t="shared" si="1067"/>
        <v>0</v>
      </c>
      <c r="BR731" s="54">
        <f t="shared" ref="BR731:BR753" si="1079">SUM(BU731,BX731,CA731,CD731)</f>
        <v>300</v>
      </c>
      <c r="BS731" s="55">
        <f t="shared" ref="BS731:BS753" si="1080">BT731/BR731</f>
        <v>81.49166666666666</v>
      </c>
      <c r="BT731" s="56">
        <f t="shared" ref="BT731:BT753" si="1081">SUM(BW731,BZ731,CC731,CF731)</f>
        <v>24447.5</v>
      </c>
      <c r="BU731" s="48">
        <v>275</v>
      </c>
      <c r="BV731" s="50">
        <f t="shared" ref="BV731:BV753" si="1082">BW731/BU731</f>
        <v>82.354545454545459</v>
      </c>
      <c r="BW731" s="51">
        <v>22647.5</v>
      </c>
      <c r="BX731" s="48"/>
      <c r="BY731" s="50" t="e">
        <f t="shared" ref="BY731:BY753" si="1083">BZ731/BX731</f>
        <v>#DIV/0!</v>
      </c>
      <c r="BZ731" s="51"/>
      <c r="CA731" s="48"/>
      <c r="CB731" s="50" t="e">
        <f t="shared" ref="CB731:CB753" si="1084">CC731/CA731</f>
        <v>#DIV/0!</v>
      </c>
      <c r="CC731" s="51"/>
      <c r="CD731" s="48">
        <v>25</v>
      </c>
      <c r="CE731" s="50">
        <f t="shared" ref="CE731:CE753" si="1085">CF731/CD731</f>
        <v>72</v>
      </c>
      <c r="CF731" s="51">
        <v>1800</v>
      </c>
      <c r="CG731" s="47" t="s">
        <v>31</v>
      </c>
      <c r="CH731" s="47" t="s">
        <v>31</v>
      </c>
      <c r="CI731" s="54">
        <f t="shared" ref="CI731:CI753" si="1086">SUM(CL731,CO731,CR731,CU731)</f>
        <v>25</v>
      </c>
      <c r="CJ731" s="55">
        <f t="shared" ref="CJ731:CJ753" si="1087">CK731/CI731</f>
        <v>70</v>
      </c>
      <c r="CK731" s="56">
        <f t="shared" ref="CK731:CK753" si="1088">SUM(CN731,CQ731,CT731,CW731)</f>
        <v>1750</v>
      </c>
      <c r="CL731" s="48"/>
      <c r="CM731" s="50" t="e">
        <f t="shared" ref="CM731:CM753" si="1089">CN731/CL731</f>
        <v>#DIV/0!</v>
      </c>
      <c r="CN731" s="51"/>
      <c r="CO731" s="48"/>
      <c r="CP731" s="50" t="e">
        <f t="shared" ref="CP731:CP753" si="1090">CQ731/CO731</f>
        <v>#DIV/0!</v>
      </c>
      <c r="CQ731" s="51"/>
      <c r="CR731" s="48"/>
      <c r="CS731" s="50" t="e">
        <f t="shared" ref="CS731:CS753" si="1091">CT731/CR731</f>
        <v>#DIV/0!</v>
      </c>
      <c r="CT731" s="51"/>
      <c r="CU731" s="48">
        <v>25</v>
      </c>
      <c r="CV731" s="50">
        <f t="shared" ref="CV731:CV753" si="1092">CW731/CU731</f>
        <v>70</v>
      </c>
      <c r="CW731" s="51">
        <v>1750</v>
      </c>
      <c r="CX731" s="47" t="s">
        <v>31</v>
      </c>
      <c r="CY731" s="47" t="s">
        <v>31</v>
      </c>
    </row>
    <row r="732" spans="1:103" s="1" customFormat="1" ht="14.25" thickBot="1" x14ac:dyDescent="0.3">
      <c r="A732" s="47" t="s">
        <v>33</v>
      </c>
      <c r="B732" s="47" t="s">
        <v>33</v>
      </c>
      <c r="C732" s="48">
        <v>244</v>
      </c>
      <c r="D732" s="95">
        <f t="shared" si="1068"/>
        <v>143</v>
      </c>
      <c r="E732" s="93">
        <v>387</v>
      </c>
      <c r="F732" s="38">
        <f t="shared" si="1069"/>
        <v>387</v>
      </c>
      <c r="G732" s="49">
        <f t="shared" si="1070"/>
        <v>0</v>
      </c>
      <c r="H732" s="183"/>
      <c r="I732" s="183"/>
      <c r="J732" s="183"/>
      <c r="K732" s="183">
        <v>0</v>
      </c>
      <c r="L732" s="212"/>
      <c r="M732" s="50">
        <v>24.99</v>
      </c>
      <c r="N732" s="53">
        <f t="shared" si="1071"/>
        <v>0</v>
      </c>
      <c r="O732" s="228">
        <v>0</v>
      </c>
      <c r="P732" s="229">
        <v>76.52</v>
      </c>
      <c r="Q732" s="230">
        <f t="shared" si="1072"/>
        <v>0</v>
      </c>
      <c r="R732" s="223">
        <v>12</v>
      </c>
      <c r="S732" s="50">
        <v>37.840000000000003</v>
      </c>
      <c r="T732" s="51">
        <f t="shared" si="1073"/>
        <v>454.08000000000004</v>
      </c>
      <c r="U732" s="52" t="s">
        <v>33</v>
      </c>
      <c r="V732" s="48">
        <f t="shared" si="1057"/>
        <v>375</v>
      </c>
      <c r="W732" s="50">
        <f t="shared" si="1074"/>
        <v>66.289333333333332</v>
      </c>
      <c r="X732" s="51">
        <f t="shared" si="1058"/>
        <v>24858.5</v>
      </c>
      <c r="Y732" s="48">
        <f t="shared" si="1059"/>
        <v>400</v>
      </c>
      <c r="Z732" s="50">
        <f t="shared" si="1075"/>
        <v>66.521249999999995</v>
      </c>
      <c r="AA732" s="51">
        <f t="shared" si="1060"/>
        <v>26608.5</v>
      </c>
      <c r="AB732" s="48">
        <f t="shared" si="1076"/>
        <v>100</v>
      </c>
      <c r="AC732" s="50">
        <f t="shared" si="1077"/>
        <v>21.61</v>
      </c>
      <c r="AD732" s="51">
        <f t="shared" si="1078"/>
        <v>2161</v>
      </c>
      <c r="AE732" s="43">
        <v>100</v>
      </c>
      <c r="AF732" s="42">
        <v>21.61</v>
      </c>
      <c r="AG732" s="53">
        <f t="shared" ref="AG732:AG752" si="1093">AE732*AF732</f>
        <v>2161</v>
      </c>
      <c r="AH732" s="43"/>
      <c r="AI732" s="42"/>
      <c r="AJ732" s="53">
        <f t="shared" ref="AJ732:AJ752" si="1094">AH732*AI732</f>
        <v>0</v>
      </c>
      <c r="AK732" s="43"/>
      <c r="AL732" s="42"/>
      <c r="AM732" s="53"/>
      <c r="AN732" s="43"/>
      <c r="AO732" s="42"/>
      <c r="AP732" s="53"/>
      <c r="AQ732" s="43"/>
      <c r="AR732" s="42"/>
      <c r="AS732" s="53"/>
      <c r="AT732" s="43"/>
      <c r="AU732" s="42"/>
      <c r="AV732" s="53"/>
      <c r="AW732" s="43"/>
      <c r="AX732" s="42"/>
      <c r="AY732" s="53">
        <f t="shared" si="1061"/>
        <v>0</v>
      </c>
      <c r="AZ732" s="43"/>
      <c r="BA732" s="42"/>
      <c r="BB732" s="53">
        <f t="shared" si="1062"/>
        <v>0</v>
      </c>
      <c r="BC732" s="43"/>
      <c r="BD732" s="42"/>
      <c r="BE732" s="53">
        <f t="shared" si="1063"/>
        <v>0</v>
      </c>
      <c r="BF732" s="43"/>
      <c r="BG732" s="42"/>
      <c r="BH732" s="53">
        <f t="shared" si="1064"/>
        <v>0</v>
      </c>
      <c r="BI732" s="43"/>
      <c r="BJ732" s="42"/>
      <c r="BK732" s="53">
        <f t="shared" si="1065"/>
        <v>0</v>
      </c>
      <c r="BL732" s="43"/>
      <c r="BM732" s="42"/>
      <c r="BN732" s="53">
        <f t="shared" si="1066"/>
        <v>0</v>
      </c>
      <c r="BO732" s="43"/>
      <c r="BP732" s="42"/>
      <c r="BQ732" s="53">
        <f t="shared" si="1067"/>
        <v>0</v>
      </c>
      <c r="BR732" s="54">
        <f t="shared" si="1079"/>
        <v>300</v>
      </c>
      <c r="BS732" s="55">
        <f t="shared" si="1080"/>
        <v>81.49166666666666</v>
      </c>
      <c r="BT732" s="56">
        <f t="shared" si="1081"/>
        <v>24447.5</v>
      </c>
      <c r="BU732" s="48">
        <v>275</v>
      </c>
      <c r="BV732" s="50">
        <f t="shared" si="1082"/>
        <v>82.354545454545459</v>
      </c>
      <c r="BW732" s="51">
        <v>22647.5</v>
      </c>
      <c r="BX732" s="48"/>
      <c r="BY732" s="50" t="e">
        <f t="shared" si="1083"/>
        <v>#DIV/0!</v>
      </c>
      <c r="BZ732" s="51"/>
      <c r="CA732" s="48"/>
      <c r="CB732" s="50" t="e">
        <f t="shared" si="1084"/>
        <v>#DIV/0!</v>
      </c>
      <c r="CC732" s="51"/>
      <c r="CD732" s="48">
        <v>25</v>
      </c>
      <c r="CE732" s="50">
        <f t="shared" si="1085"/>
        <v>72</v>
      </c>
      <c r="CF732" s="51">
        <v>1800</v>
      </c>
      <c r="CG732" s="47" t="s">
        <v>33</v>
      </c>
      <c r="CH732" s="47" t="s">
        <v>33</v>
      </c>
      <c r="CI732" s="54">
        <f t="shared" si="1086"/>
        <v>25</v>
      </c>
      <c r="CJ732" s="55">
        <f t="shared" si="1087"/>
        <v>70</v>
      </c>
      <c r="CK732" s="56">
        <f t="shared" si="1088"/>
        <v>1750</v>
      </c>
      <c r="CL732" s="48"/>
      <c r="CM732" s="50" t="e">
        <f t="shared" si="1089"/>
        <v>#DIV/0!</v>
      </c>
      <c r="CN732" s="51"/>
      <c r="CO732" s="48"/>
      <c r="CP732" s="50" t="e">
        <f t="shared" si="1090"/>
        <v>#DIV/0!</v>
      </c>
      <c r="CQ732" s="51"/>
      <c r="CR732" s="48"/>
      <c r="CS732" s="50" t="e">
        <f t="shared" si="1091"/>
        <v>#DIV/0!</v>
      </c>
      <c r="CT732" s="51"/>
      <c r="CU732" s="48">
        <v>25</v>
      </c>
      <c r="CV732" s="50">
        <f t="shared" si="1092"/>
        <v>70</v>
      </c>
      <c r="CW732" s="51">
        <v>1750</v>
      </c>
      <c r="CX732" s="47" t="s">
        <v>33</v>
      </c>
      <c r="CY732" s="47" t="s">
        <v>33</v>
      </c>
    </row>
    <row r="733" spans="1:103" s="1" customFormat="1" ht="14.25" thickBot="1" x14ac:dyDescent="0.3">
      <c r="A733" s="47" t="s">
        <v>34</v>
      </c>
      <c r="B733" s="47" t="s">
        <v>34</v>
      </c>
      <c r="C733" s="48">
        <v>244</v>
      </c>
      <c r="D733" s="95">
        <f t="shared" si="1068"/>
        <v>141</v>
      </c>
      <c r="E733" s="93">
        <v>385</v>
      </c>
      <c r="F733" s="38">
        <f t="shared" si="1069"/>
        <v>385</v>
      </c>
      <c r="G733" s="49">
        <f t="shared" si="1070"/>
        <v>0</v>
      </c>
      <c r="H733" s="183"/>
      <c r="I733" s="183"/>
      <c r="J733" s="183"/>
      <c r="K733" s="183">
        <v>0</v>
      </c>
      <c r="L733" s="212"/>
      <c r="M733" s="50">
        <v>24.99</v>
      </c>
      <c r="N733" s="53">
        <f t="shared" si="1071"/>
        <v>0</v>
      </c>
      <c r="O733" s="228">
        <v>0</v>
      </c>
      <c r="P733" s="229">
        <v>76.52</v>
      </c>
      <c r="Q733" s="230">
        <f t="shared" si="1072"/>
        <v>0</v>
      </c>
      <c r="R733" s="223">
        <v>10</v>
      </c>
      <c r="S733" s="50">
        <v>37.840000000000003</v>
      </c>
      <c r="T733" s="51">
        <f t="shared" si="1073"/>
        <v>378.40000000000003</v>
      </c>
      <c r="U733" s="52" t="s">
        <v>34</v>
      </c>
      <c r="V733" s="48">
        <f t="shared" si="1057"/>
        <v>375</v>
      </c>
      <c r="W733" s="50">
        <f t="shared" si="1074"/>
        <v>66.289333333333332</v>
      </c>
      <c r="X733" s="51">
        <f t="shared" si="1058"/>
        <v>24858.5</v>
      </c>
      <c r="Y733" s="48">
        <f t="shared" si="1059"/>
        <v>400</v>
      </c>
      <c r="Z733" s="50">
        <f t="shared" si="1075"/>
        <v>66.521249999999995</v>
      </c>
      <c r="AA733" s="51">
        <f t="shared" si="1060"/>
        <v>26608.5</v>
      </c>
      <c r="AB733" s="48">
        <f t="shared" si="1076"/>
        <v>100</v>
      </c>
      <c r="AC733" s="50">
        <f t="shared" si="1077"/>
        <v>21.61</v>
      </c>
      <c r="AD733" s="51">
        <f t="shared" si="1078"/>
        <v>2161</v>
      </c>
      <c r="AE733" s="43">
        <v>100</v>
      </c>
      <c r="AF733" s="42">
        <v>21.61</v>
      </c>
      <c r="AG733" s="53">
        <f t="shared" si="1093"/>
        <v>2161</v>
      </c>
      <c r="AH733" s="43"/>
      <c r="AI733" s="42"/>
      <c r="AJ733" s="53">
        <f t="shared" si="1094"/>
        <v>0</v>
      </c>
      <c r="AK733" s="43"/>
      <c r="AL733" s="42"/>
      <c r="AM733" s="53"/>
      <c r="AN733" s="43"/>
      <c r="AO733" s="42"/>
      <c r="AP733" s="53"/>
      <c r="AQ733" s="43"/>
      <c r="AR733" s="42"/>
      <c r="AS733" s="53"/>
      <c r="AT733" s="43"/>
      <c r="AU733" s="42"/>
      <c r="AV733" s="53"/>
      <c r="AW733" s="43"/>
      <c r="AX733" s="42"/>
      <c r="AY733" s="53">
        <f t="shared" si="1061"/>
        <v>0</v>
      </c>
      <c r="AZ733" s="43"/>
      <c r="BA733" s="42"/>
      <c r="BB733" s="53">
        <f t="shared" si="1062"/>
        <v>0</v>
      </c>
      <c r="BC733" s="43"/>
      <c r="BD733" s="42"/>
      <c r="BE733" s="53">
        <f t="shared" si="1063"/>
        <v>0</v>
      </c>
      <c r="BF733" s="43"/>
      <c r="BG733" s="42"/>
      <c r="BH733" s="53">
        <f t="shared" si="1064"/>
        <v>0</v>
      </c>
      <c r="BI733" s="43"/>
      <c r="BJ733" s="42"/>
      <c r="BK733" s="53">
        <f t="shared" si="1065"/>
        <v>0</v>
      </c>
      <c r="BL733" s="43"/>
      <c r="BM733" s="42"/>
      <c r="BN733" s="53">
        <f t="shared" si="1066"/>
        <v>0</v>
      </c>
      <c r="BO733" s="43"/>
      <c r="BP733" s="42"/>
      <c r="BQ733" s="53">
        <f t="shared" si="1067"/>
        <v>0</v>
      </c>
      <c r="BR733" s="54">
        <f t="shared" si="1079"/>
        <v>300</v>
      </c>
      <c r="BS733" s="55">
        <f t="shared" si="1080"/>
        <v>81.49166666666666</v>
      </c>
      <c r="BT733" s="56">
        <f t="shared" si="1081"/>
        <v>24447.5</v>
      </c>
      <c r="BU733" s="48">
        <v>275</v>
      </c>
      <c r="BV733" s="50">
        <f t="shared" si="1082"/>
        <v>82.354545454545459</v>
      </c>
      <c r="BW733" s="51">
        <v>22647.5</v>
      </c>
      <c r="BX733" s="48"/>
      <c r="BY733" s="50" t="e">
        <f t="shared" si="1083"/>
        <v>#DIV/0!</v>
      </c>
      <c r="BZ733" s="51"/>
      <c r="CA733" s="48"/>
      <c r="CB733" s="50" t="e">
        <f t="shared" si="1084"/>
        <v>#DIV/0!</v>
      </c>
      <c r="CC733" s="51"/>
      <c r="CD733" s="48">
        <v>25</v>
      </c>
      <c r="CE733" s="50">
        <f t="shared" si="1085"/>
        <v>72</v>
      </c>
      <c r="CF733" s="51">
        <v>1800</v>
      </c>
      <c r="CG733" s="47" t="s">
        <v>34</v>
      </c>
      <c r="CH733" s="47" t="s">
        <v>34</v>
      </c>
      <c r="CI733" s="54">
        <f t="shared" si="1086"/>
        <v>25</v>
      </c>
      <c r="CJ733" s="55">
        <f t="shared" si="1087"/>
        <v>70</v>
      </c>
      <c r="CK733" s="56">
        <f t="shared" si="1088"/>
        <v>1750</v>
      </c>
      <c r="CL733" s="48"/>
      <c r="CM733" s="50" t="e">
        <f t="shared" si="1089"/>
        <v>#DIV/0!</v>
      </c>
      <c r="CN733" s="51"/>
      <c r="CO733" s="48"/>
      <c r="CP733" s="50" t="e">
        <f t="shared" si="1090"/>
        <v>#DIV/0!</v>
      </c>
      <c r="CQ733" s="51"/>
      <c r="CR733" s="48"/>
      <c r="CS733" s="50" t="e">
        <f t="shared" si="1091"/>
        <v>#DIV/0!</v>
      </c>
      <c r="CT733" s="51"/>
      <c r="CU733" s="48">
        <v>25</v>
      </c>
      <c r="CV733" s="50">
        <f t="shared" si="1092"/>
        <v>70</v>
      </c>
      <c r="CW733" s="51">
        <v>1750</v>
      </c>
      <c r="CX733" s="47" t="s">
        <v>34</v>
      </c>
      <c r="CY733" s="47" t="s">
        <v>34</v>
      </c>
    </row>
    <row r="734" spans="1:103" s="1" customFormat="1" ht="14.25" thickBot="1" x14ac:dyDescent="0.3">
      <c r="A734" s="47" t="s">
        <v>35</v>
      </c>
      <c r="B734" s="47" t="s">
        <v>35</v>
      </c>
      <c r="C734" s="48">
        <v>244</v>
      </c>
      <c r="D734" s="95">
        <f t="shared" si="1068"/>
        <v>141</v>
      </c>
      <c r="E734" s="93">
        <v>385</v>
      </c>
      <c r="F734" s="38">
        <f t="shared" si="1069"/>
        <v>385</v>
      </c>
      <c r="G734" s="49">
        <f t="shared" si="1070"/>
        <v>0</v>
      </c>
      <c r="H734" s="183"/>
      <c r="I734" s="183"/>
      <c r="J734" s="183"/>
      <c r="K734" s="183">
        <v>0</v>
      </c>
      <c r="L734" s="212"/>
      <c r="M734" s="50">
        <v>24.99</v>
      </c>
      <c r="N734" s="53">
        <f t="shared" si="1071"/>
        <v>0</v>
      </c>
      <c r="O734" s="228">
        <v>0</v>
      </c>
      <c r="P734" s="229">
        <v>76.52</v>
      </c>
      <c r="Q734" s="230">
        <f t="shared" si="1072"/>
        <v>0</v>
      </c>
      <c r="R734" s="223">
        <v>10</v>
      </c>
      <c r="S734" s="50">
        <v>37.840000000000003</v>
      </c>
      <c r="T734" s="51">
        <f t="shared" si="1073"/>
        <v>378.40000000000003</v>
      </c>
      <c r="U734" s="52" t="s">
        <v>35</v>
      </c>
      <c r="V734" s="48">
        <f t="shared" si="1057"/>
        <v>375</v>
      </c>
      <c r="W734" s="50">
        <f t="shared" si="1074"/>
        <v>66.289333333333332</v>
      </c>
      <c r="X734" s="51">
        <f t="shared" si="1058"/>
        <v>24858.5</v>
      </c>
      <c r="Y734" s="48">
        <f t="shared" si="1059"/>
        <v>400</v>
      </c>
      <c r="Z734" s="50">
        <f t="shared" si="1075"/>
        <v>66.521249999999995</v>
      </c>
      <c r="AA734" s="51">
        <f t="shared" si="1060"/>
        <v>26608.5</v>
      </c>
      <c r="AB734" s="48">
        <f t="shared" si="1076"/>
        <v>100</v>
      </c>
      <c r="AC734" s="50">
        <f t="shared" si="1077"/>
        <v>21.61</v>
      </c>
      <c r="AD734" s="51">
        <f t="shared" si="1078"/>
        <v>2161</v>
      </c>
      <c r="AE734" s="43">
        <v>100</v>
      </c>
      <c r="AF734" s="42">
        <v>21.61</v>
      </c>
      <c r="AG734" s="53">
        <f t="shared" si="1093"/>
        <v>2161</v>
      </c>
      <c r="AH734" s="43"/>
      <c r="AI734" s="42"/>
      <c r="AJ734" s="53">
        <f t="shared" si="1094"/>
        <v>0</v>
      </c>
      <c r="AK734" s="43"/>
      <c r="AL734" s="42"/>
      <c r="AM734" s="53"/>
      <c r="AN734" s="43"/>
      <c r="AO734" s="42"/>
      <c r="AP734" s="53"/>
      <c r="AQ734" s="43"/>
      <c r="AR734" s="42"/>
      <c r="AS734" s="53"/>
      <c r="AT734" s="43"/>
      <c r="AU734" s="42"/>
      <c r="AV734" s="53"/>
      <c r="AW734" s="43"/>
      <c r="AX734" s="42"/>
      <c r="AY734" s="53">
        <f t="shared" si="1061"/>
        <v>0</v>
      </c>
      <c r="AZ734" s="43"/>
      <c r="BA734" s="42"/>
      <c r="BB734" s="53">
        <f t="shared" si="1062"/>
        <v>0</v>
      </c>
      <c r="BC734" s="43"/>
      <c r="BD734" s="42"/>
      <c r="BE734" s="53">
        <f t="shared" si="1063"/>
        <v>0</v>
      </c>
      <c r="BF734" s="43"/>
      <c r="BG734" s="42"/>
      <c r="BH734" s="53">
        <f t="shared" si="1064"/>
        <v>0</v>
      </c>
      <c r="BI734" s="43"/>
      <c r="BJ734" s="42"/>
      <c r="BK734" s="53">
        <f t="shared" si="1065"/>
        <v>0</v>
      </c>
      <c r="BL734" s="43"/>
      <c r="BM734" s="42"/>
      <c r="BN734" s="53">
        <f t="shared" si="1066"/>
        <v>0</v>
      </c>
      <c r="BO734" s="43"/>
      <c r="BP734" s="42"/>
      <c r="BQ734" s="53">
        <f t="shared" si="1067"/>
        <v>0</v>
      </c>
      <c r="BR734" s="54">
        <f t="shared" si="1079"/>
        <v>300</v>
      </c>
      <c r="BS734" s="55">
        <f t="shared" si="1080"/>
        <v>81.49166666666666</v>
      </c>
      <c r="BT734" s="56">
        <f t="shared" si="1081"/>
        <v>24447.5</v>
      </c>
      <c r="BU734" s="48">
        <v>275</v>
      </c>
      <c r="BV734" s="50">
        <f t="shared" si="1082"/>
        <v>82.354545454545459</v>
      </c>
      <c r="BW734" s="51">
        <v>22647.5</v>
      </c>
      <c r="BX734" s="48"/>
      <c r="BY734" s="50" t="e">
        <f t="shared" si="1083"/>
        <v>#DIV/0!</v>
      </c>
      <c r="BZ734" s="51"/>
      <c r="CA734" s="48"/>
      <c r="CB734" s="50" t="e">
        <f t="shared" si="1084"/>
        <v>#DIV/0!</v>
      </c>
      <c r="CC734" s="51"/>
      <c r="CD734" s="48">
        <v>25</v>
      </c>
      <c r="CE734" s="50">
        <f t="shared" si="1085"/>
        <v>72</v>
      </c>
      <c r="CF734" s="51">
        <v>1800</v>
      </c>
      <c r="CG734" s="47" t="s">
        <v>35</v>
      </c>
      <c r="CH734" s="47" t="s">
        <v>35</v>
      </c>
      <c r="CI734" s="54">
        <f t="shared" si="1086"/>
        <v>25</v>
      </c>
      <c r="CJ734" s="55">
        <f t="shared" si="1087"/>
        <v>70</v>
      </c>
      <c r="CK734" s="56">
        <f t="shared" si="1088"/>
        <v>1750</v>
      </c>
      <c r="CL734" s="48"/>
      <c r="CM734" s="50" t="e">
        <f t="shared" si="1089"/>
        <v>#DIV/0!</v>
      </c>
      <c r="CN734" s="51"/>
      <c r="CO734" s="48"/>
      <c r="CP734" s="50" t="e">
        <f t="shared" si="1090"/>
        <v>#DIV/0!</v>
      </c>
      <c r="CQ734" s="51"/>
      <c r="CR734" s="48"/>
      <c r="CS734" s="50" t="e">
        <f t="shared" si="1091"/>
        <v>#DIV/0!</v>
      </c>
      <c r="CT734" s="51"/>
      <c r="CU734" s="48">
        <v>25</v>
      </c>
      <c r="CV734" s="50">
        <f t="shared" si="1092"/>
        <v>70</v>
      </c>
      <c r="CW734" s="51">
        <v>1750</v>
      </c>
      <c r="CX734" s="47" t="s">
        <v>35</v>
      </c>
      <c r="CY734" s="47" t="s">
        <v>35</v>
      </c>
    </row>
    <row r="735" spans="1:103" s="1" customFormat="1" ht="14.25" thickBot="1" x14ac:dyDescent="0.3">
      <c r="A735" s="47" t="s">
        <v>36</v>
      </c>
      <c r="B735" s="47" t="s">
        <v>36</v>
      </c>
      <c r="C735" s="48">
        <v>244</v>
      </c>
      <c r="D735" s="95">
        <f t="shared" si="1068"/>
        <v>142</v>
      </c>
      <c r="E735" s="93">
        <v>386</v>
      </c>
      <c r="F735" s="38">
        <f t="shared" si="1069"/>
        <v>386.76</v>
      </c>
      <c r="G735" s="49">
        <f t="shared" si="1070"/>
        <v>-9.1038288019262836E-15</v>
      </c>
      <c r="H735" s="183"/>
      <c r="I735" s="183"/>
      <c r="J735" s="183"/>
      <c r="K735" s="183">
        <v>0</v>
      </c>
      <c r="L735" s="224">
        <v>0.76</v>
      </c>
      <c r="M735" s="50">
        <v>24.99</v>
      </c>
      <c r="N735" s="53">
        <f t="shared" si="1071"/>
        <v>18.9924</v>
      </c>
      <c r="O735" s="228">
        <v>0</v>
      </c>
      <c r="P735" s="229">
        <v>76.52</v>
      </c>
      <c r="Q735" s="230">
        <f t="shared" si="1072"/>
        <v>0</v>
      </c>
      <c r="R735" s="223">
        <v>11</v>
      </c>
      <c r="S735" s="50">
        <v>37.840000000000003</v>
      </c>
      <c r="T735" s="51">
        <f t="shared" si="1073"/>
        <v>416.24</v>
      </c>
      <c r="U735" s="52" t="s">
        <v>36</v>
      </c>
      <c r="V735" s="48">
        <f t="shared" si="1057"/>
        <v>375</v>
      </c>
      <c r="W735" s="50">
        <f t="shared" si="1074"/>
        <v>66.289333333333332</v>
      </c>
      <c r="X735" s="51">
        <f t="shared" si="1058"/>
        <v>24858.5</v>
      </c>
      <c r="Y735" s="48">
        <f t="shared" si="1059"/>
        <v>400</v>
      </c>
      <c r="Z735" s="50">
        <f t="shared" si="1075"/>
        <v>66.521249999999995</v>
      </c>
      <c r="AA735" s="51">
        <f t="shared" si="1060"/>
        <v>26608.5</v>
      </c>
      <c r="AB735" s="48">
        <f t="shared" si="1076"/>
        <v>100</v>
      </c>
      <c r="AC735" s="50">
        <f t="shared" si="1077"/>
        <v>21.61</v>
      </c>
      <c r="AD735" s="51">
        <f t="shared" si="1078"/>
        <v>2161</v>
      </c>
      <c r="AE735" s="43">
        <v>100</v>
      </c>
      <c r="AF735" s="42">
        <v>21.61</v>
      </c>
      <c r="AG735" s="53">
        <f t="shared" si="1093"/>
        <v>2161</v>
      </c>
      <c r="AH735" s="43"/>
      <c r="AI735" s="42"/>
      <c r="AJ735" s="53">
        <f t="shared" si="1094"/>
        <v>0</v>
      </c>
      <c r="AK735" s="43"/>
      <c r="AL735" s="42"/>
      <c r="AM735" s="53"/>
      <c r="AN735" s="43"/>
      <c r="AO735" s="42"/>
      <c r="AP735" s="53"/>
      <c r="AQ735" s="43"/>
      <c r="AR735" s="42"/>
      <c r="AS735" s="53"/>
      <c r="AT735" s="43"/>
      <c r="AU735" s="42"/>
      <c r="AV735" s="53"/>
      <c r="AW735" s="43"/>
      <c r="AX735" s="42"/>
      <c r="AY735" s="53">
        <f t="shared" si="1061"/>
        <v>0</v>
      </c>
      <c r="AZ735" s="43"/>
      <c r="BA735" s="42"/>
      <c r="BB735" s="53">
        <f t="shared" si="1062"/>
        <v>0</v>
      </c>
      <c r="BC735" s="43"/>
      <c r="BD735" s="42"/>
      <c r="BE735" s="53">
        <f t="shared" si="1063"/>
        <v>0</v>
      </c>
      <c r="BF735" s="43"/>
      <c r="BG735" s="42"/>
      <c r="BH735" s="53">
        <f t="shared" si="1064"/>
        <v>0</v>
      </c>
      <c r="BI735" s="43"/>
      <c r="BJ735" s="42"/>
      <c r="BK735" s="53">
        <f t="shared" si="1065"/>
        <v>0</v>
      </c>
      <c r="BL735" s="43"/>
      <c r="BM735" s="42"/>
      <c r="BN735" s="53">
        <f t="shared" si="1066"/>
        <v>0</v>
      </c>
      <c r="BO735" s="43"/>
      <c r="BP735" s="42"/>
      <c r="BQ735" s="53">
        <f t="shared" si="1067"/>
        <v>0</v>
      </c>
      <c r="BR735" s="54">
        <f t="shared" si="1079"/>
        <v>300</v>
      </c>
      <c r="BS735" s="55">
        <f t="shared" si="1080"/>
        <v>81.49166666666666</v>
      </c>
      <c r="BT735" s="56">
        <f t="shared" si="1081"/>
        <v>24447.5</v>
      </c>
      <c r="BU735" s="48">
        <v>275</v>
      </c>
      <c r="BV735" s="50">
        <f t="shared" si="1082"/>
        <v>82.354545454545459</v>
      </c>
      <c r="BW735" s="51">
        <v>22647.5</v>
      </c>
      <c r="BX735" s="48"/>
      <c r="BY735" s="50" t="e">
        <f t="shared" si="1083"/>
        <v>#DIV/0!</v>
      </c>
      <c r="BZ735" s="51"/>
      <c r="CA735" s="48"/>
      <c r="CB735" s="50" t="e">
        <f t="shared" si="1084"/>
        <v>#DIV/0!</v>
      </c>
      <c r="CC735" s="51"/>
      <c r="CD735" s="48">
        <v>25</v>
      </c>
      <c r="CE735" s="50">
        <f t="shared" si="1085"/>
        <v>72</v>
      </c>
      <c r="CF735" s="51">
        <v>1800</v>
      </c>
      <c r="CG735" s="47" t="s">
        <v>36</v>
      </c>
      <c r="CH735" s="47" t="s">
        <v>36</v>
      </c>
      <c r="CI735" s="54">
        <f t="shared" si="1086"/>
        <v>25</v>
      </c>
      <c r="CJ735" s="55">
        <f t="shared" si="1087"/>
        <v>70</v>
      </c>
      <c r="CK735" s="56">
        <f t="shared" si="1088"/>
        <v>1750</v>
      </c>
      <c r="CL735" s="48"/>
      <c r="CM735" s="50" t="e">
        <f t="shared" si="1089"/>
        <v>#DIV/0!</v>
      </c>
      <c r="CN735" s="51"/>
      <c r="CO735" s="48"/>
      <c r="CP735" s="50" t="e">
        <f t="shared" si="1090"/>
        <v>#DIV/0!</v>
      </c>
      <c r="CQ735" s="51"/>
      <c r="CR735" s="48"/>
      <c r="CS735" s="50" t="e">
        <f t="shared" si="1091"/>
        <v>#DIV/0!</v>
      </c>
      <c r="CT735" s="51"/>
      <c r="CU735" s="48">
        <v>25</v>
      </c>
      <c r="CV735" s="50">
        <f t="shared" si="1092"/>
        <v>70</v>
      </c>
      <c r="CW735" s="51">
        <v>1750</v>
      </c>
      <c r="CX735" s="47" t="s">
        <v>36</v>
      </c>
      <c r="CY735" s="47" t="s">
        <v>36</v>
      </c>
    </row>
    <row r="736" spans="1:103" s="1" customFormat="1" ht="14.25" thickBot="1" x14ac:dyDescent="0.3">
      <c r="A736" s="47" t="s">
        <v>37</v>
      </c>
      <c r="B736" s="47" t="s">
        <v>37</v>
      </c>
      <c r="C736" s="48">
        <v>292</v>
      </c>
      <c r="D736" s="95">
        <f t="shared" si="1068"/>
        <v>130.37868708583477</v>
      </c>
      <c r="E736" s="93">
        <v>422.37868708583477</v>
      </c>
      <c r="F736" s="38">
        <f t="shared" si="1069"/>
        <v>435.54</v>
      </c>
      <c r="G736" s="49">
        <f t="shared" si="1070"/>
        <v>-0.37868708583474842</v>
      </c>
      <c r="H736" s="183"/>
      <c r="I736" s="183"/>
      <c r="J736" s="183"/>
      <c r="K736" s="183">
        <v>5</v>
      </c>
      <c r="L736" s="224">
        <v>13.54</v>
      </c>
      <c r="M736" s="50">
        <v>24.99</v>
      </c>
      <c r="N736" s="53">
        <f t="shared" si="1071"/>
        <v>338.36459999999994</v>
      </c>
      <c r="O736" s="228">
        <v>35</v>
      </c>
      <c r="P736" s="229">
        <v>76.52</v>
      </c>
      <c r="Q736" s="230">
        <f t="shared" si="1072"/>
        <v>2678.2</v>
      </c>
      <c r="R736" s="223">
        <v>17</v>
      </c>
      <c r="S736" s="50">
        <v>37.840000000000003</v>
      </c>
      <c r="T736" s="51">
        <f t="shared" si="1073"/>
        <v>643.28000000000009</v>
      </c>
      <c r="U736" s="52" t="s">
        <v>37</v>
      </c>
      <c r="V736" s="48">
        <f t="shared" si="1057"/>
        <v>375</v>
      </c>
      <c r="W736" s="50">
        <f t="shared" si="1074"/>
        <v>46.03</v>
      </c>
      <c r="X736" s="51">
        <f t="shared" si="1058"/>
        <v>17261.25</v>
      </c>
      <c r="Y736" s="48">
        <f t="shared" si="1059"/>
        <v>525</v>
      </c>
      <c r="Z736" s="50">
        <f>AA736/Y736</f>
        <v>44.307142857142857</v>
      </c>
      <c r="AA736" s="51">
        <f t="shared" si="1060"/>
        <v>23261.25</v>
      </c>
      <c r="AB736" s="48">
        <f t="shared" si="1076"/>
        <v>75</v>
      </c>
      <c r="AC736" s="50">
        <f>AD736/AB736</f>
        <v>25.15</v>
      </c>
      <c r="AD736" s="51">
        <f t="shared" si="1078"/>
        <v>1886.25</v>
      </c>
      <c r="AE736" s="43"/>
      <c r="AF736" s="42"/>
      <c r="AG736" s="53">
        <f t="shared" si="1093"/>
        <v>0</v>
      </c>
      <c r="AH736" s="43">
        <v>75</v>
      </c>
      <c r="AI736" s="42">
        <v>25.15</v>
      </c>
      <c r="AJ736" s="53">
        <f t="shared" si="1094"/>
        <v>1886.25</v>
      </c>
      <c r="AK736" s="43"/>
      <c r="AL736" s="42"/>
      <c r="AM736" s="53"/>
      <c r="AN736" s="43"/>
      <c r="AO736" s="42"/>
      <c r="AP736" s="53"/>
      <c r="AQ736" s="43"/>
      <c r="AR736" s="42"/>
      <c r="AS736" s="53"/>
      <c r="AT736" s="43"/>
      <c r="AU736" s="42"/>
      <c r="AV736" s="53"/>
      <c r="AW736" s="43"/>
      <c r="AX736" s="42"/>
      <c r="AY736" s="53">
        <f t="shared" si="1061"/>
        <v>0</v>
      </c>
      <c r="AZ736" s="43"/>
      <c r="BA736" s="42"/>
      <c r="BB736" s="53">
        <f t="shared" si="1062"/>
        <v>0</v>
      </c>
      <c r="BC736" s="43"/>
      <c r="BD736" s="42"/>
      <c r="BE736" s="53">
        <f t="shared" si="1063"/>
        <v>0</v>
      </c>
      <c r="BF736" s="43"/>
      <c r="BG736" s="42"/>
      <c r="BH736" s="53">
        <f t="shared" si="1064"/>
        <v>0</v>
      </c>
      <c r="BI736" s="43"/>
      <c r="BJ736" s="42"/>
      <c r="BK736" s="53">
        <f t="shared" si="1065"/>
        <v>0</v>
      </c>
      <c r="BL736" s="43"/>
      <c r="BM736" s="42"/>
      <c r="BN736" s="53">
        <f t="shared" si="1066"/>
        <v>0</v>
      </c>
      <c r="BO736" s="43"/>
      <c r="BP736" s="42"/>
      <c r="BQ736" s="53">
        <f t="shared" si="1067"/>
        <v>0</v>
      </c>
      <c r="BR736" s="54">
        <f t="shared" si="1079"/>
        <v>450</v>
      </c>
      <c r="BS736" s="55">
        <f t="shared" si="1080"/>
        <v>47.5</v>
      </c>
      <c r="BT736" s="56">
        <f t="shared" si="1081"/>
        <v>21375</v>
      </c>
      <c r="BU736" s="48">
        <v>300</v>
      </c>
      <c r="BV736" s="50">
        <f t="shared" si="1082"/>
        <v>50.25</v>
      </c>
      <c r="BW736" s="51">
        <v>15075</v>
      </c>
      <c r="BX736" s="48"/>
      <c r="BY736" s="50" t="e">
        <f t="shared" si="1083"/>
        <v>#DIV/0!</v>
      </c>
      <c r="BZ736" s="51"/>
      <c r="CA736" s="48"/>
      <c r="CB736" s="50" t="e">
        <f t="shared" si="1084"/>
        <v>#DIV/0!</v>
      </c>
      <c r="CC736" s="51"/>
      <c r="CD736" s="48">
        <v>150</v>
      </c>
      <c r="CE736" s="50">
        <f t="shared" si="1085"/>
        <v>42</v>
      </c>
      <c r="CF736" s="51">
        <v>6300</v>
      </c>
      <c r="CG736" s="47" t="s">
        <v>37</v>
      </c>
      <c r="CH736" s="47" t="s">
        <v>37</v>
      </c>
      <c r="CI736" s="54">
        <f t="shared" si="1086"/>
        <v>150</v>
      </c>
      <c r="CJ736" s="55">
        <f t="shared" si="1087"/>
        <v>40</v>
      </c>
      <c r="CK736" s="56">
        <f t="shared" si="1088"/>
        <v>6000</v>
      </c>
      <c r="CL736" s="48"/>
      <c r="CM736" s="50" t="e">
        <f t="shared" si="1089"/>
        <v>#DIV/0!</v>
      </c>
      <c r="CN736" s="51"/>
      <c r="CO736" s="48"/>
      <c r="CP736" s="50" t="e">
        <f t="shared" si="1090"/>
        <v>#DIV/0!</v>
      </c>
      <c r="CQ736" s="51"/>
      <c r="CR736" s="48"/>
      <c r="CS736" s="50" t="e">
        <f t="shared" si="1091"/>
        <v>#DIV/0!</v>
      </c>
      <c r="CT736" s="51"/>
      <c r="CU736" s="48">
        <v>150</v>
      </c>
      <c r="CV736" s="50">
        <f t="shared" si="1092"/>
        <v>40</v>
      </c>
      <c r="CW736" s="51">
        <v>6000</v>
      </c>
      <c r="CX736" s="47" t="s">
        <v>37</v>
      </c>
      <c r="CY736" s="47" t="s">
        <v>37</v>
      </c>
    </row>
    <row r="737" spans="1:103" s="1" customFormat="1" ht="14.25" thickBot="1" x14ac:dyDescent="0.3">
      <c r="A737" s="47" t="s">
        <v>38</v>
      </c>
      <c r="B737" s="47" t="s">
        <v>38</v>
      </c>
      <c r="C737" s="48">
        <v>292</v>
      </c>
      <c r="D737" s="95">
        <f t="shared" si="1068"/>
        <v>115.77104706185321</v>
      </c>
      <c r="E737" s="93">
        <v>407.77104706185321</v>
      </c>
      <c r="F737" s="38">
        <f t="shared" si="1069"/>
        <v>433.28</v>
      </c>
      <c r="G737" s="49">
        <f t="shared" si="1070"/>
        <v>0.22895293814676165</v>
      </c>
      <c r="H737" s="183"/>
      <c r="I737" s="183"/>
      <c r="J737" s="183"/>
      <c r="K737" s="183">
        <v>5</v>
      </c>
      <c r="L737" s="224">
        <v>25.28</v>
      </c>
      <c r="M737" s="50">
        <v>24.99</v>
      </c>
      <c r="N737" s="53">
        <f t="shared" si="1071"/>
        <v>631.74720000000002</v>
      </c>
      <c r="O737" s="228">
        <v>35</v>
      </c>
      <c r="P737" s="229">
        <v>76.52</v>
      </c>
      <c r="Q737" s="230">
        <f t="shared" si="1072"/>
        <v>2678.2</v>
      </c>
      <c r="R737" s="223">
        <v>3</v>
      </c>
      <c r="S737" s="50">
        <v>37.840000000000003</v>
      </c>
      <c r="T737" s="51">
        <f t="shared" si="1073"/>
        <v>113.52000000000001</v>
      </c>
      <c r="U737" s="52" t="s">
        <v>38</v>
      </c>
      <c r="V737" s="48">
        <f t="shared" si="1057"/>
        <v>375</v>
      </c>
      <c r="W737" s="50">
        <f t="shared" si="1074"/>
        <v>46.03</v>
      </c>
      <c r="X737" s="51">
        <f t="shared" si="1058"/>
        <v>17261.25</v>
      </c>
      <c r="Y737" s="48">
        <f t="shared" si="1059"/>
        <v>525</v>
      </c>
      <c r="Z737" s="50">
        <f t="shared" ref="Z737:Z753" si="1095">AA737/Y737</f>
        <v>44.307142857142857</v>
      </c>
      <c r="AA737" s="51">
        <f t="shared" si="1060"/>
        <v>23261.25</v>
      </c>
      <c r="AB737" s="48">
        <f t="shared" si="1076"/>
        <v>75</v>
      </c>
      <c r="AC737" s="50">
        <f t="shared" ref="AC737:AC753" si="1096">AD737/AB737</f>
        <v>25.15</v>
      </c>
      <c r="AD737" s="51">
        <f t="shared" si="1078"/>
        <v>1886.25</v>
      </c>
      <c r="AE737" s="43"/>
      <c r="AF737" s="42"/>
      <c r="AG737" s="53">
        <f t="shared" si="1093"/>
        <v>0</v>
      </c>
      <c r="AH737" s="43">
        <v>75</v>
      </c>
      <c r="AI737" s="42">
        <v>25.15</v>
      </c>
      <c r="AJ737" s="53">
        <f t="shared" si="1094"/>
        <v>1886.25</v>
      </c>
      <c r="AK737" s="43"/>
      <c r="AL737" s="42"/>
      <c r="AM737" s="53"/>
      <c r="AN737" s="43"/>
      <c r="AO737" s="42"/>
      <c r="AP737" s="53"/>
      <c r="AQ737" s="43"/>
      <c r="AR737" s="42"/>
      <c r="AS737" s="53"/>
      <c r="AT737" s="43"/>
      <c r="AU737" s="42"/>
      <c r="AV737" s="53"/>
      <c r="AW737" s="43"/>
      <c r="AX737" s="42"/>
      <c r="AY737" s="53">
        <f t="shared" si="1061"/>
        <v>0</v>
      </c>
      <c r="AZ737" s="43"/>
      <c r="BA737" s="42"/>
      <c r="BB737" s="53">
        <f t="shared" si="1062"/>
        <v>0</v>
      </c>
      <c r="BC737" s="43"/>
      <c r="BD737" s="42"/>
      <c r="BE737" s="53">
        <f t="shared" si="1063"/>
        <v>0</v>
      </c>
      <c r="BF737" s="43"/>
      <c r="BG737" s="42"/>
      <c r="BH737" s="53">
        <f t="shared" si="1064"/>
        <v>0</v>
      </c>
      <c r="BI737" s="43"/>
      <c r="BJ737" s="42"/>
      <c r="BK737" s="53">
        <f t="shared" si="1065"/>
        <v>0</v>
      </c>
      <c r="BL737" s="43"/>
      <c r="BM737" s="42"/>
      <c r="BN737" s="53">
        <f t="shared" si="1066"/>
        <v>0</v>
      </c>
      <c r="BO737" s="43"/>
      <c r="BP737" s="42"/>
      <c r="BQ737" s="53">
        <f t="shared" si="1067"/>
        <v>0</v>
      </c>
      <c r="BR737" s="54">
        <f t="shared" si="1079"/>
        <v>450</v>
      </c>
      <c r="BS737" s="55">
        <f t="shared" si="1080"/>
        <v>47.5</v>
      </c>
      <c r="BT737" s="56">
        <f t="shared" si="1081"/>
        <v>21375</v>
      </c>
      <c r="BU737" s="48">
        <v>300</v>
      </c>
      <c r="BV737" s="50">
        <f t="shared" si="1082"/>
        <v>50.25</v>
      </c>
      <c r="BW737" s="51">
        <v>15075</v>
      </c>
      <c r="BX737" s="48"/>
      <c r="BY737" s="50" t="e">
        <f t="shared" si="1083"/>
        <v>#DIV/0!</v>
      </c>
      <c r="BZ737" s="51"/>
      <c r="CA737" s="48"/>
      <c r="CB737" s="50" t="e">
        <f t="shared" si="1084"/>
        <v>#DIV/0!</v>
      </c>
      <c r="CC737" s="51"/>
      <c r="CD737" s="48">
        <v>150</v>
      </c>
      <c r="CE737" s="50">
        <f t="shared" si="1085"/>
        <v>42</v>
      </c>
      <c r="CF737" s="51">
        <v>6300</v>
      </c>
      <c r="CG737" s="47" t="s">
        <v>38</v>
      </c>
      <c r="CH737" s="47" t="s">
        <v>38</v>
      </c>
      <c r="CI737" s="54">
        <f t="shared" si="1086"/>
        <v>150</v>
      </c>
      <c r="CJ737" s="55">
        <f t="shared" si="1087"/>
        <v>40</v>
      </c>
      <c r="CK737" s="56">
        <f t="shared" si="1088"/>
        <v>6000</v>
      </c>
      <c r="CL737" s="48"/>
      <c r="CM737" s="50" t="e">
        <f t="shared" si="1089"/>
        <v>#DIV/0!</v>
      </c>
      <c r="CN737" s="51"/>
      <c r="CO737" s="48"/>
      <c r="CP737" s="50" t="e">
        <f t="shared" si="1090"/>
        <v>#DIV/0!</v>
      </c>
      <c r="CQ737" s="51"/>
      <c r="CR737" s="48"/>
      <c r="CS737" s="50" t="e">
        <f t="shared" si="1091"/>
        <v>#DIV/0!</v>
      </c>
      <c r="CT737" s="51"/>
      <c r="CU737" s="48">
        <v>150</v>
      </c>
      <c r="CV737" s="50">
        <f t="shared" si="1092"/>
        <v>40</v>
      </c>
      <c r="CW737" s="51">
        <v>6000</v>
      </c>
      <c r="CX737" s="47" t="s">
        <v>38</v>
      </c>
      <c r="CY737" s="47" t="s">
        <v>38</v>
      </c>
    </row>
    <row r="738" spans="1:103" s="1" customFormat="1" ht="14.25" thickBot="1" x14ac:dyDescent="0.3">
      <c r="A738" s="47" t="s">
        <v>39</v>
      </c>
      <c r="B738" s="47" t="s">
        <v>39</v>
      </c>
      <c r="C738" s="48">
        <v>292</v>
      </c>
      <c r="D738" s="95">
        <f t="shared" si="1068"/>
        <v>113</v>
      </c>
      <c r="E738" s="93">
        <v>405</v>
      </c>
      <c r="F738" s="38">
        <f t="shared" si="1069"/>
        <v>433.88</v>
      </c>
      <c r="G738" s="49">
        <f t="shared" si="1070"/>
        <v>0</v>
      </c>
      <c r="H738" s="183"/>
      <c r="I738" s="183"/>
      <c r="J738" s="183"/>
      <c r="K738" s="183">
        <v>5</v>
      </c>
      <c r="L738" s="224">
        <v>28.88</v>
      </c>
      <c r="M738" s="50">
        <v>24.99</v>
      </c>
      <c r="N738" s="53">
        <f t="shared" si="1071"/>
        <v>721.71119999999996</v>
      </c>
      <c r="O738" s="228">
        <v>35</v>
      </c>
      <c r="P738" s="229">
        <v>76.52</v>
      </c>
      <c r="Q738" s="230">
        <f t="shared" si="1072"/>
        <v>2678.2</v>
      </c>
      <c r="R738" s="223">
        <v>10</v>
      </c>
      <c r="S738" s="50">
        <v>37.840000000000003</v>
      </c>
      <c r="T738" s="51">
        <f t="shared" si="1073"/>
        <v>378.40000000000003</v>
      </c>
      <c r="U738" s="52" t="s">
        <v>39</v>
      </c>
      <c r="V738" s="48">
        <f t="shared" si="1057"/>
        <v>365</v>
      </c>
      <c r="W738" s="50">
        <f t="shared" si="1074"/>
        <v>48.660958904109592</v>
      </c>
      <c r="X738" s="51">
        <f t="shared" si="1058"/>
        <v>17761.25</v>
      </c>
      <c r="Y738" s="48">
        <f t="shared" si="1059"/>
        <v>515</v>
      </c>
      <c r="Z738" s="50">
        <f t="shared" si="1095"/>
        <v>46.13834951456311</v>
      </c>
      <c r="AA738" s="51">
        <f t="shared" si="1060"/>
        <v>23761.25</v>
      </c>
      <c r="AB738" s="48">
        <f t="shared" si="1076"/>
        <v>75</v>
      </c>
      <c r="AC738" s="50">
        <f t="shared" si="1096"/>
        <v>25.15</v>
      </c>
      <c r="AD738" s="51">
        <f t="shared" si="1078"/>
        <v>1886.25</v>
      </c>
      <c r="AE738" s="43"/>
      <c r="AF738" s="42"/>
      <c r="AG738" s="53">
        <f t="shared" si="1093"/>
        <v>0</v>
      </c>
      <c r="AH738" s="43">
        <v>75</v>
      </c>
      <c r="AI738" s="42">
        <v>25.15</v>
      </c>
      <c r="AJ738" s="53">
        <f t="shared" si="1094"/>
        <v>1886.25</v>
      </c>
      <c r="AK738" s="43"/>
      <c r="AL738" s="42"/>
      <c r="AM738" s="53"/>
      <c r="AN738" s="43"/>
      <c r="AO738" s="42"/>
      <c r="AP738" s="53"/>
      <c r="AQ738" s="43"/>
      <c r="AR738" s="42"/>
      <c r="AS738" s="53"/>
      <c r="AT738" s="43"/>
      <c r="AU738" s="42"/>
      <c r="AV738" s="53"/>
      <c r="AW738" s="43"/>
      <c r="AX738" s="42"/>
      <c r="AY738" s="53">
        <f t="shared" si="1061"/>
        <v>0</v>
      </c>
      <c r="AZ738" s="43"/>
      <c r="BA738" s="42"/>
      <c r="BB738" s="53">
        <f t="shared" si="1062"/>
        <v>0</v>
      </c>
      <c r="BC738" s="43"/>
      <c r="BD738" s="42"/>
      <c r="BE738" s="53">
        <f t="shared" si="1063"/>
        <v>0</v>
      </c>
      <c r="BF738" s="43"/>
      <c r="BG738" s="42"/>
      <c r="BH738" s="53">
        <f t="shared" si="1064"/>
        <v>0</v>
      </c>
      <c r="BI738" s="43"/>
      <c r="BJ738" s="42"/>
      <c r="BK738" s="53">
        <f t="shared" si="1065"/>
        <v>0</v>
      </c>
      <c r="BL738" s="43"/>
      <c r="BM738" s="42"/>
      <c r="BN738" s="53">
        <f t="shared" si="1066"/>
        <v>0</v>
      </c>
      <c r="BO738" s="43"/>
      <c r="BP738" s="42"/>
      <c r="BQ738" s="53">
        <f t="shared" si="1067"/>
        <v>0</v>
      </c>
      <c r="BR738" s="54">
        <f t="shared" si="1079"/>
        <v>440</v>
      </c>
      <c r="BS738" s="55">
        <f t="shared" si="1080"/>
        <v>49.715909090909093</v>
      </c>
      <c r="BT738" s="56">
        <f t="shared" si="1081"/>
        <v>21875</v>
      </c>
      <c r="BU738" s="48">
        <v>290</v>
      </c>
      <c r="BV738" s="50">
        <f t="shared" si="1082"/>
        <v>53.706896551724135</v>
      </c>
      <c r="BW738" s="51">
        <v>15575</v>
      </c>
      <c r="BX738" s="48"/>
      <c r="BY738" s="50" t="e">
        <f t="shared" si="1083"/>
        <v>#DIV/0!</v>
      </c>
      <c r="BZ738" s="51"/>
      <c r="CA738" s="48"/>
      <c r="CB738" s="50" t="e">
        <f t="shared" si="1084"/>
        <v>#DIV/0!</v>
      </c>
      <c r="CC738" s="51"/>
      <c r="CD738" s="48">
        <v>150</v>
      </c>
      <c r="CE738" s="50">
        <f t="shared" si="1085"/>
        <v>42</v>
      </c>
      <c r="CF738" s="51">
        <v>6300</v>
      </c>
      <c r="CG738" s="47" t="s">
        <v>39</v>
      </c>
      <c r="CH738" s="47" t="s">
        <v>39</v>
      </c>
      <c r="CI738" s="54">
        <f t="shared" si="1086"/>
        <v>150</v>
      </c>
      <c r="CJ738" s="55">
        <f t="shared" si="1087"/>
        <v>40</v>
      </c>
      <c r="CK738" s="56">
        <f t="shared" si="1088"/>
        <v>6000</v>
      </c>
      <c r="CL738" s="48"/>
      <c r="CM738" s="50" t="e">
        <f t="shared" si="1089"/>
        <v>#DIV/0!</v>
      </c>
      <c r="CN738" s="51"/>
      <c r="CO738" s="48"/>
      <c r="CP738" s="50" t="e">
        <f t="shared" si="1090"/>
        <v>#DIV/0!</v>
      </c>
      <c r="CQ738" s="51"/>
      <c r="CR738" s="48"/>
      <c r="CS738" s="50" t="e">
        <f t="shared" si="1091"/>
        <v>#DIV/0!</v>
      </c>
      <c r="CT738" s="51"/>
      <c r="CU738" s="48">
        <v>150</v>
      </c>
      <c r="CV738" s="50">
        <f t="shared" si="1092"/>
        <v>40</v>
      </c>
      <c r="CW738" s="51">
        <v>6000</v>
      </c>
      <c r="CX738" s="47" t="s">
        <v>39</v>
      </c>
      <c r="CY738" s="47" t="s">
        <v>39</v>
      </c>
    </row>
    <row r="739" spans="1:103" s="1" customFormat="1" ht="14.25" thickBot="1" x14ac:dyDescent="0.3">
      <c r="A739" s="47" t="s">
        <v>40</v>
      </c>
      <c r="B739" s="47" t="s">
        <v>40</v>
      </c>
      <c r="C739" s="48">
        <v>292</v>
      </c>
      <c r="D739" s="95">
        <f t="shared" si="1068"/>
        <v>113</v>
      </c>
      <c r="E739" s="93">
        <v>405</v>
      </c>
      <c r="F739" s="38">
        <f t="shared" si="1069"/>
        <v>434.63</v>
      </c>
      <c r="G739" s="49">
        <f t="shared" si="1070"/>
        <v>0</v>
      </c>
      <c r="H739" s="183"/>
      <c r="I739" s="183"/>
      <c r="J739" s="183"/>
      <c r="K739" s="183">
        <v>5</v>
      </c>
      <c r="L739" s="224">
        <v>29.63</v>
      </c>
      <c r="M739" s="50">
        <v>24.99</v>
      </c>
      <c r="N739" s="53">
        <f t="shared" si="1071"/>
        <v>740.45369999999991</v>
      </c>
      <c r="O739" s="228">
        <v>35</v>
      </c>
      <c r="P739" s="229">
        <v>76.52</v>
      </c>
      <c r="Q739" s="230">
        <f t="shared" si="1072"/>
        <v>2678.2</v>
      </c>
      <c r="R739" s="223">
        <v>10</v>
      </c>
      <c r="S739" s="50">
        <v>37.840000000000003</v>
      </c>
      <c r="T739" s="51">
        <f t="shared" si="1073"/>
        <v>378.40000000000003</v>
      </c>
      <c r="U739" s="52" t="s">
        <v>40</v>
      </c>
      <c r="V739" s="48">
        <f t="shared" si="1057"/>
        <v>365</v>
      </c>
      <c r="W739" s="50">
        <f t="shared" si="1074"/>
        <v>48.660958904109592</v>
      </c>
      <c r="X739" s="51">
        <f t="shared" si="1058"/>
        <v>17761.25</v>
      </c>
      <c r="Y739" s="48">
        <f t="shared" si="1059"/>
        <v>515</v>
      </c>
      <c r="Z739" s="50">
        <f t="shared" si="1095"/>
        <v>46.13834951456311</v>
      </c>
      <c r="AA739" s="51">
        <f t="shared" si="1060"/>
        <v>23761.25</v>
      </c>
      <c r="AB739" s="48">
        <f t="shared" si="1076"/>
        <v>75</v>
      </c>
      <c r="AC739" s="50">
        <f t="shared" si="1096"/>
        <v>25.15</v>
      </c>
      <c r="AD739" s="51">
        <f t="shared" si="1078"/>
        <v>1886.25</v>
      </c>
      <c r="AE739" s="43"/>
      <c r="AF739" s="42"/>
      <c r="AG739" s="53">
        <f t="shared" si="1093"/>
        <v>0</v>
      </c>
      <c r="AH739" s="43">
        <v>75</v>
      </c>
      <c r="AI739" s="42">
        <v>25.15</v>
      </c>
      <c r="AJ739" s="53">
        <f t="shared" si="1094"/>
        <v>1886.25</v>
      </c>
      <c r="AK739" s="43"/>
      <c r="AL739" s="42"/>
      <c r="AM739" s="53"/>
      <c r="AN739" s="43"/>
      <c r="AO739" s="42"/>
      <c r="AP739" s="53"/>
      <c r="AQ739" s="43"/>
      <c r="AR739" s="42"/>
      <c r="AS739" s="53"/>
      <c r="AT739" s="43"/>
      <c r="AU739" s="42"/>
      <c r="AV739" s="53"/>
      <c r="AW739" s="43"/>
      <c r="AX739" s="42"/>
      <c r="AY739" s="53">
        <f t="shared" si="1061"/>
        <v>0</v>
      </c>
      <c r="AZ739" s="43"/>
      <c r="BA739" s="42"/>
      <c r="BB739" s="53">
        <f t="shared" si="1062"/>
        <v>0</v>
      </c>
      <c r="BC739" s="43"/>
      <c r="BD739" s="42"/>
      <c r="BE739" s="53">
        <f t="shared" si="1063"/>
        <v>0</v>
      </c>
      <c r="BF739" s="43"/>
      <c r="BG739" s="42"/>
      <c r="BH739" s="53">
        <f t="shared" si="1064"/>
        <v>0</v>
      </c>
      <c r="BI739" s="43"/>
      <c r="BJ739" s="42"/>
      <c r="BK739" s="53">
        <f t="shared" si="1065"/>
        <v>0</v>
      </c>
      <c r="BL739" s="43"/>
      <c r="BM739" s="42"/>
      <c r="BN739" s="53">
        <f t="shared" si="1066"/>
        <v>0</v>
      </c>
      <c r="BO739" s="43"/>
      <c r="BP739" s="42"/>
      <c r="BQ739" s="53">
        <f t="shared" si="1067"/>
        <v>0</v>
      </c>
      <c r="BR739" s="54">
        <f t="shared" si="1079"/>
        <v>440</v>
      </c>
      <c r="BS739" s="55">
        <f t="shared" si="1080"/>
        <v>49.715909090909093</v>
      </c>
      <c r="BT739" s="56">
        <f t="shared" si="1081"/>
        <v>21875</v>
      </c>
      <c r="BU739" s="48">
        <v>290</v>
      </c>
      <c r="BV739" s="50">
        <f t="shared" si="1082"/>
        <v>53.706896551724135</v>
      </c>
      <c r="BW739" s="51">
        <v>15575</v>
      </c>
      <c r="BX739" s="48"/>
      <c r="BY739" s="50" t="e">
        <f t="shared" si="1083"/>
        <v>#DIV/0!</v>
      </c>
      <c r="BZ739" s="51"/>
      <c r="CA739" s="48"/>
      <c r="CB739" s="50" t="e">
        <f t="shared" si="1084"/>
        <v>#DIV/0!</v>
      </c>
      <c r="CC739" s="51"/>
      <c r="CD739" s="48">
        <v>150</v>
      </c>
      <c r="CE739" s="50">
        <f t="shared" si="1085"/>
        <v>42</v>
      </c>
      <c r="CF739" s="51">
        <v>6300</v>
      </c>
      <c r="CG739" s="47" t="s">
        <v>40</v>
      </c>
      <c r="CH739" s="47" t="s">
        <v>40</v>
      </c>
      <c r="CI739" s="54">
        <f t="shared" si="1086"/>
        <v>150</v>
      </c>
      <c r="CJ739" s="55">
        <f t="shared" si="1087"/>
        <v>40</v>
      </c>
      <c r="CK739" s="56">
        <f t="shared" si="1088"/>
        <v>6000</v>
      </c>
      <c r="CL739" s="48"/>
      <c r="CM739" s="50" t="e">
        <f t="shared" si="1089"/>
        <v>#DIV/0!</v>
      </c>
      <c r="CN739" s="51"/>
      <c r="CO739" s="48"/>
      <c r="CP739" s="50" t="e">
        <f t="shared" si="1090"/>
        <v>#DIV/0!</v>
      </c>
      <c r="CQ739" s="51"/>
      <c r="CR739" s="48"/>
      <c r="CS739" s="50" t="e">
        <f t="shared" si="1091"/>
        <v>#DIV/0!</v>
      </c>
      <c r="CT739" s="51"/>
      <c r="CU739" s="48">
        <v>150</v>
      </c>
      <c r="CV739" s="50">
        <f t="shared" si="1092"/>
        <v>40</v>
      </c>
      <c r="CW739" s="51">
        <v>6000</v>
      </c>
      <c r="CX739" s="47" t="s">
        <v>40</v>
      </c>
      <c r="CY739" s="47" t="s">
        <v>40</v>
      </c>
    </row>
    <row r="740" spans="1:103" s="1" customFormat="1" ht="14.25" thickBot="1" x14ac:dyDescent="0.3">
      <c r="A740" s="47" t="s">
        <v>41</v>
      </c>
      <c r="B740" s="47" t="s">
        <v>41</v>
      </c>
      <c r="C740" s="48">
        <v>292</v>
      </c>
      <c r="D740" s="95">
        <f t="shared" si="1068"/>
        <v>115</v>
      </c>
      <c r="E740" s="93">
        <v>407</v>
      </c>
      <c r="F740" s="38">
        <f t="shared" si="1069"/>
        <v>436.74</v>
      </c>
      <c r="G740" s="49">
        <f t="shared" si="1070"/>
        <v>0</v>
      </c>
      <c r="H740" s="183"/>
      <c r="I740" s="183"/>
      <c r="J740" s="183"/>
      <c r="K740" s="183">
        <v>5</v>
      </c>
      <c r="L740" s="224">
        <v>29.74</v>
      </c>
      <c r="M740" s="50">
        <v>24.99</v>
      </c>
      <c r="N740" s="53">
        <f t="shared" si="1071"/>
        <v>743.20259999999996</v>
      </c>
      <c r="O740" s="228">
        <v>35</v>
      </c>
      <c r="P740" s="229">
        <v>76.52</v>
      </c>
      <c r="Q740" s="230">
        <f t="shared" si="1072"/>
        <v>2678.2</v>
      </c>
      <c r="R740" s="223">
        <v>12</v>
      </c>
      <c r="S740" s="50">
        <v>37.840000000000003</v>
      </c>
      <c r="T740" s="51">
        <f t="shared" si="1073"/>
        <v>454.08000000000004</v>
      </c>
      <c r="U740" s="52" t="s">
        <v>41</v>
      </c>
      <c r="V740" s="48">
        <f t="shared" si="1057"/>
        <v>365</v>
      </c>
      <c r="W740" s="50">
        <f t="shared" si="1074"/>
        <v>48.660958904109592</v>
      </c>
      <c r="X740" s="51">
        <f t="shared" si="1058"/>
        <v>17761.25</v>
      </c>
      <c r="Y740" s="48">
        <f t="shared" si="1059"/>
        <v>515</v>
      </c>
      <c r="Z740" s="50">
        <f t="shared" si="1095"/>
        <v>46.13834951456311</v>
      </c>
      <c r="AA740" s="51">
        <f t="shared" si="1060"/>
        <v>23761.25</v>
      </c>
      <c r="AB740" s="48">
        <f t="shared" si="1076"/>
        <v>75</v>
      </c>
      <c r="AC740" s="50">
        <f t="shared" si="1096"/>
        <v>25.15</v>
      </c>
      <c r="AD740" s="51">
        <f t="shared" si="1078"/>
        <v>1886.25</v>
      </c>
      <c r="AE740" s="43"/>
      <c r="AF740" s="42"/>
      <c r="AG740" s="53">
        <f t="shared" si="1093"/>
        <v>0</v>
      </c>
      <c r="AH740" s="43">
        <v>75</v>
      </c>
      <c r="AI740" s="42">
        <v>25.15</v>
      </c>
      <c r="AJ740" s="53">
        <f t="shared" si="1094"/>
        <v>1886.25</v>
      </c>
      <c r="AK740" s="43"/>
      <c r="AL740" s="42"/>
      <c r="AM740" s="53"/>
      <c r="AN740" s="43"/>
      <c r="AO740" s="42"/>
      <c r="AP740" s="53"/>
      <c r="AQ740" s="43"/>
      <c r="AR740" s="42"/>
      <c r="AS740" s="53"/>
      <c r="AT740" s="43"/>
      <c r="AU740" s="42"/>
      <c r="AV740" s="53"/>
      <c r="AW740" s="43"/>
      <c r="AX740" s="42"/>
      <c r="AY740" s="53">
        <f t="shared" si="1061"/>
        <v>0</v>
      </c>
      <c r="AZ740" s="43"/>
      <c r="BA740" s="42"/>
      <c r="BB740" s="53">
        <f t="shared" si="1062"/>
        <v>0</v>
      </c>
      <c r="BC740" s="43"/>
      <c r="BD740" s="42"/>
      <c r="BE740" s="53">
        <f t="shared" si="1063"/>
        <v>0</v>
      </c>
      <c r="BF740" s="43"/>
      <c r="BG740" s="42"/>
      <c r="BH740" s="53">
        <f t="shared" si="1064"/>
        <v>0</v>
      </c>
      <c r="BI740" s="43"/>
      <c r="BJ740" s="42"/>
      <c r="BK740" s="53">
        <f t="shared" si="1065"/>
        <v>0</v>
      </c>
      <c r="BL740" s="43"/>
      <c r="BM740" s="42"/>
      <c r="BN740" s="53">
        <f t="shared" si="1066"/>
        <v>0</v>
      </c>
      <c r="BO740" s="43"/>
      <c r="BP740" s="42"/>
      <c r="BQ740" s="53">
        <f t="shared" si="1067"/>
        <v>0</v>
      </c>
      <c r="BR740" s="54">
        <f t="shared" si="1079"/>
        <v>440</v>
      </c>
      <c r="BS740" s="55">
        <f t="shared" si="1080"/>
        <v>49.715909090909093</v>
      </c>
      <c r="BT740" s="56">
        <f t="shared" si="1081"/>
        <v>21875</v>
      </c>
      <c r="BU740" s="48">
        <v>290</v>
      </c>
      <c r="BV740" s="50">
        <f t="shared" si="1082"/>
        <v>53.706896551724135</v>
      </c>
      <c r="BW740" s="51">
        <v>15575</v>
      </c>
      <c r="BX740" s="48"/>
      <c r="BY740" s="50" t="e">
        <f t="shared" si="1083"/>
        <v>#DIV/0!</v>
      </c>
      <c r="BZ740" s="51"/>
      <c r="CA740" s="48"/>
      <c r="CB740" s="50" t="e">
        <f t="shared" si="1084"/>
        <v>#DIV/0!</v>
      </c>
      <c r="CC740" s="51"/>
      <c r="CD740" s="48">
        <v>150</v>
      </c>
      <c r="CE740" s="50">
        <f t="shared" si="1085"/>
        <v>42</v>
      </c>
      <c r="CF740" s="51">
        <v>6300</v>
      </c>
      <c r="CG740" s="47" t="s">
        <v>41</v>
      </c>
      <c r="CH740" s="47" t="s">
        <v>41</v>
      </c>
      <c r="CI740" s="54">
        <f t="shared" si="1086"/>
        <v>150</v>
      </c>
      <c r="CJ740" s="55">
        <f t="shared" si="1087"/>
        <v>40</v>
      </c>
      <c r="CK740" s="56">
        <f t="shared" si="1088"/>
        <v>6000</v>
      </c>
      <c r="CL740" s="48"/>
      <c r="CM740" s="50" t="e">
        <f t="shared" si="1089"/>
        <v>#DIV/0!</v>
      </c>
      <c r="CN740" s="51"/>
      <c r="CO740" s="48"/>
      <c r="CP740" s="50" t="e">
        <f t="shared" si="1090"/>
        <v>#DIV/0!</v>
      </c>
      <c r="CQ740" s="51"/>
      <c r="CR740" s="48"/>
      <c r="CS740" s="50" t="e">
        <f t="shared" si="1091"/>
        <v>#DIV/0!</v>
      </c>
      <c r="CT740" s="51"/>
      <c r="CU740" s="48">
        <v>150</v>
      </c>
      <c r="CV740" s="50">
        <f t="shared" si="1092"/>
        <v>40</v>
      </c>
      <c r="CW740" s="51">
        <v>6000</v>
      </c>
      <c r="CX740" s="47" t="s">
        <v>41</v>
      </c>
      <c r="CY740" s="47" t="s">
        <v>41</v>
      </c>
    </row>
    <row r="741" spans="1:103" s="1" customFormat="1" ht="14.25" thickBot="1" x14ac:dyDescent="0.3">
      <c r="A741" s="47" t="s">
        <v>42</v>
      </c>
      <c r="B741" s="47" t="s">
        <v>42</v>
      </c>
      <c r="C741" s="48">
        <v>292</v>
      </c>
      <c r="D741" s="95">
        <f t="shared" si="1068"/>
        <v>115</v>
      </c>
      <c r="E741" s="93">
        <v>407</v>
      </c>
      <c r="F741" s="38">
        <f t="shared" si="1069"/>
        <v>437</v>
      </c>
      <c r="G741" s="49">
        <f t="shared" si="1070"/>
        <v>0</v>
      </c>
      <c r="H741" s="183"/>
      <c r="I741" s="183"/>
      <c r="J741" s="183"/>
      <c r="K741" s="183">
        <v>5</v>
      </c>
      <c r="L741" s="224">
        <v>30</v>
      </c>
      <c r="M741" s="50">
        <v>24.99</v>
      </c>
      <c r="N741" s="53">
        <f t="shared" si="1071"/>
        <v>749.69999999999993</v>
      </c>
      <c r="O741" s="228">
        <v>35</v>
      </c>
      <c r="P741" s="229">
        <v>76.52</v>
      </c>
      <c r="Q741" s="230">
        <f t="shared" si="1072"/>
        <v>2678.2</v>
      </c>
      <c r="R741" s="223">
        <v>12</v>
      </c>
      <c r="S741" s="50">
        <v>37.840000000000003</v>
      </c>
      <c r="T741" s="51">
        <f t="shared" si="1073"/>
        <v>454.08000000000004</v>
      </c>
      <c r="U741" s="52" t="s">
        <v>42</v>
      </c>
      <c r="V741" s="48">
        <f t="shared" si="1057"/>
        <v>365</v>
      </c>
      <c r="W741" s="50">
        <f t="shared" si="1074"/>
        <v>48.660958904109592</v>
      </c>
      <c r="X741" s="51">
        <f t="shared" si="1058"/>
        <v>17761.25</v>
      </c>
      <c r="Y741" s="48">
        <f t="shared" si="1059"/>
        <v>515</v>
      </c>
      <c r="Z741" s="50">
        <f t="shared" si="1095"/>
        <v>46.13834951456311</v>
      </c>
      <c r="AA741" s="51">
        <f t="shared" si="1060"/>
        <v>23761.25</v>
      </c>
      <c r="AB741" s="48">
        <f t="shared" si="1076"/>
        <v>75</v>
      </c>
      <c r="AC741" s="50">
        <f t="shared" si="1096"/>
        <v>25.15</v>
      </c>
      <c r="AD741" s="51">
        <f t="shared" si="1078"/>
        <v>1886.25</v>
      </c>
      <c r="AE741" s="43"/>
      <c r="AF741" s="42"/>
      <c r="AG741" s="53">
        <f t="shared" si="1093"/>
        <v>0</v>
      </c>
      <c r="AH741" s="43">
        <v>75</v>
      </c>
      <c r="AI741" s="42">
        <v>25.15</v>
      </c>
      <c r="AJ741" s="53">
        <f t="shared" si="1094"/>
        <v>1886.25</v>
      </c>
      <c r="AK741" s="43"/>
      <c r="AL741" s="42"/>
      <c r="AM741" s="53"/>
      <c r="AN741" s="43"/>
      <c r="AO741" s="42"/>
      <c r="AP741" s="53"/>
      <c r="AQ741" s="43"/>
      <c r="AR741" s="42"/>
      <c r="AS741" s="53"/>
      <c r="AT741" s="43"/>
      <c r="AU741" s="42"/>
      <c r="AV741" s="53"/>
      <c r="AW741" s="43"/>
      <c r="AX741" s="42"/>
      <c r="AY741" s="53">
        <f t="shared" si="1061"/>
        <v>0</v>
      </c>
      <c r="AZ741" s="43"/>
      <c r="BA741" s="42"/>
      <c r="BB741" s="53">
        <f t="shared" si="1062"/>
        <v>0</v>
      </c>
      <c r="BC741" s="43"/>
      <c r="BD741" s="42"/>
      <c r="BE741" s="53">
        <f t="shared" si="1063"/>
        <v>0</v>
      </c>
      <c r="BF741" s="43"/>
      <c r="BG741" s="42"/>
      <c r="BH741" s="53">
        <f t="shared" si="1064"/>
        <v>0</v>
      </c>
      <c r="BI741" s="43"/>
      <c r="BJ741" s="42"/>
      <c r="BK741" s="53">
        <f t="shared" si="1065"/>
        <v>0</v>
      </c>
      <c r="BL741" s="43"/>
      <c r="BM741" s="42"/>
      <c r="BN741" s="53">
        <f t="shared" si="1066"/>
        <v>0</v>
      </c>
      <c r="BO741" s="43"/>
      <c r="BP741" s="42"/>
      <c r="BQ741" s="53">
        <f t="shared" si="1067"/>
        <v>0</v>
      </c>
      <c r="BR741" s="54">
        <f t="shared" si="1079"/>
        <v>440</v>
      </c>
      <c r="BS741" s="55">
        <f t="shared" si="1080"/>
        <v>49.715909090909093</v>
      </c>
      <c r="BT741" s="56">
        <f t="shared" si="1081"/>
        <v>21875</v>
      </c>
      <c r="BU741" s="48">
        <v>290</v>
      </c>
      <c r="BV741" s="50">
        <f t="shared" si="1082"/>
        <v>53.706896551724135</v>
      </c>
      <c r="BW741" s="51">
        <v>15575</v>
      </c>
      <c r="BX741" s="48"/>
      <c r="BY741" s="50" t="e">
        <f t="shared" si="1083"/>
        <v>#DIV/0!</v>
      </c>
      <c r="BZ741" s="51"/>
      <c r="CA741" s="48"/>
      <c r="CB741" s="50" t="e">
        <f t="shared" si="1084"/>
        <v>#DIV/0!</v>
      </c>
      <c r="CC741" s="51"/>
      <c r="CD741" s="48">
        <v>150</v>
      </c>
      <c r="CE741" s="50">
        <f t="shared" si="1085"/>
        <v>42</v>
      </c>
      <c r="CF741" s="51">
        <v>6300</v>
      </c>
      <c r="CG741" s="47" t="s">
        <v>42</v>
      </c>
      <c r="CH741" s="47" t="s">
        <v>42</v>
      </c>
      <c r="CI741" s="54">
        <f t="shared" si="1086"/>
        <v>150</v>
      </c>
      <c r="CJ741" s="55">
        <f t="shared" si="1087"/>
        <v>40</v>
      </c>
      <c r="CK741" s="56">
        <f t="shared" si="1088"/>
        <v>6000</v>
      </c>
      <c r="CL741" s="48"/>
      <c r="CM741" s="50" t="e">
        <f t="shared" si="1089"/>
        <v>#DIV/0!</v>
      </c>
      <c r="CN741" s="51"/>
      <c r="CO741" s="48"/>
      <c r="CP741" s="50" t="e">
        <f t="shared" si="1090"/>
        <v>#DIV/0!</v>
      </c>
      <c r="CQ741" s="51"/>
      <c r="CR741" s="48"/>
      <c r="CS741" s="50" t="e">
        <f t="shared" si="1091"/>
        <v>#DIV/0!</v>
      </c>
      <c r="CT741" s="51"/>
      <c r="CU741" s="48">
        <v>150</v>
      </c>
      <c r="CV741" s="50">
        <f t="shared" si="1092"/>
        <v>40</v>
      </c>
      <c r="CW741" s="51">
        <v>6000</v>
      </c>
      <c r="CX741" s="47" t="s">
        <v>42</v>
      </c>
      <c r="CY741" s="47" t="s">
        <v>42</v>
      </c>
    </row>
    <row r="742" spans="1:103" s="1" customFormat="1" ht="14.25" thickBot="1" x14ac:dyDescent="0.3">
      <c r="A742" s="47" t="s">
        <v>43</v>
      </c>
      <c r="B742" s="47" t="s">
        <v>43</v>
      </c>
      <c r="C742" s="48">
        <v>292</v>
      </c>
      <c r="D742" s="95">
        <f t="shared" si="1068"/>
        <v>118</v>
      </c>
      <c r="E742" s="93">
        <v>410</v>
      </c>
      <c r="F742" s="38">
        <f t="shared" si="1069"/>
        <v>439.91</v>
      </c>
      <c r="G742" s="49">
        <f t="shared" si="1070"/>
        <v>0</v>
      </c>
      <c r="H742" s="183"/>
      <c r="I742" s="183"/>
      <c r="J742" s="183"/>
      <c r="K742" s="183">
        <v>5</v>
      </c>
      <c r="L742" s="224">
        <v>29.91</v>
      </c>
      <c r="M742" s="50">
        <v>24.99</v>
      </c>
      <c r="N742" s="53">
        <f t="shared" si="1071"/>
        <v>747.45089999999993</v>
      </c>
      <c r="O742" s="228">
        <v>35</v>
      </c>
      <c r="P742" s="229">
        <v>76.52</v>
      </c>
      <c r="Q742" s="230">
        <f t="shared" si="1072"/>
        <v>2678.2</v>
      </c>
      <c r="R742" s="223">
        <v>15</v>
      </c>
      <c r="S742" s="50">
        <v>37.840000000000003</v>
      </c>
      <c r="T742" s="51">
        <f t="shared" si="1073"/>
        <v>567.6</v>
      </c>
      <c r="U742" s="52" t="s">
        <v>43</v>
      </c>
      <c r="V742" s="48">
        <f t="shared" si="1057"/>
        <v>365</v>
      </c>
      <c r="W742" s="50">
        <f t="shared" si="1074"/>
        <v>48.660958904109592</v>
      </c>
      <c r="X742" s="51">
        <f t="shared" si="1058"/>
        <v>17761.25</v>
      </c>
      <c r="Y742" s="48">
        <f t="shared" si="1059"/>
        <v>515</v>
      </c>
      <c r="Z742" s="50">
        <f t="shared" si="1095"/>
        <v>46.13834951456311</v>
      </c>
      <c r="AA742" s="51">
        <f t="shared" si="1060"/>
        <v>23761.25</v>
      </c>
      <c r="AB742" s="48">
        <f t="shared" si="1076"/>
        <v>75</v>
      </c>
      <c r="AC742" s="50">
        <f t="shared" si="1096"/>
        <v>25.15</v>
      </c>
      <c r="AD742" s="51">
        <f t="shared" si="1078"/>
        <v>1886.25</v>
      </c>
      <c r="AE742" s="43"/>
      <c r="AF742" s="42"/>
      <c r="AG742" s="53">
        <f t="shared" si="1093"/>
        <v>0</v>
      </c>
      <c r="AH742" s="43">
        <v>75</v>
      </c>
      <c r="AI742" s="42">
        <v>25.15</v>
      </c>
      <c r="AJ742" s="53">
        <f t="shared" si="1094"/>
        <v>1886.25</v>
      </c>
      <c r="AK742" s="43"/>
      <c r="AL742" s="42"/>
      <c r="AM742" s="53"/>
      <c r="AN742" s="43"/>
      <c r="AO742" s="42"/>
      <c r="AP742" s="53"/>
      <c r="AQ742" s="43"/>
      <c r="AR742" s="42"/>
      <c r="AS742" s="53"/>
      <c r="AT742" s="43"/>
      <c r="AU742" s="42"/>
      <c r="AV742" s="53"/>
      <c r="AW742" s="43"/>
      <c r="AX742" s="42"/>
      <c r="AY742" s="53">
        <f t="shared" si="1061"/>
        <v>0</v>
      </c>
      <c r="AZ742" s="43"/>
      <c r="BA742" s="42"/>
      <c r="BB742" s="53">
        <f t="shared" si="1062"/>
        <v>0</v>
      </c>
      <c r="BC742" s="43"/>
      <c r="BD742" s="42"/>
      <c r="BE742" s="53">
        <f t="shared" si="1063"/>
        <v>0</v>
      </c>
      <c r="BF742" s="43"/>
      <c r="BG742" s="42"/>
      <c r="BH742" s="53">
        <f t="shared" si="1064"/>
        <v>0</v>
      </c>
      <c r="BI742" s="43"/>
      <c r="BJ742" s="42"/>
      <c r="BK742" s="53">
        <f t="shared" si="1065"/>
        <v>0</v>
      </c>
      <c r="BL742" s="43"/>
      <c r="BM742" s="42"/>
      <c r="BN742" s="53">
        <f t="shared" si="1066"/>
        <v>0</v>
      </c>
      <c r="BO742" s="43"/>
      <c r="BP742" s="42"/>
      <c r="BQ742" s="53">
        <f t="shared" si="1067"/>
        <v>0</v>
      </c>
      <c r="BR742" s="54">
        <f t="shared" si="1079"/>
        <v>440</v>
      </c>
      <c r="BS742" s="55">
        <f t="shared" si="1080"/>
        <v>49.715909090909093</v>
      </c>
      <c r="BT742" s="56">
        <f t="shared" si="1081"/>
        <v>21875</v>
      </c>
      <c r="BU742" s="48">
        <v>290</v>
      </c>
      <c r="BV742" s="50">
        <f t="shared" si="1082"/>
        <v>53.706896551724135</v>
      </c>
      <c r="BW742" s="51">
        <v>15575</v>
      </c>
      <c r="BX742" s="48"/>
      <c r="BY742" s="50" t="e">
        <f t="shared" si="1083"/>
        <v>#DIV/0!</v>
      </c>
      <c r="BZ742" s="51"/>
      <c r="CA742" s="48"/>
      <c r="CB742" s="50" t="e">
        <f t="shared" si="1084"/>
        <v>#DIV/0!</v>
      </c>
      <c r="CC742" s="51"/>
      <c r="CD742" s="48">
        <v>150</v>
      </c>
      <c r="CE742" s="50">
        <f t="shared" si="1085"/>
        <v>42</v>
      </c>
      <c r="CF742" s="51">
        <v>6300</v>
      </c>
      <c r="CG742" s="47" t="s">
        <v>43</v>
      </c>
      <c r="CH742" s="47" t="s">
        <v>43</v>
      </c>
      <c r="CI742" s="54">
        <f t="shared" si="1086"/>
        <v>150</v>
      </c>
      <c r="CJ742" s="55">
        <f t="shared" si="1087"/>
        <v>40</v>
      </c>
      <c r="CK742" s="56">
        <f t="shared" si="1088"/>
        <v>6000</v>
      </c>
      <c r="CL742" s="48"/>
      <c r="CM742" s="50" t="e">
        <f t="shared" si="1089"/>
        <v>#DIV/0!</v>
      </c>
      <c r="CN742" s="51"/>
      <c r="CO742" s="48"/>
      <c r="CP742" s="50" t="e">
        <f t="shared" si="1090"/>
        <v>#DIV/0!</v>
      </c>
      <c r="CQ742" s="51"/>
      <c r="CR742" s="48"/>
      <c r="CS742" s="50" t="e">
        <f t="shared" si="1091"/>
        <v>#DIV/0!</v>
      </c>
      <c r="CT742" s="51"/>
      <c r="CU742" s="48">
        <v>150</v>
      </c>
      <c r="CV742" s="50">
        <f t="shared" si="1092"/>
        <v>40</v>
      </c>
      <c r="CW742" s="51">
        <v>6000</v>
      </c>
      <c r="CX742" s="47" t="s">
        <v>43</v>
      </c>
      <c r="CY742" s="47" t="s">
        <v>43</v>
      </c>
    </row>
    <row r="743" spans="1:103" s="1" customFormat="1" ht="14.25" thickBot="1" x14ac:dyDescent="0.3">
      <c r="A743" s="47" t="s">
        <v>44</v>
      </c>
      <c r="B743" s="47" t="s">
        <v>44</v>
      </c>
      <c r="C743" s="48">
        <v>292</v>
      </c>
      <c r="D743" s="95">
        <f t="shared" si="1068"/>
        <v>118</v>
      </c>
      <c r="E743" s="93">
        <v>410</v>
      </c>
      <c r="F743" s="38">
        <f t="shared" si="1069"/>
        <v>440.22</v>
      </c>
      <c r="G743" s="49">
        <f t="shared" si="1070"/>
        <v>2.8421709430404007E-14</v>
      </c>
      <c r="H743" s="183"/>
      <c r="I743" s="183"/>
      <c r="J743" s="183"/>
      <c r="K743" s="183">
        <v>5</v>
      </c>
      <c r="L743" s="224">
        <v>30.22</v>
      </c>
      <c r="M743" s="50">
        <v>24.99</v>
      </c>
      <c r="N743" s="53">
        <f t="shared" si="1071"/>
        <v>755.19779999999992</v>
      </c>
      <c r="O743" s="228">
        <v>35</v>
      </c>
      <c r="P743" s="229">
        <v>76.52</v>
      </c>
      <c r="Q743" s="230">
        <f t="shared" si="1072"/>
        <v>2678.2</v>
      </c>
      <c r="R743" s="223">
        <v>15</v>
      </c>
      <c r="S743" s="50">
        <v>37.840000000000003</v>
      </c>
      <c r="T743" s="51">
        <f t="shared" si="1073"/>
        <v>567.6</v>
      </c>
      <c r="U743" s="52" t="s">
        <v>44</v>
      </c>
      <c r="V743" s="48">
        <f t="shared" si="1057"/>
        <v>365</v>
      </c>
      <c r="W743" s="50">
        <f t="shared" si="1074"/>
        <v>48.660958904109592</v>
      </c>
      <c r="X743" s="51">
        <f t="shared" si="1058"/>
        <v>17761.25</v>
      </c>
      <c r="Y743" s="48">
        <f t="shared" si="1059"/>
        <v>515</v>
      </c>
      <c r="Z743" s="50">
        <f t="shared" si="1095"/>
        <v>46.13834951456311</v>
      </c>
      <c r="AA743" s="51">
        <f t="shared" si="1060"/>
        <v>23761.25</v>
      </c>
      <c r="AB743" s="48">
        <f t="shared" si="1076"/>
        <v>75</v>
      </c>
      <c r="AC743" s="50">
        <f t="shared" si="1096"/>
        <v>25.15</v>
      </c>
      <c r="AD743" s="51">
        <f t="shared" si="1078"/>
        <v>1886.25</v>
      </c>
      <c r="AE743" s="43"/>
      <c r="AF743" s="42"/>
      <c r="AG743" s="53">
        <f t="shared" si="1093"/>
        <v>0</v>
      </c>
      <c r="AH743" s="43">
        <v>75</v>
      </c>
      <c r="AI743" s="42">
        <v>25.15</v>
      </c>
      <c r="AJ743" s="53">
        <f t="shared" si="1094"/>
        <v>1886.25</v>
      </c>
      <c r="AK743" s="43"/>
      <c r="AL743" s="42"/>
      <c r="AM743" s="53"/>
      <c r="AN743" s="43"/>
      <c r="AO743" s="42"/>
      <c r="AP743" s="53"/>
      <c r="AQ743" s="43"/>
      <c r="AR743" s="42"/>
      <c r="AS743" s="53"/>
      <c r="AT743" s="43"/>
      <c r="AU743" s="42"/>
      <c r="AV743" s="53"/>
      <c r="AW743" s="43"/>
      <c r="AX743" s="42"/>
      <c r="AY743" s="53">
        <f t="shared" si="1061"/>
        <v>0</v>
      </c>
      <c r="AZ743" s="43"/>
      <c r="BA743" s="42"/>
      <c r="BB743" s="53">
        <f t="shared" si="1062"/>
        <v>0</v>
      </c>
      <c r="BC743" s="43"/>
      <c r="BD743" s="42"/>
      <c r="BE743" s="53">
        <f t="shared" si="1063"/>
        <v>0</v>
      </c>
      <c r="BF743" s="43"/>
      <c r="BG743" s="42"/>
      <c r="BH743" s="53">
        <f t="shared" si="1064"/>
        <v>0</v>
      </c>
      <c r="BI743" s="43"/>
      <c r="BJ743" s="42"/>
      <c r="BK743" s="53">
        <f t="shared" si="1065"/>
        <v>0</v>
      </c>
      <c r="BL743" s="43"/>
      <c r="BM743" s="42"/>
      <c r="BN743" s="53">
        <f t="shared" si="1066"/>
        <v>0</v>
      </c>
      <c r="BO743" s="43"/>
      <c r="BP743" s="42"/>
      <c r="BQ743" s="53">
        <f t="shared" si="1067"/>
        <v>0</v>
      </c>
      <c r="BR743" s="54">
        <f t="shared" si="1079"/>
        <v>440</v>
      </c>
      <c r="BS743" s="55">
        <f t="shared" si="1080"/>
        <v>49.715909090909093</v>
      </c>
      <c r="BT743" s="56">
        <f t="shared" si="1081"/>
        <v>21875</v>
      </c>
      <c r="BU743" s="48">
        <v>290</v>
      </c>
      <c r="BV743" s="50">
        <f t="shared" si="1082"/>
        <v>53.706896551724135</v>
      </c>
      <c r="BW743" s="51">
        <v>15575</v>
      </c>
      <c r="BX743" s="48"/>
      <c r="BY743" s="50" t="e">
        <f t="shared" si="1083"/>
        <v>#DIV/0!</v>
      </c>
      <c r="BZ743" s="51"/>
      <c r="CA743" s="48"/>
      <c r="CB743" s="50" t="e">
        <f t="shared" si="1084"/>
        <v>#DIV/0!</v>
      </c>
      <c r="CC743" s="51"/>
      <c r="CD743" s="48">
        <v>150</v>
      </c>
      <c r="CE743" s="50">
        <f t="shared" si="1085"/>
        <v>42</v>
      </c>
      <c r="CF743" s="51">
        <v>6300</v>
      </c>
      <c r="CG743" s="47" t="s">
        <v>44</v>
      </c>
      <c r="CH743" s="47" t="s">
        <v>44</v>
      </c>
      <c r="CI743" s="54">
        <f t="shared" si="1086"/>
        <v>150</v>
      </c>
      <c r="CJ743" s="55">
        <f t="shared" si="1087"/>
        <v>40</v>
      </c>
      <c r="CK743" s="56">
        <f t="shared" si="1088"/>
        <v>6000</v>
      </c>
      <c r="CL743" s="48"/>
      <c r="CM743" s="50" t="e">
        <f t="shared" si="1089"/>
        <v>#DIV/0!</v>
      </c>
      <c r="CN743" s="51"/>
      <c r="CO743" s="48"/>
      <c r="CP743" s="50" t="e">
        <f t="shared" si="1090"/>
        <v>#DIV/0!</v>
      </c>
      <c r="CQ743" s="51"/>
      <c r="CR743" s="48"/>
      <c r="CS743" s="50" t="e">
        <f t="shared" si="1091"/>
        <v>#DIV/0!</v>
      </c>
      <c r="CT743" s="51"/>
      <c r="CU743" s="48">
        <v>150</v>
      </c>
      <c r="CV743" s="50">
        <f t="shared" si="1092"/>
        <v>40</v>
      </c>
      <c r="CW743" s="51">
        <v>6000</v>
      </c>
      <c r="CX743" s="47" t="s">
        <v>44</v>
      </c>
      <c r="CY743" s="47" t="s">
        <v>44</v>
      </c>
    </row>
    <row r="744" spans="1:103" s="1" customFormat="1" ht="14.25" thickBot="1" x14ac:dyDescent="0.3">
      <c r="A744" s="47" t="s">
        <v>45</v>
      </c>
      <c r="B744" s="47" t="s">
        <v>45</v>
      </c>
      <c r="C744" s="48">
        <v>292</v>
      </c>
      <c r="D744" s="95">
        <f t="shared" si="1068"/>
        <v>118</v>
      </c>
      <c r="E744" s="93">
        <v>410</v>
      </c>
      <c r="F744" s="38">
        <f t="shared" si="1069"/>
        <v>440.28</v>
      </c>
      <c r="G744" s="49">
        <f t="shared" si="1070"/>
        <v>-2.8421709430404007E-14</v>
      </c>
      <c r="H744" s="183"/>
      <c r="I744" s="183"/>
      <c r="J744" s="183"/>
      <c r="K744" s="183">
        <v>5</v>
      </c>
      <c r="L744" s="224">
        <v>30.28</v>
      </c>
      <c r="M744" s="50">
        <v>24.99</v>
      </c>
      <c r="N744" s="53">
        <f t="shared" si="1071"/>
        <v>756.69719999999995</v>
      </c>
      <c r="O744" s="228">
        <v>35</v>
      </c>
      <c r="P744" s="229">
        <v>76.52</v>
      </c>
      <c r="Q744" s="230">
        <f t="shared" si="1072"/>
        <v>2678.2</v>
      </c>
      <c r="R744" s="223">
        <v>15</v>
      </c>
      <c r="S744" s="50">
        <v>37.840000000000003</v>
      </c>
      <c r="T744" s="51">
        <f t="shared" si="1073"/>
        <v>567.6</v>
      </c>
      <c r="U744" s="52" t="s">
        <v>45</v>
      </c>
      <c r="V744" s="48">
        <f t="shared" si="1057"/>
        <v>365</v>
      </c>
      <c r="W744" s="50">
        <f t="shared" si="1074"/>
        <v>48.660958904109592</v>
      </c>
      <c r="X744" s="51">
        <f t="shared" si="1058"/>
        <v>17761.25</v>
      </c>
      <c r="Y744" s="48">
        <f t="shared" si="1059"/>
        <v>515</v>
      </c>
      <c r="Z744" s="50">
        <f t="shared" si="1095"/>
        <v>46.13834951456311</v>
      </c>
      <c r="AA744" s="51">
        <f t="shared" si="1060"/>
        <v>23761.25</v>
      </c>
      <c r="AB744" s="48">
        <f t="shared" si="1076"/>
        <v>75</v>
      </c>
      <c r="AC744" s="50">
        <f t="shared" si="1096"/>
        <v>25.15</v>
      </c>
      <c r="AD744" s="51">
        <f t="shared" si="1078"/>
        <v>1886.25</v>
      </c>
      <c r="AE744" s="43"/>
      <c r="AF744" s="42"/>
      <c r="AG744" s="53">
        <f t="shared" si="1093"/>
        <v>0</v>
      </c>
      <c r="AH744" s="43">
        <v>75</v>
      </c>
      <c r="AI744" s="42">
        <v>25.15</v>
      </c>
      <c r="AJ744" s="53">
        <f t="shared" si="1094"/>
        <v>1886.25</v>
      </c>
      <c r="AK744" s="43"/>
      <c r="AL744" s="42"/>
      <c r="AM744" s="53"/>
      <c r="AN744" s="43"/>
      <c r="AO744" s="42"/>
      <c r="AP744" s="53"/>
      <c r="AQ744" s="43"/>
      <c r="AR744" s="42"/>
      <c r="AS744" s="53"/>
      <c r="AT744" s="43"/>
      <c r="AU744" s="42"/>
      <c r="AV744" s="53"/>
      <c r="AW744" s="43"/>
      <c r="AX744" s="42"/>
      <c r="AY744" s="53">
        <f t="shared" si="1061"/>
        <v>0</v>
      </c>
      <c r="AZ744" s="43"/>
      <c r="BA744" s="42"/>
      <c r="BB744" s="53">
        <f t="shared" si="1062"/>
        <v>0</v>
      </c>
      <c r="BC744" s="43"/>
      <c r="BD744" s="42"/>
      <c r="BE744" s="53">
        <f t="shared" si="1063"/>
        <v>0</v>
      </c>
      <c r="BF744" s="43"/>
      <c r="BG744" s="42"/>
      <c r="BH744" s="53">
        <f t="shared" si="1064"/>
        <v>0</v>
      </c>
      <c r="BI744" s="43"/>
      <c r="BJ744" s="42"/>
      <c r="BK744" s="53">
        <f t="shared" si="1065"/>
        <v>0</v>
      </c>
      <c r="BL744" s="43"/>
      <c r="BM744" s="42"/>
      <c r="BN744" s="53">
        <f t="shared" si="1066"/>
        <v>0</v>
      </c>
      <c r="BO744" s="43"/>
      <c r="BP744" s="42"/>
      <c r="BQ744" s="53">
        <f t="shared" si="1067"/>
        <v>0</v>
      </c>
      <c r="BR744" s="54">
        <f t="shared" si="1079"/>
        <v>440</v>
      </c>
      <c r="BS744" s="55">
        <f t="shared" si="1080"/>
        <v>49.715909090909093</v>
      </c>
      <c r="BT744" s="56">
        <f t="shared" si="1081"/>
        <v>21875</v>
      </c>
      <c r="BU744" s="48">
        <v>290</v>
      </c>
      <c r="BV744" s="50">
        <f t="shared" si="1082"/>
        <v>53.706896551724135</v>
      </c>
      <c r="BW744" s="51">
        <v>15575</v>
      </c>
      <c r="BX744" s="48"/>
      <c r="BY744" s="50" t="e">
        <f t="shared" si="1083"/>
        <v>#DIV/0!</v>
      </c>
      <c r="BZ744" s="51"/>
      <c r="CA744" s="48"/>
      <c r="CB744" s="50" t="e">
        <f t="shared" si="1084"/>
        <v>#DIV/0!</v>
      </c>
      <c r="CC744" s="51"/>
      <c r="CD744" s="48">
        <v>150</v>
      </c>
      <c r="CE744" s="50">
        <f t="shared" si="1085"/>
        <v>42</v>
      </c>
      <c r="CF744" s="51">
        <v>6300</v>
      </c>
      <c r="CG744" s="47" t="s">
        <v>45</v>
      </c>
      <c r="CH744" s="47" t="s">
        <v>45</v>
      </c>
      <c r="CI744" s="54">
        <f t="shared" si="1086"/>
        <v>150</v>
      </c>
      <c r="CJ744" s="55">
        <f t="shared" si="1087"/>
        <v>40</v>
      </c>
      <c r="CK744" s="56">
        <f t="shared" si="1088"/>
        <v>6000</v>
      </c>
      <c r="CL744" s="48"/>
      <c r="CM744" s="50" t="e">
        <f t="shared" si="1089"/>
        <v>#DIV/0!</v>
      </c>
      <c r="CN744" s="51"/>
      <c r="CO744" s="48"/>
      <c r="CP744" s="50" t="e">
        <f t="shared" si="1090"/>
        <v>#DIV/0!</v>
      </c>
      <c r="CQ744" s="51"/>
      <c r="CR744" s="48"/>
      <c r="CS744" s="50" t="e">
        <f t="shared" si="1091"/>
        <v>#DIV/0!</v>
      </c>
      <c r="CT744" s="51"/>
      <c r="CU744" s="48">
        <v>150</v>
      </c>
      <c r="CV744" s="50">
        <f t="shared" si="1092"/>
        <v>40</v>
      </c>
      <c r="CW744" s="51">
        <v>6000</v>
      </c>
      <c r="CX744" s="47" t="s">
        <v>45</v>
      </c>
      <c r="CY744" s="47" t="s">
        <v>45</v>
      </c>
    </row>
    <row r="745" spans="1:103" s="1" customFormat="1" ht="14.25" thickBot="1" x14ac:dyDescent="0.3">
      <c r="A745" s="47" t="s">
        <v>46</v>
      </c>
      <c r="B745" s="47" t="s">
        <v>46</v>
      </c>
      <c r="C745" s="48">
        <v>0</v>
      </c>
      <c r="D745" s="95">
        <f t="shared" si="1068"/>
        <v>118</v>
      </c>
      <c r="E745" s="93">
        <v>118</v>
      </c>
      <c r="F745" s="38">
        <f t="shared" si="1069"/>
        <v>147.9</v>
      </c>
      <c r="G745" s="49">
        <f t="shared" si="1070"/>
        <v>0</v>
      </c>
      <c r="H745" s="183"/>
      <c r="I745" s="183"/>
      <c r="J745" s="183"/>
      <c r="K745" s="183">
        <v>5</v>
      </c>
      <c r="L745" s="224">
        <v>29.9</v>
      </c>
      <c r="M745" s="50">
        <v>24.99</v>
      </c>
      <c r="N745" s="53">
        <f t="shared" si="1071"/>
        <v>747.20099999999991</v>
      </c>
      <c r="O745" s="228">
        <v>35</v>
      </c>
      <c r="P745" s="229">
        <v>76.52</v>
      </c>
      <c r="Q745" s="230">
        <f t="shared" si="1072"/>
        <v>2678.2</v>
      </c>
      <c r="R745" s="223">
        <v>13</v>
      </c>
      <c r="S745" s="50">
        <v>37.840000000000003</v>
      </c>
      <c r="T745" s="51">
        <f t="shared" si="1073"/>
        <v>491.92000000000007</v>
      </c>
      <c r="U745" s="52" t="s">
        <v>46</v>
      </c>
      <c r="V745" s="48">
        <f t="shared" si="1057"/>
        <v>75</v>
      </c>
      <c r="W745" s="50">
        <f t="shared" si="1074"/>
        <v>25.15</v>
      </c>
      <c r="X745" s="51">
        <f t="shared" si="1058"/>
        <v>1886.25</v>
      </c>
      <c r="Y745" s="48">
        <f t="shared" si="1059"/>
        <v>75</v>
      </c>
      <c r="Z745" s="50">
        <f t="shared" si="1095"/>
        <v>25.15</v>
      </c>
      <c r="AA745" s="51">
        <f t="shared" si="1060"/>
        <v>1886.25</v>
      </c>
      <c r="AB745" s="48">
        <f t="shared" si="1076"/>
        <v>75</v>
      </c>
      <c r="AC745" s="50">
        <f t="shared" si="1096"/>
        <v>25.15</v>
      </c>
      <c r="AD745" s="51">
        <f t="shared" si="1078"/>
        <v>1886.25</v>
      </c>
      <c r="AE745" s="43"/>
      <c r="AF745" s="42"/>
      <c r="AG745" s="53">
        <f t="shared" si="1093"/>
        <v>0</v>
      </c>
      <c r="AH745" s="43">
        <v>75</v>
      </c>
      <c r="AI745" s="42">
        <v>25.15</v>
      </c>
      <c r="AJ745" s="53">
        <f t="shared" si="1094"/>
        <v>1886.25</v>
      </c>
      <c r="AK745" s="43"/>
      <c r="AL745" s="42"/>
      <c r="AM745" s="53"/>
      <c r="AN745" s="43"/>
      <c r="AO745" s="42"/>
      <c r="AP745" s="53"/>
      <c r="AQ745" s="43"/>
      <c r="AR745" s="42"/>
      <c r="AS745" s="53"/>
      <c r="AT745" s="43"/>
      <c r="AU745" s="42"/>
      <c r="AV745" s="53"/>
      <c r="AW745" s="43"/>
      <c r="AX745" s="42"/>
      <c r="AY745" s="53">
        <f t="shared" si="1061"/>
        <v>0</v>
      </c>
      <c r="AZ745" s="43"/>
      <c r="BA745" s="42"/>
      <c r="BB745" s="53">
        <f t="shared" si="1062"/>
        <v>0</v>
      </c>
      <c r="BC745" s="43"/>
      <c r="BD745" s="42"/>
      <c r="BE745" s="53">
        <f t="shared" si="1063"/>
        <v>0</v>
      </c>
      <c r="BF745" s="43"/>
      <c r="BG745" s="42"/>
      <c r="BH745" s="53">
        <f t="shared" si="1064"/>
        <v>0</v>
      </c>
      <c r="BI745" s="43"/>
      <c r="BJ745" s="42"/>
      <c r="BK745" s="53">
        <f t="shared" si="1065"/>
        <v>0</v>
      </c>
      <c r="BL745" s="43"/>
      <c r="BM745" s="42"/>
      <c r="BN745" s="53">
        <f t="shared" si="1066"/>
        <v>0</v>
      </c>
      <c r="BO745" s="43"/>
      <c r="BP745" s="42"/>
      <c r="BQ745" s="53">
        <f t="shared" si="1067"/>
        <v>0</v>
      </c>
      <c r="BR745" s="54">
        <f t="shared" si="1079"/>
        <v>0</v>
      </c>
      <c r="BS745" s="55" t="e">
        <f t="shared" si="1080"/>
        <v>#DIV/0!</v>
      </c>
      <c r="BT745" s="56">
        <f t="shared" si="1081"/>
        <v>0</v>
      </c>
      <c r="BU745" s="48">
        <v>0</v>
      </c>
      <c r="BV745" s="50" t="e">
        <f t="shared" si="1082"/>
        <v>#DIV/0!</v>
      </c>
      <c r="BW745" s="51">
        <v>0</v>
      </c>
      <c r="BX745" s="48"/>
      <c r="BY745" s="50" t="e">
        <f t="shared" si="1083"/>
        <v>#DIV/0!</v>
      </c>
      <c r="BZ745" s="51"/>
      <c r="CA745" s="48"/>
      <c r="CB745" s="50" t="e">
        <f t="shared" si="1084"/>
        <v>#DIV/0!</v>
      </c>
      <c r="CC745" s="51"/>
      <c r="CD745" s="48">
        <v>0</v>
      </c>
      <c r="CE745" s="50" t="e">
        <f t="shared" si="1085"/>
        <v>#DIV/0!</v>
      </c>
      <c r="CF745" s="51"/>
      <c r="CG745" s="47" t="s">
        <v>46</v>
      </c>
      <c r="CH745" s="47" t="s">
        <v>46</v>
      </c>
      <c r="CI745" s="54">
        <f t="shared" si="1086"/>
        <v>0</v>
      </c>
      <c r="CJ745" s="55" t="e">
        <f t="shared" si="1087"/>
        <v>#DIV/0!</v>
      </c>
      <c r="CK745" s="56">
        <f t="shared" si="1088"/>
        <v>0</v>
      </c>
      <c r="CL745" s="48"/>
      <c r="CM745" s="50" t="e">
        <f t="shared" si="1089"/>
        <v>#DIV/0!</v>
      </c>
      <c r="CN745" s="51"/>
      <c r="CO745" s="48"/>
      <c r="CP745" s="50" t="e">
        <f t="shared" si="1090"/>
        <v>#DIV/0!</v>
      </c>
      <c r="CQ745" s="51"/>
      <c r="CR745" s="48"/>
      <c r="CS745" s="50" t="e">
        <f t="shared" si="1091"/>
        <v>#DIV/0!</v>
      </c>
      <c r="CT745" s="51"/>
      <c r="CU745" s="48">
        <v>0</v>
      </c>
      <c r="CV745" s="50" t="e">
        <f t="shared" si="1092"/>
        <v>#DIV/0!</v>
      </c>
      <c r="CW745" s="51"/>
      <c r="CX745" s="47" t="s">
        <v>46</v>
      </c>
      <c r="CY745" s="47" t="s">
        <v>46</v>
      </c>
    </row>
    <row r="746" spans="1:103" s="1" customFormat="1" ht="14.25" thickBot="1" x14ac:dyDescent="0.3">
      <c r="A746" s="47" t="s">
        <v>47</v>
      </c>
      <c r="B746" s="47" t="s">
        <v>47</v>
      </c>
      <c r="C746" s="48">
        <v>0</v>
      </c>
      <c r="D746" s="95">
        <f t="shared" si="1068"/>
        <v>115</v>
      </c>
      <c r="E746" s="93">
        <v>115</v>
      </c>
      <c r="F746" s="38">
        <f t="shared" si="1069"/>
        <v>143.80000000000001</v>
      </c>
      <c r="G746" s="49">
        <f t="shared" si="1070"/>
        <v>0</v>
      </c>
      <c r="H746" s="183"/>
      <c r="I746" s="183"/>
      <c r="J746" s="183"/>
      <c r="K746" s="183">
        <v>5</v>
      </c>
      <c r="L746" s="224">
        <v>28.8</v>
      </c>
      <c r="M746" s="50">
        <v>24.99</v>
      </c>
      <c r="N746" s="53">
        <f t="shared" si="1071"/>
        <v>719.71199999999999</v>
      </c>
      <c r="O746" s="228">
        <v>35</v>
      </c>
      <c r="P746" s="229">
        <v>76.52</v>
      </c>
      <c r="Q746" s="230">
        <f t="shared" si="1072"/>
        <v>2678.2</v>
      </c>
      <c r="R746" s="223">
        <v>10</v>
      </c>
      <c r="S746" s="50">
        <v>37.840000000000003</v>
      </c>
      <c r="T746" s="51">
        <f t="shared" si="1073"/>
        <v>378.40000000000003</v>
      </c>
      <c r="U746" s="52" t="s">
        <v>47</v>
      </c>
      <c r="V746" s="48">
        <f t="shared" si="1057"/>
        <v>75</v>
      </c>
      <c r="W746" s="50">
        <f t="shared" si="1074"/>
        <v>25.15</v>
      </c>
      <c r="X746" s="51">
        <f t="shared" si="1058"/>
        <v>1886.25</v>
      </c>
      <c r="Y746" s="48">
        <f t="shared" si="1059"/>
        <v>75</v>
      </c>
      <c r="Z746" s="50">
        <f t="shared" si="1095"/>
        <v>25.15</v>
      </c>
      <c r="AA746" s="51">
        <f t="shared" si="1060"/>
        <v>1886.25</v>
      </c>
      <c r="AB746" s="48">
        <f t="shared" si="1076"/>
        <v>75</v>
      </c>
      <c r="AC746" s="50">
        <f t="shared" si="1096"/>
        <v>25.15</v>
      </c>
      <c r="AD746" s="51">
        <f t="shared" si="1078"/>
        <v>1886.25</v>
      </c>
      <c r="AE746" s="43"/>
      <c r="AF746" s="42"/>
      <c r="AG746" s="53">
        <f t="shared" si="1093"/>
        <v>0</v>
      </c>
      <c r="AH746" s="43">
        <v>75</v>
      </c>
      <c r="AI746" s="42">
        <v>25.15</v>
      </c>
      <c r="AJ746" s="53">
        <f t="shared" si="1094"/>
        <v>1886.25</v>
      </c>
      <c r="AK746" s="43"/>
      <c r="AL746" s="42"/>
      <c r="AM746" s="53"/>
      <c r="AN746" s="43"/>
      <c r="AO746" s="42"/>
      <c r="AP746" s="53"/>
      <c r="AQ746" s="43"/>
      <c r="AR746" s="42"/>
      <c r="AS746" s="53"/>
      <c r="AT746" s="43"/>
      <c r="AU746" s="42"/>
      <c r="AV746" s="53"/>
      <c r="AW746" s="43"/>
      <c r="AX746" s="42"/>
      <c r="AY746" s="53">
        <f t="shared" si="1061"/>
        <v>0</v>
      </c>
      <c r="AZ746" s="43"/>
      <c r="BA746" s="42"/>
      <c r="BB746" s="53">
        <f t="shared" si="1062"/>
        <v>0</v>
      </c>
      <c r="BC746" s="43"/>
      <c r="BD746" s="42"/>
      <c r="BE746" s="53">
        <f t="shared" si="1063"/>
        <v>0</v>
      </c>
      <c r="BF746" s="43"/>
      <c r="BG746" s="42"/>
      <c r="BH746" s="53">
        <f t="shared" si="1064"/>
        <v>0</v>
      </c>
      <c r="BI746" s="43"/>
      <c r="BJ746" s="42"/>
      <c r="BK746" s="53">
        <f t="shared" si="1065"/>
        <v>0</v>
      </c>
      <c r="BL746" s="43"/>
      <c r="BM746" s="42"/>
      <c r="BN746" s="53">
        <f t="shared" si="1066"/>
        <v>0</v>
      </c>
      <c r="BO746" s="43"/>
      <c r="BP746" s="42"/>
      <c r="BQ746" s="53">
        <f t="shared" si="1067"/>
        <v>0</v>
      </c>
      <c r="BR746" s="54">
        <f t="shared" si="1079"/>
        <v>0</v>
      </c>
      <c r="BS746" s="55" t="e">
        <f t="shared" si="1080"/>
        <v>#DIV/0!</v>
      </c>
      <c r="BT746" s="56">
        <f t="shared" si="1081"/>
        <v>0</v>
      </c>
      <c r="BU746" s="48">
        <v>0</v>
      </c>
      <c r="BV746" s="50" t="e">
        <f t="shared" si="1082"/>
        <v>#DIV/0!</v>
      </c>
      <c r="BW746" s="51">
        <v>0</v>
      </c>
      <c r="BX746" s="48"/>
      <c r="BY746" s="50" t="e">
        <f t="shared" si="1083"/>
        <v>#DIV/0!</v>
      </c>
      <c r="BZ746" s="51"/>
      <c r="CA746" s="48"/>
      <c r="CB746" s="50" t="e">
        <f t="shared" si="1084"/>
        <v>#DIV/0!</v>
      </c>
      <c r="CC746" s="51"/>
      <c r="CD746" s="48">
        <v>0</v>
      </c>
      <c r="CE746" s="50" t="e">
        <f t="shared" si="1085"/>
        <v>#DIV/0!</v>
      </c>
      <c r="CF746" s="51"/>
      <c r="CG746" s="47" t="s">
        <v>47</v>
      </c>
      <c r="CH746" s="47" t="s">
        <v>47</v>
      </c>
      <c r="CI746" s="54">
        <f t="shared" si="1086"/>
        <v>0</v>
      </c>
      <c r="CJ746" s="55" t="e">
        <f t="shared" si="1087"/>
        <v>#DIV/0!</v>
      </c>
      <c r="CK746" s="56">
        <f t="shared" si="1088"/>
        <v>0</v>
      </c>
      <c r="CL746" s="48"/>
      <c r="CM746" s="50" t="e">
        <f t="shared" si="1089"/>
        <v>#DIV/0!</v>
      </c>
      <c r="CN746" s="51"/>
      <c r="CO746" s="48"/>
      <c r="CP746" s="50" t="e">
        <f t="shared" si="1090"/>
        <v>#DIV/0!</v>
      </c>
      <c r="CQ746" s="51"/>
      <c r="CR746" s="48"/>
      <c r="CS746" s="50" t="e">
        <f t="shared" si="1091"/>
        <v>#DIV/0!</v>
      </c>
      <c r="CT746" s="51"/>
      <c r="CU746" s="48">
        <v>0</v>
      </c>
      <c r="CV746" s="50" t="e">
        <f t="shared" si="1092"/>
        <v>#DIV/0!</v>
      </c>
      <c r="CW746" s="51"/>
      <c r="CX746" s="47" t="s">
        <v>47</v>
      </c>
      <c r="CY746" s="47" t="s">
        <v>47</v>
      </c>
    </row>
    <row r="747" spans="1:103" s="1" customFormat="1" ht="14.25" thickBot="1" x14ac:dyDescent="0.3">
      <c r="A747" s="47" t="s">
        <v>48</v>
      </c>
      <c r="B747" s="47" t="s">
        <v>48</v>
      </c>
      <c r="C747" s="48">
        <v>0</v>
      </c>
      <c r="D747" s="95">
        <f t="shared" si="1068"/>
        <v>123.22009714716935</v>
      </c>
      <c r="E747" s="93">
        <v>123.22009714716935</v>
      </c>
      <c r="F747" s="38">
        <f t="shared" si="1069"/>
        <v>150.77990285283065</v>
      </c>
      <c r="G747" s="49">
        <f t="shared" si="1070"/>
        <v>-0.22009714716934781</v>
      </c>
      <c r="H747" s="183"/>
      <c r="I747" s="183"/>
      <c r="J747" s="183"/>
      <c r="K747" s="183">
        <v>5</v>
      </c>
      <c r="L747" s="224">
        <v>27.779902852830638</v>
      </c>
      <c r="M747" s="50">
        <v>24.99</v>
      </c>
      <c r="N747" s="53">
        <f t="shared" si="1071"/>
        <v>694.21977229223762</v>
      </c>
      <c r="O747" s="228">
        <v>35</v>
      </c>
      <c r="P747" s="229">
        <v>76.52</v>
      </c>
      <c r="Q747" s="230">
        <f t="shared" si="1072"/>
        <v>2678.2</v>
      </c>
      <c r="R747" s="223">
        <v>18</v>
      </c>
      <c r="S747" s="50">
        <v>37.840000000000003</v>
      </c>
      <c r="T747" s="51">
        <f t="shared" si="1073"/>
        <v>681.12000000000012</v>
      </c>
      <c r="U747" s="52" t="s">
        <v>48</v>
      </c>
      <c r="V747" s="48">
        <f t="shared" si="1057"/>
        <v>75</v>
      </c>
      <c r="W747" s="50">
        <f t="shared" si="1074"/>
        <v>25.15</v>
      </c>
      <c r="X747" s="51">
        <f t="shared" si="1058"/>
        <v>1886.25</v>
      </c>
      <c r="Y747" s="48">
        <f t="shared" si="1059"/>
        <v>75</v>
      </c>
      <c r="Z747" s="50">
        <f t="shared" si="1095"/>
        <v>25.15</v>
      </c>
      <c r="AA747" s="51">
        <f t="shared" si="1060"/>
        <v>1886.25</v>
      </c>
      <c r="AB747" s="48">
        <f t="shared" si="1076"/>
        <v>75</v>
      </c>
      <c r="AC747" s="50">
        <f t="shared" si="1096"/>
        <v>25.15</v>
      </c>
      <c r="AD747" s="51">
        <f t="shared" si="1078"/>
        <v>1886.25</v>
      </c>
      <c r="AE747" s="43"/>
      <c r="AF747" s="42"/>
      <c r="AG747" s="53">
        <f t="shared" si="1093"/>
        <v>0</v>
      </c>
      <c r="AH747" s="43">
        <v>75</v>
      </c>
      <c r="AI747" s="42">
        <v>25.15</v>
      </c>
      <c r="AJ747" s="53">
        <f t="shared" si="1094"/>
        <v>1886.25</v>
      </c>
      <c r="AK747" s="43"/>
      <c r="AL747" s="42"/>
      <c r="AM747" s="53"/>
      <c r="AN747" s="43"/>
      <c r="AO747" s="42"/>
      <c r="AP747" s="53"/>
      <c r="AQ747" s="43"/>
      <c r="AR747" s="42"/>
      <c r="AS747" s="53"/>
      <c r="AT747" s="43"/>
      <c r="AU747" s="42"/>
      <c r="AV747" s="53"/>
      <c r="AW747" s="43"/>
      <c r="AX747" s="42"/>
      <c r="AY747" s="53">
        <f t="shared" si="1061"/>
        <v>0</v>
      </c>
      <c r="AZ747" s="43"/>
      <c r="BA747" s="42"/>
      <c r="BB747" s="53">
        <f t="shared" si="1062"/>
        <v>0</v>
      </c>
      <c r="BC747" s="43"/>
      <c r="BD747" s="42"/>
      <c r="BE747" s="53">
        <f t="shared" si="1063"/>
        <v>0</v>
      </c>
      <c r="BF747" s="43"/>
      <c r="BG747" s="42"/>
      <c r="BH747" s="53">
        <f t="shared" si="1064"/>
        <v>0</v>
      </c>
      <c r="BI747" s="43"/>
      <c r="BJ747" s="42"/>
      <c r="BK747" s="53">
        <f t="shared" si="1065"/>
        <v>0</v>
      </c>
      <c r="BL747" s="43"/>
      <c r="BM747" s="42"/>
      <c r="BN747" s="53">
        <f t="shared" si="1066"/>
        <v>0</v>
      </c>
      <c r="BO747" s="43"/>
      <c r="BP747" s="42"/>
      <c r="BQ747" s="53">
        <f t="shared" si="1067"/>
        <v>0</v>
      </c>
      <c r="BR747" s="54">
        <f t="shared" si="1079"/>
        <v>0</v>
      </c>
      <c r="BS747" s="55" t="e">
        <f t="shared" si="1080"/>
        <v>#DIV/0!</v>
      </c>
      <c r="BT747" s="56">
        <f t="shared" si="1081"/>
        <v>0</v>
      </c>
      <c r="BU747" s="48">
        <v>0</v>
      </c>
      <c r="BV747" s="50" t="e">
        <f t="shared" si="1082"/>
        <v>#DIV/0!</v>
      </c>
      <c r="BW747" s="51">
        <v>0</v>
      </c>
      <c r="BX747" s="48"/>
      <c r="BY747" s="50" t="e">
        <f t="shared" si="1083"/>
        <v>#DIV/0!</v>
      </c>
      <c r="BZ747" s="51"/>
      <c r="CA747" s="48"/>
      <c r="CB747" s="50" t="e">
        <f t="shared" si="1084"/>
        <v>#DIV/0!</v>
      </c>
      <c r="CC747" s="51"/>
      <c r="CD747" s="48">
        <v>0</v>
      </c>
      <c r="CE747" s="50" t="e">
        <f t="shared" si="1085"/>
        <v>#DIV/0!</v>
      </c>
      <c r="CF747" s="51"/>
      <c r="CG747" s="47" t="s">
        <v>48</v>
      </c>
      <c r="CH747" s="47" t="s">
        <v>48</v>
      </c>
      <c r="CI747" s="54">
        <f t="shared" si="1086"/>
        <v>0</v>
      </c>
      <c r="CJ747" s="55" t="e">
        <f t="shared" si="1087"/>
        <v>#DIV/0!</v>
      </c>
      <c r="CK747" s="56">
        <f t="shared" si="1088"/>
        <v>0</v>
      </c>
      <c r="CL747" s="48"/>
      <c r="CM747" s="50" t="e">
        <f t="shared" si="1089"/>
        <v>#DIV/0!</v>
      </c>
      <c r="CN747" s="51"/>
      <c r="CO747" s="48"/>
      <c r="CP747" s="50" t="e">
        <f t="shared" si="1090"/>
        <v>#DIV/0!</v>
      </c>
      <c r="CQ747" s="51"/>
      <c r="CR747" s="48"/>
      <c r="CS747" s="50" t="e">
        <f t="shared" si="1091"/>
        <v>#DIV/0!</v>
      </c>
      <c r="CT747" s="51"/>
      <c r="CU747" s="48">
        <v>0</v>
      </c>
      <c r="CV747" s="50" t="e">
        <f t="shared" si="1092"/>
        <v>#DIV/0!</v>
      </c>
      <c r="CW747" s="51"/>
      <c r="CX747" s="47" t="s">
        <v>48</v>
      </c>
      <c r="CY747" s="47" t="s">
        <v>48</v>
      </c>
    </row>
    <row r="748" spans="1:103" s="1" customFormat="1" ht="14.25" thickBot="1" x14ac:dyDescent="0.3">
      <c r="A748" s="47" t="s">
        <v>49</v>
      </c>
      <c r="B748" s="47" t="s">
        <v>49</v>
      </c>
      <c r="C748" s="48">
        <v>0</v>
      </c>
      <c r="D748" s="95">
        <f t="shared" si="1068"/>
        <v>135.97137911541873</v>
      </c>
      <c r="E748" s="93">
        <v>135.97137911541873</v>
      </c>
      <c r="F748" s="38">
        <f t="shared" si="1069"/>
        <v>149.02862088458127</v>
      </c>
      <c r="G748" s="49">
        <f t="shared" si="1070"/>
        <v>2.8620884581281203E-2</v>
      </c>
      <c r="H748" s="183"/>
      <c r="I748" s="183"/>
      <c r="J748" s="183"/>
      <c r="K748" s="183">
        <v>5</v>
      </c>
      <c r="L748" s="224">
        <v>13.028620884581263</v>
      </c>
      <c r="M748" s="50">
        <v>24.99</v>
      </c>
      <c r="N748" s="53">
        <f t="shared" si="1071"/>
        <v>325.58523590568575</v>
      </c>
      <c r="O748" s="228">
        <v>35</v>
      </c>
      <c r="P748" s="229">
        <v>76.52</v>
      </c>
      <c r="Q748" s="230">
        <f t="shared" si="1072"/>
        <v>2678.2</v>
      </c>
      <c r="R748" s="223">
        <v>31</v>
      </c>
      <c r="S748" s="50">
        <v>37.840000000000003</v>
      </c>
      <c r="T748" s="51">
        <f t="shared" si="1073"/>
        <v>1173.0400000000002</v>
      </c>
      <c r="U748" s="52" t="s">
        <v>49</v>
      </c>
      <c r="V748" s="48">
        <f t="shared" si="1057"/>
        <v>75</v>
      </c>
      <c r="W748" s="50">
        <f t="shared" si="1074"/>
        <v>25.15</v>
      </c>
      <c r="X748" s="51">
        <f t="shared" si="1058"/>
        <v>1886.25</v>
      </c>
      <c r="Y748" s="48">
        <f t="shared" si="1059"/>
        <v>75</v>
      </c>
      <c r="Z748" s="50">
        <f t="shared" si="1095"/>
        <v>25.15</v>
      </c>
      <c r="AA748" s="51">
        <f t="shared" si="1060"/>
        <v>1886.25</v>
      </c>
      <c r="AB748" s="48">
        <f t="shared" si="1076"/>
        <v>75</v>
      </c>
      <c r="AC748" s="50">
        <f t="shared" si="1096"/>
        <v>25.15</v>
      </c>
      <c r="AD748" s="51">
        <f t="shared" si="1078"/>
        <v>1886.25</v>
      </c>
      <c r="AE748" s="43"/>
      <c r="AF748" s="42"/>
      <c r="AG748" s="53">
        <f t="shared" si="1093"/>
        <v>0</v>
      </c>
      <c r="AH748" s="43">
        <v>75</v>
      </c>
      <c r="AI748" s="42">
        <v>25.15</v>
      </c>
      <c r="AJ748" s="53">
        <f t="shared" si="1094"/>
        <v>1886.25</v>
      </c>
      <c r="AK748" s="43"/>
      <c r="AL748" s="42"/>
      <c r="AM748" s="53"/>
      <c r="AN748" s="43"/>
      <c r="AO748" s="42"/>
      <c r="AP748" s="53"/>
      <c r="AQ748" s="43"/>
      <c r="AR748" s="42"/>
      <c r="AS748" s="53"/>
      <c r="AT748" s="43"/>
      <c r="AU748" s="42"/>
      <c r="AV748" s="53"/>
      <c r="AW748" s="43"/>
      <c r="AX748" s="42"/>
      <c r="AY748" s="53">
        <f t="shared" si="1061"/>
        <v>0</v>
      </c>
      <c r="AZ748" s="43"/>
      <c r="BA748" s="42"/>
      <c r="BB748" s="53">
        <f t="shared" si="1062"/>
        <v>0</v>
      </c>
      <c r="BC748" s="43"/>
      <c r="BD748" s="42"/>
      <c r="BE748" s="53">
        <f t="shared" si="1063"/>
        <v>0</v>
      </c>
      <c r="BF748" s="43"/>
      <c r="BG748" s="42"/>
      <c r="BH748" s="53">
        <f t="shared" si="1064"/>
        <v>0</v>
      </c>
      <c r="BI748" s="43"/>
      <c r="BJ748" s="42"/>
      <c r="BK748" s="53">
        <f t="shared" si="1065"/>
        <v>0</v>
      </c>
      <c r="BL748" s="43"/>
      <c r="BM748" s="42"/>
      <c r="BN748" s="53">
        <f t="shared" si="1066"/>
        <v>0</v>
      </c>
      <c r="BO748" s="43"/>
      <c r="BP748" s="42"/>
      <c r="BQ748" s="53">
        <f t="shared" si="1067"/>
        <v>0</v>
      </c>
      <c r="BR748" s="54">
        <f t="shared" si="1079"/>
        <v>0</v>
      </c>
      <c r="BS748" s="55" t="e">
        <f t="shared" si="1080"/>
        <v>#DIV/0!</v>
      </c>
      <c r="BT748" s="56">
        <f t="shared" si="1081"/>
        <v>0</v>
      </c>
      <c r="BU748" s="48">
        <v>0</v>
      </c>
      <c r="BV748" s="50" t="e">
        <f t="shared" si="1082"/>
        <v>#DIV/0!</v>
      </c>
      <c r="BW748" s="51">
        <v>0</v>
      </c>
      <c r="BX748" s="48"/>
      <c r="BY748" s="50" t="e">
        <f t="shared" si="1083"/>
        <v>#DIV/0!</v>
      </c>
      <c r="BZ748" s="51"/>
      <c r="CA748" s="48"/>
      <c r="CB748" s="50" t="e">
        <f t="shared" si="1084"/>
        <v>#DIV/0!</v>
      </c>
      <c r="CC748" s="51"/>
      <c r="CD748" s="48">
        <v>0</v>
      </c>
      <c r="CE748" s="50" t="e">
        <f t="shared" si="1085"/>
        <v>#DIV/0!</v>
      </c>
      <c r="CF748" s="51"/>
      <c r="CG748" s="47" t="s">
        <v>49</v>
      </c>
      <c r="CH748" s="47" t="s">
        <v>49</v>
      </c>
      <c r="CI748" s="54">
        <f t="shared" si="1086"/>
        <v>0</v>
      </c>
      <c r="CJ748" s="55" t="e">
        <f t="shared" si="1087"/>
        <v>#DIV/0!</v>
      </c>
      <c r="CK748" s="56">
        <f t="shared" si="1088"/>
        <v>0</v>
      </c>
      <c r="CL748" s="48"/>
      <c r="CM748" s="50" t="e">
        <f t="shared" si="1089"/>
        <v>#DIV/0!</v>
      </c>
      <c r="CN748" s="51"/>
      <c r="CO748" s="48"/>
      <c r="CP748" s="50" t="e">
        <f t="shared" si="1090"/>
        <v>#DIV/0!</v>
      </c>
      <c r="CQ748" s="51"/>
      <c r="CR748" s="48"/>
      <c r="CS748" s="50" t="e">
        <f t="shared" si="1091"/>
        <v>#DIV/0!</v>
      </c>
      <c r="CT748" s="51"/>
      <c r="CU748" s="48">
        <v>0</v>
      </c>
      <c r="CV748" s="50" t="e">
        <f t="shared" si="1092"/>
        <v>#DIV/0!</v>
      </c>
      <c r="CW748" s="51"/>
      <c r="CX748" s="47" t="s">
        <v>49</v>
      </c>
      <c r="CY748" s="47" t="s">
        <v>49</v>
      </c>
    </row>
    <row r="749" spans="1:103" s="1" customFormat="1" ht="14.25" thickBot="1" x14ac:dyDescent="0.3">
      <c r="A749" s="47" t="s">
        <v>50</v>
      </c>
      <c r="B749" s="47" t="s">
        <v>50</v>
      </c>
      <c r="C749" s="48">
        <v>0</v>
      </c>
      <c r="D749" s="95">
        <f t="shared" si="1068"/>
        <v>148.49058456154447</v>
      </c>
      <c r="E749" s="93">
        <v>148.49058456154447</v>
      </c>
      <c r="F749" s="38">
        <f t="shared" si="1069"/>
        <v>148.50941543845553</v>
      </c>
      <c r="G749" s="49">
        <f t="shared" si="1070"/>
        <v>-0.49058456154446317</v>
      </c>
      <c r="H749" s="183"/>
      <c r="I749" s="183"/>
      <c r="J749" s="183"/>
      <c r="K749" s="183">
        <v>5</v>
      </c>
      <c r="L749" s="224">
        <v>0.50941543845553083</v>
      </c>
      <c r="M749" s="50">
        <v>24.99</v>
      </c>
      <c r="N749" s="53">
        <f t="shared" si="1071"/>
        <v>12.730291807003715</v>
      </c>
      <c r="O749" s="228">
        <v>35</v>
      </c>
      <c r="P749" s="229">
        <v>76.52</v>
      </c>
      <c r="Q749" s="230">
        <f t="shared" si="1072"/>
        <v>2678.2</v>
      </c>
      <c r="R749" s="223">
        <v>43</v>
      </c>
      <c r="S749" s="50">
        <v>37.840000000000003</v>
      </c>
      <c r="T749" s="51">
        <f t="shared" si="1073"/>
        <v>1627.1200000000001</v>
      </c>
      <c r="U749" s="52" t="s">
        <v>50</v>
      </c>
      <c r="V749" s="48">
        <f t="shared" si="1057"/>
        <v>75</v>
      </c>
      <c r="W749" s="50">
        <f t="shared" si="1074"/>
        <v>25.15</v>
      </c>
      <c r="X749" s="51">
        <f t="shared" si="1058"/>
        <v>1886.25</v>
      </c>
      <c r="Y749" s="48">
        <f t="shared" si="1059"/>
        <v>75</v>
      </c>
      <c r="Z749" s="50">
        <f t="shared" si="1095"/>
        <v>25.15</v>
      </c>
      <c r="AA749" s="51">
        <f t="shared" si="1060"/>
        <v>1886.25</v>
      </c>
      <c r="AB749" s="48">
        <f t="shared" si="1076"/>
        <v>75</v>
      </c>
      <c r="AC749" s="50">
        <f t="shared" si="1096"/>
        <v>25.15</v>
      </c>
      <c r="AD749" s="51">
        <f t="shared" si="1078"/>
        <v>1886.25</v>
      </c>
      <c r="AE749" s="43"/>
      <c r="AF749" s="42"/>
      <c r="AG749" s="53">
        <f t="shared" si="1093"/>
        <v>0</v>
      </c>
      <c r="AH749" s="43">
        <v>75</v>
      </c>
      <c r="AI749" s="42">
        <v>25.15</v>
      </c>
      <c r="AJ749" s="53">
        <f t="shared" si="1094"/>
        <v>1886.25</v>
      </c>
      <c r="AK749" s="43"/>
      <c r="AL749" s="42"/>
      <c r="AM749" s="53"/>
      <c r="AN749" s="43"/>
      <c r="AO749" s="42"/>
      <c r="AP749" s="53"/>
      <c r="AQ749" s="43"/>
      <c r="AR749" s="42"/>
      <c r="AS749" s="53"/>
      <c r="AT749" s="43"/>
      <c r="AU749" s="42"/>
      <c r="AV749" s="53"/>
      <c r="AW749" s="43"/>
      <c r="AX749" s="42"/>
      <c r="AY749" s="53">
        <f t="shared" si="1061"/>
        <v>0</v>
      </c>
      <c r="AZ749" s="43"/>
      <c r="BA749" s="42"/>
      <c r="BB749" s="53">
        <f t="shared" si="1062"/>
        <v>0</v>
      </c>
      <c r="BC749" s="43"/>
      <c r="BD749" s="42"/>
      <c r="BE749" s="53">
        <f t="shared" si="1063"/>
        <v>0</v>
      </c>
      <c r="BF749" s="43"/>
      <c r="BG749" s="42"/>
      <c r="BH749" s="53">
        <f t="shared" si="1064"/>
        <v>0</v>
      </c>
      <c r="BI749" s="43"/>
      <c r="BJ749" s="42"/>
      <c r="BK749" s="53">
        <f t="shared" si="1065"/>
        <v>0</v>
      </c>
      <c r="BL749" s="43"/>
      <c r="BM749" s="42"/>
      <c r="BN749" s="53">
        <f t="shared" si="1066"/>
        <v>0</v>
      </c>
      <c r="BO749" s="43"/>
      <c r="BP749" s="42"/>
      <c r="BQ749" s="53">
        <f t="shared" si="1067"/>
        <v>0</v>
      </c>
      <c r="BR749" s="54">
        <f t="shared" si="1079"/>
        <v>0</v>
      </c>
      <c r="BS749" s="55" t="e">
        <f t="shared" si="1080"/>
        <v>#DIV/0!</v>
      </c>
      <c r="BT749" s="56">
        <f t="shared" si="1081"/>
        <v>0</v>
      </c>
      <c r="BU749" s="48">
        <v>0</v>
      </c>
      <c r="BV749" s="50" t="e">
        <f t="shared" si="1082"/>
        <v>#DIV/0!</v>
      </c>
      <c r="BW749" s="51">
        <v>0</v>
      </c>
      <c r="BX749" s="48"/>
      <c r="BY749" s="50" t="e">
        <f t="shared" si="1083"/>
        <v>#DIV/0!</v>
      </c>
      <c r="BZ749" s="51"/>
      <c r="CA749" s="48"/>
      <c r="CB749" s="50" t="e">
        <f t="shared" si="1084"/>
        <v>#DIV/0!</v>
      </c>
      <c r="CC749" s="51"/>
      <c r="CD749" s="48">
        <v>0</v>
      </c>
      <c r="CE749" s="50" t="e">
        <f t="shared" si="1085"/>
        <v>#DIV/0!</v>
      </c>
      <c r="CF749" s="51"/>
      <c r="CG749" s="47" t="s">
        <v>50</v>
      </c>
      <c r="CH749" s="47" t="s">
        <v>50</v>
      </c>
      <c r="CI749" s="54">
        <f t="shared" si="1086"/>
        <v>0</v>
      </c>
      <c r="CJ749" s="55" t="e">
        <f t="shared" si="1087"/>
        <v>#DIV/0!</v>
      </c>
      <c r="CK749" s="56">
        <f t="shared" si="1088"/>
        <v>0</v>
      </c>
      <c r="CL749" s="48"/>
      <c r="CM749" s="50" t="e">
        <f t="shared" si="1089"/>
        <v>#DIV/0!</v>
      </c>
      <c r="CN749" s="51"/>
      <c r="CO749" s="48"/>
      <c r="CP749" s="50" t="e">
        <f t="shared" si="1090"/>
        <v>#DIV/0!</v>
      </c>
      <c r="CQ749" s="51"/>
      <c r="CR749" s="48"/>
      <c r="CS749" s="50" t="e">
        <f t="shared" si="1091"/>
        <v>#DIV/0!</v>
      </c>
      <c r="CT749" s="51"/>
      <c r="CU749" s="48">
        <v>0</v>
      </c>
      <c r="CV749" s="50" t="e">
        <f t="shared" si="1092"/>
        <v>#DIV/0!</v>
      </c>
      <c r="CW749" s="51"/>
      <c r="CX749" s="47" t="s">
        <v>50</v>
      </c>
      <c r="CY749" s="47" t="s">
        <v>50</v>
      </c>
    </row>
    <row r="750" spans="1:103" s="1" customFormat="1" ht="14.25" thickBot="1" x14ac:dyDescent="0.3">
      <c r="A750" s="47" t="s">
        <v>51</v>
      </c>
      <c r="B750" s="47" t="s">
        <v>51</v>
      </c>
      <c r="C750" s="48">
        <v>0</v>
      </c>
      <c r="D750" s="95">
        <f t="shared" si="1068"/>
        <v>149</v>
      </c>
      <c r="E750" s="93">
        <v>149</v>
      </c>
      <c r="F750" s="38">
        <f t="shared" si="1069"/>
        <v>149</v>
      </c>
      <c r="G750" s="49">
        <f t="shared" si="1070"/>
        <v>0</v>
      </c>
      <c r="H750" s="183"/>
      <c r="I750" s="183"/>
      <c r="J750" s="183"/>
      <c r="K750" s="183">
        <v>5</v>
      </c>
      <c r="L750" s="212"/>
      <c r="M750" s="50">
        <v>24.99</v>
      </c>
      <c r="N750" s="53">
        <f t="shared" si="1071"/>
        <v>0</v>
      </c>
      <c r="O750" s="228">
        <v>35</v>
      </c>
      <c r="P750" s="229">
        <v>76.52</v>
      </c>
      <c r="Q750" s="230">
        <f t="shared" si="1072"/>
        <v>2678.2</v>
      </c>
      <c r="R750" s="223">
        <v>44</v>
      </c>
      <c r="S750" s="50">
        <v>37.840000000000003</v>
      </c>
      <c r="T750" s="51">
        <f t="shared" si="1073"/>
        <v>1664.96</v>
      </c>
      <c r="U750" s="52" t="s">
        <v>51</v>
      </c>
      <c r="V750" s="48">
        <f t="shared" si="1057"/>
        <v>75</v>
      </c>
      <c r="W750" s="50">
        <f t="shared" si="1074"/>
        <v>25.15</v>
      </c>
      <c r="X750" s="51">
        <f t="shared" si="1058"/>
        <v>1886.25</v>
      </c>
      <c r="Y750" s="48">
        <f t="shared" si="1059"/>
        <v>75</v>
      </c>
      <c r="Z750" s="50">
        <f t="shared" si="1095"/>
        <v>25.15</v>
      </c>
      <c r="AA750" s="51">
        <f t="shared" si="1060"/>
        <v>1886.25</v>
      </c>
      <c r="AB750" s="48">
        <f t="shared" si="1076"/>
        <v>75</v>
      </c>
      <c r="AC750" s="50">
        <f t="shared" si="1096"/>
        <v>25.15</v>
      </c>
      <c r="AD750" s="51">
        <f t="shared" si="1078"/>
        <v>1886.25</v>
      </c>
      <c r="AE750" s="43"/>
      <c r="AF750" s="42"/>
      <c r="AG750" s="53">
        <f t="shared" si="1093"/>
        <v>0</v>
      </c>
      <c r="AH750" s="43">
        <v>75</v>
      </c>
      <c r="AI750" s="42">
        <v>25.15</v>
      </c>
      <c r="AJ750" s="53">
        <f t="shared" si="1094"/>
        <v>1886.25</v>
      </c>
      <c r="AK750" s="43"/>
      <c r="AL750" s="42"/>
      <c r="AM750" s="53"/>
      <c r="AN750" s="43"/>
      <c r="AO750" s="42"/>
      <c r="AP750" s="53"/>
      <c r="AQ750" s="43"/>
      <c r="AR750" s="42"/>
      <c r="AS750" s="53"/>
      <c r="AT750" s="43"/>
      <c r="AU750" s="42"/>
      <c r="AV750" s="53"/>
      <c r="AW750" s="43"/>
      <c r="AX750" s="42"/>
      <c r="AY750" s="53">
        <f t="shared" si="1061"/>
        <v>0</v>
      </c>
      <c r="AZ750" s="43"/>
      <c r="BA750" s="42"/>
      <c r="BB750" s="53">
        <f t="shared" si="1062"/>
        <v>0</v>
      </c>
      <c r="BC750" s="43"/>
      <c r="BD750" s="42"/>
      <c r="BE750" s="53">
        <f t="shared" si="1063"/>
        <v>0</v>
      </c>
      <c r="BF750" s="43"/>
      <c r="BG750" s="42"/>
      <c r="BH750" s="53">
        <f t="shared" si="1064"/>
        <v>0</v>
      </c>
      <c r="BI750" s="43"/>
      <c r="BJ750" s="42"/>
      <c r="BK750" s="53">
        <f t="shared" si="1065"/>
        <v>0</v>
      </c>
      <c r="BL750" s="43"/>
      <c r="BM750" s="42"/>
      <c r="BN750" s="53">
        <f t="shared" si="1066"/>
        <v>0</v>
      </c>
      <c r="BO750" s="43"/>
      <c r="BP750" s="42"/>
      <c r="BQ750" s="53">
        <f t="shared" si="1067"/>
        <v>0</v>
      </c>
      <c r="BR750" s="54">
        <f t="shared" si="1079"/>
        <v>0</v>
      </c>
      <c r="BS750" s="55" t="e">
        <f t="shared" si="1080"/>
        <v>#DIV/0!</v>
      </c>
      <c r="BT750" s="56">
        <f t="shared" si="1081"/>
        <v>0</v>
      </c>
      <c r="BU750" s="48">
        <v>0</v>
      </c>
      <c r="BV750" s="50" t="e">
        <f t="shared" si="1082"/>
        <v>#DIV/0!</v>
      </c>
      <c r="BW750" s="51">
        <v>0</v>
      </c>
      <c r="BX750" s="48"/>
      <c r="BY750" s="50" t="e">
        <f t="shared" si="1083"/>
        <v>#DIV/0!</v>
      </c>
      <c r="BZ750" s="51"/>
      <c r="CA750" s="48"/>
      <c r="CB750" s="50" t="e">
        <f t="shared" si="1084"/>
        <v>#DIV/0!</v>
      </c>
      <c r="CC750" s="51"/>
      <c r="CD750" s="48">
        <v>0</v>
      </c>
      <c r="CE750" s="50" t="e">
        <f t="shared" si="1085"/>
        <v>#DIV/0!</v>
      </c>
      <c r="CF750" s="51"/>
      <c r="CG750" s="47" t="s">
        <v>51</v>
      </c>
      <c r="CH750" s="47" t="s">
        <v>51</v>
      </c>
      <c r="CI750" s="54">
        <f t="shared" si="1086"/>
        <v>0</v>
      </c>
      <c r="CJ750" s="55" t="e">
        <f t="shared" si="1087"/>
        <v>#DIV/0!</v>
      </c>
      <c r="CK750" s="56">
        <f t="shared" si="1088"/>
        <v>0</v>
      </c>
      <c r="CL750" s="48"/>
      <c r="CM750" s="50" t="e">
        <f t="shared" si="1089"/>
        <v>#DIV/0!</v>
      </c>
      <c r="CN750" s="51"/>
      <c r="CO750" s="48"/>
      <c r="CP750" s="50" t="e">
        <f t="shared" si="1090"/>
        <v>#DIV/0!</v>
      </c>
      <c r="CQ750" s="51"/>
      <c r="CR750" s="48"/>
      <c r="CS750" s="50" t="e">
        <f t="shared" si="1091"/>
        <v>#DIV/0!</v>
      </c>
      <c r="CT750" s="51"/>
      <c r="CU750" s="48">
        <v>0</v>
      </c>
      <c r="CV750" s="50" t="e">
        <f t="shared" si="1092"/>
        <v>#DIV/0!</v>
      </c>
      <c r="CW750" s="51"/>
      <c r="CX750" s="47" t="s">
        <v>51</v>
      </c>
      <c r="CY750" s="47" t="s">
        <v>51</v>
      </c>
    </row>
    <row r="751" spans="1:103" s="1" customFormat="1" ht="14.25" thickBot="1" x14ac:dyDescent="0.3">
      <c r="A751" s="47" t="s">
        <v>52</v>
      </c>
      <c r="B751" s="47" t="s">
        <v>52</v>
      </c>
      <c r="C751" s="48">
        <v>0</v>
      </c>
      <c r="D751" s="95">
        <f t="shared" si="1068"/>
        <v>149</v>
      </c>
      <c r="E751" s="93">
        <v>149</v>
      </c>
      <c r="F751" s="38">
        <f t="shared" si="1069"/>
        <v>149</v>
      </c>
      <c r="G751" s="49">
        <f t="shared" si="1070"/>
        <v>0</v>
      </c>
      <c r="H751" s="183"/>
      <c r="I751" s="183"/>
      <c r="J751" s="183"/>
      <c r="K751" s="183">
        <v>5</v>
      </c>
      <c r="L751" s="212"/>
      <c r="M751" s="50">
        <v>24.99</v>
      </c>
      <c r="N751" s="53">
        <f t="shared" si="1071"/>
        <v>0</v>
      </c>
      <c r="O751" s="228">
        <v>35</v>
      </c>
      <c r="P751" s="229">
        <v>76.52</v>
      </c>
      <c r="Q751" s="230">
        <f t="shared" si="1072"/>
        <v>2678.2</v>
      </c>
      <c r="R751" s="223">
        <v>44</v>
      </c>
      <c r="S751" s="50">
        <v>37.840000000000003</v>
      </c>
      <c r="T751" s="51">
        <f t="shared" si="1073"/>
        <v>1664.96</v>
      </c>
      <c r="U751" s="52" t="s">
        <v>52</v>
      </c>
      <c r="V751" s="48">
        <f t="shared" si="1057"/>
        <v>75</v>
      </c>
      <c r="W751" s="50">
        <f t="shared" si="1074"/>
        <v>25.15</v>
      </c>
      <c r="X751" s="51">
        <f t="shared" si="1058"/>
        <v>1886.25</v>
      </c>
      <c r="Y751" s="48">
        <f t="shared" si="1059"/>
        <v>75</v>
      </c>
      <c r="Z751" s="50">
        <f t="shared" si="1095"/>
        <v>25.15</v>
      </c>
      <c r="AA751" s="51">
        <f t="shared" si="1060"/>
        <v>1886.25</v>
      </c>
      <c r="AB751" s="48">
        <f t="shared" si="1076"/>
        <v>75</v>
      </c>
      <c r="AC751" s="50">
        <f t="shared" si="1096"/>
        <v>25.15</v>
      </c>
      <c r="AD751" s="51">
        <f t="shared" si="1078"/>
        <v>1886.25</v>
      </c>
      <c r="AE751" s="43"/>
      <c r="AF751" s="42"/>
      <c r="AG751" s="53">
        <f t="shared" si="1093"/>
        <v>0</v>
      </c>
      <c r="AH751" s="43">
        <v>75</v>
      </c>
      <c r="AI751" s="42">
        <v>25.15</v>
      </c>
      <c r="AJ751" s="53">
        <f t="shared" si="1094"/>
        <v>1886.25</v>
      </c>
      <c r="AK751" s="43"/>
      <c r="AL751" s="42"/>
      <c r="AM751" s="53"/>
      <c r="AN751" s="43"/>
      <c r="AO751" s="42"/>
      <c r="AP751" s="53"/>
      <c r="AQ751" s="43"/>
      <c r="AR751" s="42"/>
      <c r="AS751" s="53"/>
      <c r="AT751" s="43"/>
      <c r="AU751" s="42"/>
      <c r="AV751" s="53"/>
      <c r="AW751" s="43"/>
      <c r="AX751" s="42"/>
      <c r="AY751" s="53">
        <f t="shared" si="1061"/>
        <v>0</v>
      </c>
      <c r="AZ751" s="43"/>
      <c r="BA751" s="42"/>
      <c r="BB751" s="53">
        <f t="shared" si="1062"/>
        <v>0</v>
      </c>
      <c r="BC751" s="43"/>
      <c r="BD751" s="42"/>
      <c r="BE751" s="53">
        <f t="shared" si="1063"/>
        <v>0</v>
      </c>
      <c r="BF751" s="43"/>
      <c r="BG751" s="42"/>
      <c r="BH751" s="53">
        <f t="shared" si="1064"/>
        <v>0</v>
      </c>
      <c r="BI751" s="43"/>
      <c r="BJ751" s="42"/>
      <c r="BK751" s="53">
        <f t="shared" si="1065"/>
        <v>0</v>
      </c>
      <c r="BL751" s="43"/>
      <c r="BM751" s="42"/>
      <c r="BN751" s="53">
        <f t="shared" si="1066"/>
        <v>0</v>
      </c>
      <c r="BO751" s="43"/>
      <c r="BP751" s="42"/>
      <c r="BQ751" s="53">
        <f t="shared" si="1067"/>
        <v>0</v>
      </c>
      <c r="BR751" s="54">
        <f t="shared" si="1079"/>
        <v>0</v>
      </c>
      <c r="BS751" s="55" t="e">
        <f t="shared" si="1080"/>
        <v>#DIV/0!</v>
      </c>
      <c r="BT751" s="56">
        <f t="shared" si="1081"/>
        <v>0</v>
      </c>
      <c r="BU751" s="48">
        <v>0</v>
      </c>
      <c r="BV751" s="50" t="e">
        <f t="shared" si="1082"/>
        <v>#DIV/0!</v>
      </c>
      <c r="BW751" s="51">
        <v>0</v>
      </c>
      <c r="BX751" s="48"/>
      <c r="BY751" s="50" t="e">
        <f t="shared" si="1083"/>
        <v>#DIV/0!</v>
      </c>
      <c r="BZ751" s="51"/>
      <c r="CA751" s="48"/>
      <c r="CB751" s="50" t="e">
        <f t="shared" si="1084"/>
        <v>#DIV/0!</v>
      </c>
      <c r="CC751" s="51"/>
      <c r="CD751" s="48">
        <v>0</v>
      </c>
      <c r="CE751" s="50" t="e">
        <f t="shared" si="1085"/>
        <v>#DIV/0!</v>
      </c>
      <c r="CF751" s="51"/>
      <c r="CG751" s="47" t="s">
        <v>52</v>
      </c>
      <c r="CH751" s="47" t="s">
        <v>52</v>
      </c>
      <c r="CI751" s="54">
        <f t="shared" si="1086"/>
        <v>0</v>
      </c>
      <c r="CJ751" s="55" t="e">
        <f t="shared" si="1087"/>
        <v>#DIV/0!</v>
      </c>
      <c r="CK751" s="56">
        <f t="shared" si="1088"/>
        <v>0</v>
      </c>
      <c r="CL751" s="48"/>
      <c r="CM751" s="50" t="e">
        <f t="shared" si="1089"/>
        <v>#DIV/0!</v>
      </c>
      <c r="CN751" s="51"/>
      <c r="CO751" s="48"/>
      <c r="CP751" s="50" t="e">
        <f t="shared" si="1090"/>
        <v>#DIV/0!</v>
      </c>
      <c r="CQ751" s="51"/>
      <c r="CR751" s="48"/>
      <c r="CS751" s="50" t="e">
        <f t="shared" si="1091"/>
        <v>#DIV/0!</v>
      </c>
      <c r="CT751" s="51"/>
      <c r="CU751" s="48">
        <v>0</v>
      </c>
      <c r="CV751" s="50" t="e">
        <f t="shared" si="1092"/>
        <v>#DIV/0!</v>
      </c>
      <c r="CW751" s="51"/>
      <c r="CX751" s="47" t="s">
        <v>52</v>
      </c>
      <c r="CY751" s="47" t="s">
        <v>52</v>
      </c>
    </row>
    <row r="752" spans="1:103" s="1" customFormat="1" ht="14.25" thickBot="1" x14ac:dyDescent="0.3">
      <c r="A752" s="47" t="s">
        <v>53</v>
      </c>
      <c r="B752" s="47" t="s">
        <v>53</v>
      </c>
      <c r="C752" s="48">
        <v>244</v>
      </c>
      <c r="D752" s="95">
        <f t="shared" si="1068"/>
        <v>149</v>
      </c>
      <c r="E752" s="93">
        <v>393</v>
      </c>
      <c r="F752" s="38">
        <f t="shared" si="1069"/>
        <v>393</v>
      </c>
      <c r="G752" s="49">
        <f t="shared" si="1070"/>
        <v>0</v>
      </c>
      <c r="H752" s="183"/>
      <c r="I752" s="183"/>
      <c r="J752" s="183"/>
      <c r="K752" s="183">
        <v>0</v>
      </c>
      <c r="L752" s="212"/>
      <c r="M752" s="50">
        <v>24.99</v>
      </c>
      <c r="N752" s="53">
        <f t="shared" si="1071"/>
        <v>0</v>
      </c>
      <c r="O752" s="228">
        <v>0</v>
      </c>
      <c r="P752" s="229">
        <v>76.52</v>
      </c>
      <c r="Q752" s="230">
        <f t="shared" si="1072"/>
        <v>0</v>
      </c>
      <c r="R752" s="223">
        <v>18</v>
      </c>
      <c r="S752" s="50">
        <v>37.840000000000003</v>
      </c>
      <c r="T752" s="51">
        <f t="shared" si="1073"/>
        <v>681.12000000000012</v>
      </c>
      <c r="U752" s="52" t="s">
        <v>53</v>
      </c>
      <c r="V752" s="48">
        <f t="shared" si="1057"/>
        <v>375</v>
      </c>
      <c r="W752" s="50">
        <f t="shared" si="1074"/>
        <v>66.289333333333332</v>
      </c>
      <c r="X752" s="51">
        <f t="shared" si="1058"/>
        <v>24858.5</v>
      </c>
      <c r="Y752" s="48">
        <f t="shared" si="1059"/>
        <v>400</v>
      </c>
      <c r="Z752" s="50">
        <f t="shared" si="1095"/>
        <v>66.521249999999995</v>
      </c>
      <c r="AA752" s="51">
        <f t="shared" si="1060"/>
        <v>26608.5</v>
      </c>
      <c r="AB752" s="48">
        <f t="shared" si="1076"/>
        <v>100</v>
      </c>
      <c r="AC752" s="50">
        <f t="shared" si="1096"/>
        <v>21.61</v>
      </c>
      <c r="AD752" s="51">
        <f t="shared" si="1078"/>
        <v>2161</v>
      </c>
      <c r="AE752" s="43">
        <v>100</v>
      </c>
      <c r="AF752" s="42">
        <v>21.61</v>
      </c>
      <c r="AG752" s="53">
        <f t="shared" si="1093"/>
        <v>2161</v>
      </c>
      <c r="AH752" s="43"/>
      <c r="AI752" s="42"/>
      <c r="AJ752" s="53">
        <f t="shared" si="1094"/>
        <v>0</v>
      </c>
      <c r="AK752" s="43"/>
      <c r="AL752" s="42"/>
      <c r="AM752" s="53"/>
      <c r="AN752" s="43"/>
      <c r="AO752" s="42"/>
      <c r="AP752" s="53"/>
      <c r="AQ752" s="43"/>
      <c r="AR752" s="42"/>
      <c r="AS752" s="53"/>
      <c r="AT752" s="43"/>
      <c r="AU752" s="42"/>
      <c r="AV752" s="53"/>
      <c r="AW752" s="43"/>
      <c r="AX752" s="42"/>
      <c r="AY752" s="53">
        <f t="shared" si="1061"/>
        <v>0</v>
      </c>
      <c r="AZ752" s="43"/>
      <c r="BA752" s="42"/>
      <c r="BB752" s="53">
        <f t="shared" si="1062"/>
        <v>0</v>
      </c>
      <c r="BC752" s="43"/>
      <c r="BD752" s="42"/>
      <c r="BE752" s="53">
        <f t="shared" si="1063"/>
        <v>0</v>
      </c>
      <c r="BF752" s="43"/>
      <c r="BG752" s="42"/>
      <c r="BH752" s="53">
        <f t="shared" si="1064"/>
        <v>0</v>
      </c>
      <c r="BI752" s="43"/>
      <c r="BJ752" s="42"/>
      <c r="BK752" s="53">
        <f t="shared" si="1065"/>
        <v>0</v>
      </c>
      <c r="BL752" s="43"/>
      <c r="BM752" s="42"/>
      <c r="BN752" s="53">
        <f t="shared" si="1066"/>
        <v>0</v>
      </c>
      <c r="BO752" s="43"/>
      <c r="BP752" s="42"/>
      <c r="BQ752" s="53">
        <f t="shared" si="1067"/>
        <v>0</v>
      </c>
      <c r="BR752" s="54">
        <f t="shared" si="1079"/>
        <v>300</v>
      </c>
      <c r="BS752" s="55">
        <f t="shared" si="1080"/>
        <v>81.49166666666666</v>
      </c>
      <c r="BT752" s="56">
        <f t="shared" si="1081"/>
        <v>24447.5</v>
      </c>
      <c r="BU752" s="48">
        <v>275</v>
      </c>
      <c r="BV752" s="50">
        <f t="shared" si="1082"/>
        <v>82.354545454545459</v>
      </c>
      <c r="BW752" s="51">
        <v>22647.5</v>
      </c>
      <c r="BX752" s="48"/>
      <c r="BY752" s="50" t="e">
        <f t="shared" si="1083"/>
        <v>#DIV/0!</v>
      </c>
      <c r="BZ752" s="51"/>
      <c r="CA752" s="48"/>
      <c r="CB752" s="50" t="e">
        <f t="shared" si="1084"/>
        <v>#DIV/0!</v>
      </c>
      <c r="CC752" s="51"/>
      <c r="CD752" s="48">
        <v>25</v>
      </c>
      <c r="CE752" s="50">
        <f t="shared" si="1085"/>
        <v>72</v>
      </c>
      <c r="CF752" s="51">
        <v>1800</v>
      </c>
      <c r="CG752" s="47" t="s">
        <v>53</v>
      </c>
      <c r="CH752" s="47" t="s">
        <v>53</v>
      </c>
      <c r="CI752" s="54">
        <f t="shared" si="1086"/>
        <v>25</v>
      </c>
      <c r="CJ752" s="55">
        <f t="shared" si="1087"/>
        <v>70</v>
      </c>
      <c r="CK752" s="56">
        <f t="shared" si="1088"/>
        <v>1750</v>
      </c>
      <c r="CL752" s="48"/>
      <c r="CM752" s="50" t="e">
        <f t="shared" si="1089"/>
        <v>#DIV/0!</v>
      </c>
      <c r="CN752" s="51"/>
      <c r="CO752" s="48"/>
      <c r="CP752" s="50" t="e">
        <f t="shared" si="1090"/>
        <v>#DIV/0!</v>
      </c>
      <c r="CQ752" s="51"/>
      <c r="CR752" s="48"/>
      <c r="CS752" s="50" t="e">
        <f t="shared" si="1091"/>
        <v>#DIV/0!</v>
      </c>
      <c r="CT752" s="51"/>
      <c r="CU752" s="48">
        <v>25</v>
      </c>
      <c r="CV752" s="50">
        <f t="shared" si="1092"/>
        <v>70</v>
      </c>
      <c r="CW752" s="51">
        <v>1750</v>
      </c>
      <c r="CX752" s="47" t="s">
        <v>53</v>
      </c>
      <c r="CY752" s="47" t="s">
        <v>53</v>
      </c>
    </row>
    <row r="753" spans="1:103" s="1" customFormat="1" ht="14.25" thickBot="1" x14ac:dyDescent="0.3">
      <c r="A753" s="47" t="s">
        <v>54</v>
      </c>
      <c r="B753" s="47" t="s">
        <v>54</v>
      </c>
      <c r="C753" s="48">
        <v>244</v>
      </c>
      <c r="D753" s="95">
        <f t="shared" si="1068"/>
        <v>149</v>
      </c>
      <c r="E753" s="93">
        <v>393</v>
      </c>
      <c r="F753" s="38">
        <f t="shared" si="1069"/>
        <v>393</v>
      </c>
      <c r="G753" s="49">
        <f t="shared" si="1070"/>
        <v>0</v>
      </c>
      <c r="H753" s="183"/>
      <c r="I753" s="183"/>
      <c r="J753" s="183"/>
      <c r="K753" s="183">
        <v>0</v>
      </c>
      <c r="L753" s="212"/>
      <c r="M753" s="50">
        <v>24.99</v>
      </c>
      <c r="N753" s="53">
        <f t="shared" si="1071"/>
        <v>0</v>
      </c>
      <c r="O753" s="231">
        <v>0</v>
      </c>
      <c r="P753" s="232">
        <v>76.52</v>
      </c>
      <c r="Q753" s="233">
        <f t="shared" si="1072"/>
        <v>0</v>
      </c>
      <c r="R753" s="223">
        <v>18</v>
      </c>
      <c r="S753" s="50">
        <v>37.840000000000003</v>
      </c>
      <c r="T753" s="51">
        <f t="shared" si="1073"/>
        <v>681.12000000000012</v>
      </c>
      <c r="U753" s="52" t="s">
        <v>54</v>
      </c>
      <c r="V753" s="57">
        <f t="shared" si="1057"/>
        <v>375</v>
      </c>
      <c r="W753" s="58">
        <f t="shared" si="1074"/>
        <v>66.289333333333332</v>
      </c>
      <c r="X753" s="59">
        <f t="shared" si="1058"/>
        <v>24858.5</v>
      </c>
      <c r="Y753" s="57">
        <f t="shared" si="1059"/>
        <v>400</v>
      </c>
      <c r="Z753" s="58">
        <f t="shared" si="1095"/>
        <v>66.521249999999995</v>
      </c>
      <c r="AA753" s="59">
        <f t="shared" si="1060"/>
        <v>26608.5</v>
      </c>
      <c r="AB753" s="48">
        <f t="shared" si="1076"/>
        <v>100</v>
      </c>
      <c r="AC753" s="50">
        <f t="shared" si="1096"/>
        <v>21.61</v>
      </c>
      <c r="AD753" s="51">
        <f t="shared" si="1078"/>
        <v>2161</v>
      </c>
      <c r="AE753" s="43">
        <v>100</v>
      </c>
      <c r="AF753" s="42">
        <v>21.61</v>
      </c>
      <c r="AG753" s="53">
        <f>AE753*AF753</f>
        <v>2161</v>
      </c>
      <c r="AH753" s="43"/>
      <c r="AI753" s="42"/>
      <c r="AJ753" s="53">
        <f>AH753*AI753</f>
        <v>0</v>
      </c>
      <c r="AK753" s="84"/>
      <c r="AL753" s="85"/>
      <c r="AM753" s="53"/>
      <c r="AN753" s="43"/>
      <c r="AO753" s="42"/>
      <c r="AP753" s="53"/>
      <c r="AQ753" s="84"/>
      <c r="AR753" s="85"/>
      <c r="AS753" s="53"/>
      <c r="AT753" s="84"/>
      <c r="AU753" s="85"/>
      <c r="AV753" s="53"/>
      <c r="AW753" s="84"/>
      <c r="AX753" s="85"/>
      <c r="AY753" s="53">
        <f t="shared" si="1061"/>
        <v>0</v>
      </c>
      <c r="AZ753" s="84"/>
      <c r="BA753" s="85"/>
      <c r="BB753" s="53">
        <f t="shared" si="1062"/>
        <v>0</v>
      </c>
      <c r="BC753" s="84"/>
      <c r="BD753" s="85"/>
      <c r="BE753" s="53">
        <f t="shared" si="1063"/>
        <v>0</v>
      </c>
      <c r="BF753" s="84"/>
      <c r="BG753" s="85"/>
      <c r="BH753" s="53">
        <f t="shared" si="1064"/>
        <v>0</v>
      </c>
      <c r="BI753" s="84"/>
      <c r="BJ753" s="85"/>
      <c r="BK753" s="53">
        <f t="shared" si="1065"/>
        <v>0</v>
      </c>
      <c r="BL753" s="84"/>
      <c r="BM753" s="85"/>
      <c r="BN753" s="53">
        <f t="shared" si="1066"/>
        <v>0</v>
      </c>
      <c r="BO753" s="84"/>
      <c r="BP753" s="85"/>
      <c r="BQ753" s="53">
        <f t="shared" si="1067"/>
        <v>0</v>
      </c>
      <c r="BR753" s="60">
        <f t="shared" si="1079"/>
        <v>300</v>
      </c>
      <c r="BS753" s="61">
        <f t="shared" si="1080"/>
        <v>81.49166666666666</v>
      </c>
      <c r="BT753" s="62">
        <f t="shared" si="1081"/>
        <v>24447.5</v>
      </c>
      <c r="BU753" s="48">
        <v>275</v>
      </c>
      <c r="BV753" s="50">
        <f t="shared" si="1082"/>
        <v>82.354545454545459</v>
      </c>
      <c r="BW753" s="51">
        <v>22647.5</v>
      </c>
      <c r="BX753" s="48"/>
      <c r="BY753" s="50" t="e">
        <f t="shared" si="1083"/>
        <v>#DIV/0!</v>
      </c>
      <c r="BZ753" s="51"/>
      <c r="CA753" s="48"/>
      <c r="CB753" s="50" t="e">
        <f t="shared" si="1084"/>
        <v>#DIV/0!</v>
      </c>
      <c r="CC753" s="51"/>
      <c r="CD753" s="48">
        <v>25</v>
      </c>
      <c r="CE753" s="50">
        <f t="shared" si="1085"/>
        <v>72</v>
      </c>
      <c r="CF753" s="51">
        <v>1800</v>
      </c>
      <c r="CG753" s="47" t="s">
        <v>54</v>
      </c>
      <c r="CH753" s="47" t="s">
        <v>54</v>
      </c>
      <c r="CI753" s="60">
        <f t="shared" si="1086"/>
        <v>25</v>
      </c>
      <c r="CJ753" s="61">
        <f t="shared" si="1087"/>
        <v>70</v>
      </c>
      <c r="CK753" s="62">
        <f t="shared" si="1088"/>
        <v>1750</v>
      </c>
      <c r="CL753" s="48"/>
      <c r="CM753" s="50" t="e">
        <f t="shared" si="1089"/>
        <v>#DIV/0!</v>
      </c>
      <c r="CN753" s="51"/>
      <c r="CO753" s="48"/>
      <c r="CP753" s="50" t="e">
        <f t="shared" si="1090"/>
        <v>#DIV/0!</v>
      </c>
      <c r="CQ753" s="51"/>
      <c r="CR753" s="48"/>
      <c r="CS753" s="50" t="e">
        <f t="shared" si="1091"/>
        <v>#DIV/0!</v>
      </c>
      <c r="CT753" s="51"/>
      <c r="CU753" s="48">
        <v>25</v>
      </c>
      <c r="CV753" s="50">
        <f t="shared" si="1092"/>
        <v>70</v>
      </c>
      <c r="CW753" s="51">
        <v>1750</v>
      </c>
      <c r="CX753" s="47" t="s">
        <v>54</v>
      </c>
      <c r="CY753" s="47" t="s">
        <v>54</v>
      </c>
    </row>
    <row r="754" spans="1:103" s="1" customFormat="1" ht="14.25" thickBot="1" x14ac:dyDescent="0.3">
      <c r="C754" s="96">
        <f>SUM(C730:C753)</f>
        <v>4580</v>
      </c>
      <c r="D754" s="96">
        <f>SUM(D730:D753)</f>
        <v>3157.8317949718203</v>
      </c>
      <c r="E754" s="97">
        <f>SUM(C754:D754)</f>
        <v>7737.8317949718203</v>
      </c>
      <c r="F754" s="96">
        <f>SUM(F730:F753)</f>
        <v>8085.2579391758663</v>
      </c>
      <c r="G754" s="64"/>
      <c r="H754" s="184">
        <f>SUM(H730:H753)</f>
        <v>0</v>
      </c>
      <c r="I754" s="184">
        <f t="shared" ref="I754" si="1097">SUM(I730:I753)</f>
        <v>0</v>
      </c>
      <c r="J754" s="184"/>
      <c r="K754" s="184">
        <f t="shared" ref="K754" si="1098">SUM(K730:K753)</f>
        <v>80</v>
      </c>
      <c r="L754" s="65">
        <f>SUM(L730:L753)</f>
        <v>348.25793917586736</v>
      </c>
      <c r="M754" s="66">
        <f>N754/L754</f>
        <v>24.990000000000006</v>
      </c>
      <c r="N754" s="67">
        <f>SUM(N730:N753)</f>
        <v>8702.9659000049269</v>
      </c>
      <c r="O754" s="68">
        <f>SUM(O730:O753)</f>
        <v>560</v>
      </c>
      <c r="P754" s="66">
        <f>Q754/O754</f>
        <v>96.278071428571437</v>
      </c>
      <c r="Q754" s="67">
        <f>SUM(Q730:Q753)+11064.52</f>
        <v>53915.72</v>
      </c>
      <c r="R754" s="68">
        <v>451</v>
      </c>
      <c r="S754" s="66">
        <v>37.840000000000003</v>
      </c>
      <c r="T754" s="67">
        <f>S754*R754</f>
        <v>17065.84</v>
      </c>
      <c r="U754" s="69"/>
      <c r="V754" s="63">
        <f>SUM(V730:V753)</f>
        <v>6830</v>
      </c>
      <c r="W754" s="66">
        <f>X754/V754</f>
        <v>54.307906295754023</v>
      </c>
      <c r="X754" s="67">
        <f>SUM(X730:X753)</f>
        <v>370923</v>
      </c>
      <c r="Y754" s="63">
        <f>SUM(Y730:Y753)</f>
        <v>8380</v>
      </c>
      <c r="Z754" s="66">
        <f>AA754/Y754</f>
        <v>52.377446300715988</v>
      </c>
      <c r="AA754" s="67">
        <f>SUM(AA730:AA753)</f>
        <v>438923</v>
      </c>
      <c r="AB754" s="63">
        <f>SUM(AB730:AB753)</f>
        <v>2000</v>
      </c>
      <c r="AC754" s="66">
        <f>AD754/AB754</f>
        <v>23.734000000000002</v>
      </c>
      <c r="AD754" s="67">
        <f>SUM(AD730:AD753)</f>
        <v>47468</v>
      </c>
      <c r="AE754" s="63">
        <f>SUM(AE730:AE753)</f>
        <v>800</v>
      </c>
      <c r="AF754" s="66">
        <f>AG754/AE754</f>
        <v>21.61</v>
      </c>
      <c r="AG754" s="67">
        <f>SUM(AG730:AG753)</f>
        <v>17288</v>
      </c>
      <c r="AH754" s="63">
        <f>SUM(AH730:AH753)</f>
        <v>1200</v>
      </c>
      <c r="AI754" s="66">
        <f>AJ754/AH754</f>
        <v>25.15</v>
      </c>
      <c r="AJ754" s="67">
        <f>SUM(AJ730:AJ753)</f>
        <v>30180</v>
      </c>
      <c r="AK754" s="63">
        <f>SUM(AK730:AK753)</f>
        <v>0</v>
      </c>
      <c r="AL754" s="66" t="e">
        <f>AM754/AK754</f>
        <v>#DIV/0!</v>
      </c>
      <c r="AM754" s="67">
        <f>SUM(AM730:AM753)</f>
        <v>0</v>
      </c>
      <c r="AN754" s="63">
        <f>SUM(AN730:AN753)</f>
        <v>0</v>
      </c>
      <c r="AO754" s="66" t="e">
        <f>AP754/AN754</f>
        <v>#DIV/0!</v>
      </c>
      <c r="AP754" s="67">
        <f>SUM(AP730:AP753)</f>
        <v>0</v>
      </c>
      <c r="AQ754" s="63">
        <f>SUM(AQ730:AQ753)</f>
        <v>0</v>
      </c>
      <c r="AR754" s="66" t="e">
        <f>AS754/AQ754</f>
        <v>#DIV/0!</v>
      </c>
      <c r="AS754" s="67">
        <f>SUM(AS730:AS753)</f>
        <v>0</v>
      </c>
      <c r="AT754" s="63">
        <f>SUM(AT730:AT753)</f>
        <v>0</v>
      </c>
      <c r="AU754" s="66" t="e">
        <f>AV754/AT754</f>
        <v>#DIV/0!</v>
      </c>
      <c r="AV754" s="67">
        <f>SUM(AV731:AV753)</f>
        <v>0</v>
      </c>
      <c r="AW754" s="63">
        <f>SUM(AW731:AW753)</f>
        <v>0</v>
      </c>
      <c r="AX754" s="66" t="e">
        <f>AY754/AW754</f>
        <v>#DIV/0!</v>
      </c>
      <c r="AY754" s="67">
        <f>SUM(AY731:AY753)</f>
        <v>0</v>
      </c>
      <c r="AZ754" s="63">
        <f>SUM(AZ731:AZ753)</f>
        <v>0</v>
      </c>
      <c r="BA754" s="66" t="e">
        <f>BB754/AZ754</f>
        <v>#DIV/0!</v>
      </c>
      <c r="BB754" s="67">
        <f>SUM(BB731:BB753)</f>
        <v>0</v>
      </c>
      <c r="BC754" s="63">
        <f>SUM(BC731:BC753)</f>
        <v>0</v>
      </c>
      <c r="BD754" s="66" t="e">
        <f>BE754/BC754</f>
        <v>#DIV/0!</v>
      </c>
      <c r="BE754" s="67">
        <f>SUM(BE731:BE753)</f>
        <v>0</v>
      </c>
      <c r="BF754" s="63">
        <f>SUM(BF731:BF753)</f>
        <v>0</v>
      </c>
      <c r="BG754" s="66" t="e">
        <f>BH754/BF754</f>
        <v>#DIV/0!</v>
      </c>
      <c r="BH754" s="67">
        <f>SUM(BH731:BH753)</f>
        <v>0</v>
      </c>
      <c r="BI754" s="63">
        <f>SUM(BI731:BI753)</f>
        <v>0</v>
      </c>
      <c r="BJ754" s="66" t="e">
        <f>BK754/BI754</f>
        <v>#DIV/0!</v>
      </c>
      <c r="BK754" s="67">
        <f>SUM(BK731:BK753)</f>
        <v>0</v>
      </c>
      <c r="BL754" s="63">
        <f>SUM(BL731:BL753)</f>
        <v>0</v>
      </c>
      <c r="BM754" s="66" t="e">
        <f>BN754/BL754</f>
        <v>#DIV/0!</v>
      </c>
      <c r="BN754" s="67">
        <f>SUM(BN731:BN753)</f>
        <v>0</v>
      </c>
      <c r="BO754" s="63">
        <f>SUM(BO731:BO753)</f>
        <v>0</v>
      </c>
      <c r="BP754" s="66" t="e">
        <f>BQ754/BO754</f>
        <v>#DIV/0!</v>
      </c>
      <c r="BQ754" s="67">
        <f>SUM(BQ731:BQ753)</f>
        <v>0</v>
      </c>
      <c r="BR754" s="70">
        <f>SUM(BR730:BR753)</f>
        <v>6380</v>
      </c>
      <c r="BS754" s="71">
        <f>BT754/BR754</f>
        <v>61.842476489028215</v>
      </c>
      <c r="BT754" s="72">
        <f>SUM(BT730:BT753)+CF755</f>
        <v>394555</v>
      </c>
      <c r="BU754" s="63">
        <f>SUM(BU730:BU753)</f>
        <v>4830</v>
      </c>
      <c r="BV754" s="66">
        <f>BW754/BU754</f>
        <v>66.326086956521735</v>
      </c>
      <c r="BW754" s="67">
        <f>SUM(BW730:BW753)</f>
        <v>320355</v>
      </c>
      <c r="BX754" s="63">
        <f>SUM(BX730:BX753)</f>
        <v>0</v>
      </c>
      <c r="BY754" s="66" t="e">
        <f>BZ754/BX754</f>
        <v>#DIV/0!</v>
      </c>
      <c r="BZ754" s="67">
        <f>SUM(BZ730:BZ753)</f>
        <v>0</v>
      </c>
      <c r="CA754" s="63">
        <f>SUM(CA730:CA753)</f>
        <v>0</v>
      </c>
      <c r="CB754" s="66" t="e">
        <f>CC754/CA754</f>
        <v>#DIV/0!</v>
      </c>
      <c r="CC754" s="67">
        <f>SUM(CC730:CC753)</f>
        <v>0</v>
      </c>
      <c r="CD754" s="63">
        <f>SUM(CD730:CD753)</f>
        <v>1550</v>
      </c>
      <c r="CE754" s="66">
        <f>CF754/CD754</f>
        <v>45.87096774193548</v>
      </c>
      <c r="CF754" s="67">
        <f>SUM(CF730:CF753)</f>
        <v>71100</v>
      </c>
      <c r="CI754" s="70">
        <f>SUM(CI730:CI753)</f>
        <v>1550</v>
      </c>
      <c r="CJ754" s="71">
        <f>CK754/CI754</f>
        <v>43.87096774193548</v>
      </c>
      <c r="CK754" s="72">
        <f>SUM(CK730:CK753)</f>
        <v>68000</v>
      </c>
      <c r="CL754" s="63">
        <f>SUM(CL730:CL753)</f>
        <v>0</v>
      </c>
      <c r="CM754" s="66" t="e">
        <f>CN754/CL754</f>
        <v>#DIV/0!</v>
      </c>
      <c r="CN754" s="67">
        <f>SUM(CN730:CN753)</f>
        <v>0</v>
      </c>
      <c r="CO754" s="63">
        <f>SUM(CO730:CO753)</f>
        <v>0</v>
      </c>
      <c r="CP754" s="66" t="e">
        <f>CQ754/CO754</f>
        <v>#DIV/0!</v>
      </c>
      <c r="CQ754" s="67">
        <f>SUM(CQ730:CQ753)</f>
        <v>0</v>
      </c>
      <c r="CR754" s="63">
        <f>SUM(CR730:CR753)</f>
        <v>0</v>
      </c>
      <c r="CS754" s="66" t="e">
        <f>CT754/CR754</f>
        <v>#DIV/0!</v>
      </c>
      <c r="CT754" s="67">
        <f>SUM(CT730:CT753)</f>
        <v>0</v>
      </c>
      <c r="CU754" s="63">
        <f>SUM(CU730:CU753)</f>
        <v>1550</v>
      </c>
      <c r="CV754" s="66">
        <f>CW754/CU754</f>
        <v>43.87096774193548</v>
      </c>
      <c r="CW754" s="67">
        <f>SUM(CW730:CW753)</f>
        <v>68000</v>
      </c>
    </row>
    <row r="755" spans="1:103" ht="15.75" thickBot="1" x14ac:dyDescent="0.3">
      <c r="L755" s="88">
        <f>L754+O754+R754+V754</f>
        <v>8189.2579391758673</v>
      </c>
      <c r="M755" s="89">
        <f>N755/L755</f>
        <v>55.024219440492082</v>
      </c>
      <c r="N755" s="90">
        <f>N754+Q754+T754+X754</f>
        <v>450607.5259000049</v>
      </c>
      <c r="O755" s="99">
        <f>SUM(O730:O753)</f>
        <v>560</v>
      </c>
      <c r="P755" s="100">
        <f>Q755/O755</f>
        <v>76.52</v>
      </c>
      <c r="Q755" s="101">
        <f>SUM(Q730:Q753)</f>
        <v>42851.199999999997</v>
      </c>
      <c r="CF755" s="91">
        <f>CF754-CW754</f>
        <v>3100</v>
      </c>
    </row>
    <row r="756" spans="1:103" ht="15.75" thickBot="1" x14ac:dyDescent="0.3">
      <c r="AE756" s="104">
        <f>AE727+1</f>
        <v>44708</v>
      </c>
      <c r="AF756" s="105">
        <f>AE756</f>
        <v>44708</v>
      </c>
      <c r="BR756" s="102">
        <f>AE756</f>
        <v>44708</v>
      </c>
    </row>
    <row r="757" spans="1:103" s="1" customFormat="1" ht="14.25" thickBot="1" x14ac:dyDescent="0.3">
      <c r="A757" s="2">
        <f>B757</f>
        <v>44708</v>
      </c>
      <c r="B757" s="3">
        <f>B728+1</f>
        <v>44708</v>
      </c>
      <c r="C757" s="249" t="s">
        <v>0</v>
      </c>
      <c r="D757" s="250"/>
      <c r="E757" s="251"/>
      <c r="F757" s="4" t="s">
        <v>1</v>
      </c>
      <c r="G757" s="5" t="s">
        <v>2</v>
      </c>
      <c r="H757" s="201" t="s">
        <v>86</v>
      </c>
      <c r="I757" s="189" t="s">
        <v>88</v>
      </c>
      <c r="J757" s="204" t="s">
        <v>90</v>
      </c>
      <c r="K757" s="206" t="s">
        <v>84</v>
      </c>
      <c r="L757" s="252" t="s">
        <v>3</v>
      </c>
      <c r="M757" s="253"/>
      <c r="N757" s="253"/>
      <c r="O757" s="253"/>
      <c r="P757" s="253"/>
      <c r="Q757" s="253"/>
      <c r="R757" s="253"/>
      <c r="S757" s="253"/>
      <c r="T757" s="254"/>
      <c r="U757" s="6"/>
      <c r="V757" s="255" t="s">
        <v>4</v>
      </c>
      <c r="W757" s="256"/>
      <c r="X757" s="257"/>
      <c r="Y757" s="258" t="s">
        <v>5</v>
      </c>
      <c r="Z757" s="259"/>
      <c r="AA757" s="260"/>
      <c r="AB757" s="255" t="s">
        <v>6</v>
      </c>
      <c r="AC757" s="256"/>
      <c r="AD757" s="257"/>
      <c r="AE757" s="261" t="s">
        <v>7</v>
      </c>
      <c r="AF757" s="262"/>
      <c r="AG757" s="262"/>
      <c r="AH757" s="262"/>
      <c r="AI757" s="262"/>
      <c r="AJ757" s="262"/>
      <c r="AK757" s="262"/>
      <c r="AL757" s="262"/>
      <c r="AM757" s="262"/>
      <c r="AN757" s="262"/>
      <c r="AO757" s="262"/>
      <c r="AP757" s="262"/>
      <c r="AQ757" s="262"/>
      <c r="AR757" s="262"/>
      <c r="AS757" s="262"/>
      <c r="AT757" s="262"/>
      <c r="AU757" s="262"/>
      <c r="AV757" s="262"/>
      <c r="AW757" s="262"/>
      <c r="AX757" s="262"/>
      <c r="AY757" s="262"/>
      <c r="AZ757" s="262"/>
      <c r="BA757" s="262"/>
      <c r="BB757" s="262"/>
      <c r="BC757" s="262"/>
      <c r="BD757" s="262"/>
      <c r="BE757" s="262"/>
      <c r="BF757" s="262"/>
      <c r="BG757" s="262"/>
      <c r="BH757" s="262"/>
      <c r="BI757" s="262"/>
      <c r="BJ757" s="262"/>
      <c r="BK757" s="262"/>
      <c r="BL757" s="262"/>
      <c r="BM757" s="262"/>
      <c r="BN757" s="263"/>
      <c r="BO757" s="98"/>
      <c r="BP757" s="98"/>
      <c r="BQ757" s="98"/>
      <c r="BR757" s="246" t="s">
        <v>8</v>
      </c>
      <c r="BS757" s="247"/>
      <c r="BT757" s="248"/>
      <c r="BU757" s="243" t="s">
        <v>9</v>
      </c>
      <c r="BV757" s="244"/>
      <c r="BW757" s="245"/>
      <c r="BX757" s="243" t="s">
        <v>10</v>
      </c>
      <c r="BY757" s="244"/>
      <c r="BZ757" s="245"/>
      <c r="CA757" s="243" t="s">
        <v>11</v>
      </c>
      <c r="CB757" s="244"/>
      <c r="CC757" s="245"/>
      <c r="CD757" s="243" t="s">
        <v>69</v>
      </c>
      <c r="CE757" s="244"/>
      <c r="CF757" s="245"/>
      <c r="CG757" s="8"/>
      <c r="CH757" s="8">
        <f>CH728+1</f>
        <v>44708</v>
      </c>
      <c r="CI757" s="246" t="s">
        <v>12</v>
      </c>
      <c r="CJ757" s="247"/>
      <c r="CK757" s="248"/>
      <c r="CL757" s="240" t="s">
        <v>13</v>
      </c>
      <c r="CM757" s="241"/>
      <c r="CN757" s="242"/>
      <c r="CO757" s="240" t="s">
        <v>14</v>
      </c>
      <c r="CP757" s="241"/>
      <c r="CQ757" s="242"/>
      <c r="CR757" s="240" t="s">
        <v>15</v>
      </c>
      <c r="CS757" s="241"/>
      <c r="CT757" s="242"/>
      <c r="CU757" s="240" t="s">
        <v>71</v>
      </c>
      <c r="CV757" s="241"/>
      <c r="CW757" s="242"/>
      <c r="CX757" s="9">
        <f>CY757</f>
        <v>44708</v>
      </c>
      <c r="CY757" s="8">
        <f>CY728+1</f>
        <v>44708</v>
      </c>
    </row>
    <row r="758" spans="1:103" s="1" customFormat="1" ht="14.25" thickBot="1" x14ac:dyDescent="0.3">
      <c r="A758" s="10" t="s">
        <v>17</v>
      </c>
      <c r="B758" s="10" t="s">
        <v>16</v>
      </c>
      <c r="C758" s="11" t="s">
        <v>18</v>
      </c>
      <c r="D758" s="12" t="s">
        <v>19</v>
      </c>
      <c r="E758" s="174" t="s">
        <v>1</v>
      </c>
      <c r="F758" s="14" t="s">
        <v>20</v>
      </c>
      <c r="G758" s="15" t="s">
        <v>20</v>
      </c>
      <c r="H758" s="202" t="s">
        <v>87</v>
      </c>
      <c r="I758" s="203" t="s">
        <v>89</v>
      </c>
      <c r="J758" s="205" t="s">
        <v>91</v>
      </c>
      <c r="K758" s="207" t="s">
        <v>85</v>
      </c>
      <c r="L758" s="16" t="s">
        <v>21</v>
      </c>
      <c r="M758" s="17" t="s">
        <v>22</v>
      </c>
      <c r="N758" s="18" t="s">
        <v>23</v>
      </c>
      <c r="O758" s="19" t="s">
        <v>24</v>
      </c>
      <c r="P758" s="17" t="s">
        <v>22</v>
      </c>
      <c r="Q758" s="18" t="s">
        <v>23</v>
      </c>
      <c r="R758" s="19" t="s">
        <v>25</v>
      </c>
      <c r="S758" s="17" t="s">
        <v>22</v>
      </c>
      <c r="T758" s="18" t="s">
        <v>23</v>
      </c>
      <c r="U758" s="20" t="s">
        <v>16</v>
      </c>
      <c r="V758" s="21" t="s">
        <v>26</v>
      </c>
      <c r="W758" s="22" t="s">
        <v>22</v>
      </c>
      <c r="X758" s="22" t="s">
        <v>23</v>
      </c>
      <c r="Y758" s="23" t="s">
        <v>27</v>
      </c>
      <c r="Z758" s="23" t="s">
        <v>22</v>
      </c>
      <c r="AA758" s="23" t="s">
        <v>23</v>
      </c>
      <c r="AB758" s="22" t="s">
        <v>27</v>
      </c>
      <c r="AC758" s="22" t="s">
        <v>22</v>
      </c>
      <c r="AD758" s="22" t="s">
        <v>23</v>
      </c>
      <c r="AE758" s="187" t="s">
        <v>92</v>
      </c>
      <c r="AF758" s="188" t="s">
        <v>22</v>
      </c>
      <c r="AG758" s="26" t="s">
        <v>23</v>
      </c>
      <c r="AH758" s="187" t="s">
        <v>93</v>
      </c>
      <c r="AI758" s="188" t="s">
        <v>22</v>
      </c>
      <c r="AJ758" s="26" t="s">
        <v>23</v>
      </c>
      <c r="AK758" s="187"/>
      <c r="AL758" s="188" t="s">
        <v>22</v>
      </c>
      <c r="AM758" s="26" t="s">
        <v>23</v>
      </c>
      <c r="AN758" s="187"/>
      <c r="AO758" s="188" t="s">
        <v>22</v>
      </c>
      <c r="AP758" s="26" t="s">
        <v>23</v>
      </c>
      <c r="AQ758" s="187"/>
      <c r="AR758" s="188" t="s">
        <v>22</v>
      </c>
      <c r="AS758" s="26" t="s">
        <v>23</v>
      </c>
      <c r="AT758" s="187"/>
      <c r="AU758" s="188" t="s">
        <v>22</v>
      </c>
      <c r="AV758" s="26" t="s">
        <v>23</v>
      </c>
      <c r="AW758" s="120"/>
      <c r="AX758" s="25" t="s">
        <v>22</v>
      </c>
      <c r="AY758" s="26" t="s">
        <v>23</v>
      </c>
      <c r="AZ758" s="24"/>
      <c r="BA758" s="25" t="s">
        <v>22</v>
      </c>
      <c r="BB758" s="26" t="s">
        <v>23</v>
      </c>
      <c r="BC758" s="24"/>
      <c r="BD758" s="25" t="s">
        <v>22</v>
      </c>
      <c r="BE758" s="26" t="s">
        <v>23</v>
      </c>
      <c r="BF758" s="24"/>
      <c r="BG758" s="25" t="s">
        <v>22</v>
      </c>
      <c r="BH758" s="26" t="s">
        <v>23</v>
      </c>
      <c r="BI758" s="24"/>
      <c r="BJ758" s="25" t="s">
        <v>22</v>
      </c>
      <c r="BK758" s="26" t="s">
        <v>23</v>
      </c>
      <c r="BL758" s="24"/>
      <c r="BM758" s="25" t="s">
        <v>22</v>
      </c>
      <c r="BN758" s="26" t="s">
        <v>23</v>
      </c>
      <c r="BO758" s="24"/>
      <c r="BP758" s="25" t="s">
        <v>22</v>
      </c>
      <c r="BQ758" s="26" t="s">
        <v>23</v>
      </c>
      <c r="BR758" s="27" t="s">
        <v>27</v>
      </c>
      <c r="BS758" s="28" t="s">
        <v>22</v>
      </c>
      <c r="BT758" s="29" t="s">
        <v>23</v>
      </c>
      <c r="BU758" s="30" t="s">
        <v>28</v>
      </c>
      <c r="BV758" s="31" t="s">
        <v>22</v>
      </c>
      <c r="BW758" s="32" t="s">
        <v>23</v>
      </c>
      <c r="BX758" s="30" t="s">
        <v>29</v>
      </c>
      <c r="BY758" s="31" t="s">
        <v>22</v>
      </c>
      <c r="BZ758" s="32" t="s">
        <v>23</v>
      </c>
      <c r="CA758" s="30" t="s">
        <v>30</v>
      </c>
      <c r="CB758" s="31" t="s">
        <v>22</v>
      </c>
      <c r="CC758" s="32" t="s">
        <v>23</v>
      </c>
      <c r="CD758" s="30" t="s">
        <v>70</v>
      </c>
      <c r="CE758" s="31" t="s">
        <v>22</v>
      </c>
      <c r="CF758" s="32" t="s">
        <v>23</v>
      </c>
      <c r="CG758" s="33" t="s">
        <v>17</v>
      </c>
      <c r="CH758" s="33" t="s">
        <v>16</v>
      </c>
      <c r="CI758" s="157" t="s">
        <v>27</v>
      </c>
      <c r="CJ758" s="158" t="s">
        <v>22</v>
      </c>
      <c r="CK758" s="159" t="s">
        <v>23</v>
      </c>
      <c r="CL758" s="34" t="s">
        <v>28</v>
      </c>
      <c r="CM758" s="35" t="s">
        <v>22</v>
      </c>
      <c r="CN758" s="36" t="s">
        <v>23</v>
      </c>
      <c r="CO758" s="34" t="s">
        <v>29</v>
      </c>
      <c r="CP758" s="35" t="s">
        <v>22</v>
      </c>
      <c r="CQ758" s="36" t="s">
        <v>23</v>
      </c>
      <c r="CR758" s="34" t="s">
        <v>30</v>
      </c>
      <c r="CS758" s="35" t="s">
        <v>22</v>
      </c>
      <c r="CT758" s="36" t="s">
        <v>23</v>
      </c>
      <c r="CU758" s="34" t="s">
        <v>70</v>
      </c>
      <c r="CV758" s="35" t="s">
        <v>22</v>
      </c>
      <c r="CW758" s="36" t="s">
        <v>23</v>
      </c>
      <c r="CX758" s="33" t="s">
        <v>76</v>
      </c>
      <c r="CY758" s="33" t="s">
        <v>16</v>
      </c>
    </row>
    <row r="759" spans="1:103" s="1" customFormat="1" ht="14.25" thickBot="1" x14ac:dyDescent="0.3">
      <c r="A759" s="47" t="s">
        <v>32</v>
      </c>
      <c r="B759" s="47" t="s">
        <v>32</v>
      </c>
      <c r="C759" s="37">
        <v>244</v>
      </c>
      <c r="D759" s="94">
        <f>E759-C759</f>
        <v>145</v>
      </c>
      <c r="E759" s="92">
        <v>389</v>
      </c>
      <c r="F759" s="38">
        <f>SUM(O759,R759,V759)-H759-I759-J759-K759+L759</f>
        <v>387</v>
      </c>
      <c r="G759" s="38">
        <f>F759-E759-L759</f>
        <v>-2</v>
      </c>
      <c r="H759" s="182"/>
      <c r="I759" s="182"/>
      <c r="J759" s="182"/>
      <c r="K759" s="182">
        <v>0</v>
      </c>
      <c r="L759" s="211"/>
      <c r="M759" s="39">
        <v>24.99</v>
      </c>
      <c r="N759" s="179">
        <f>M759*L759</f>
        <v>0</v>
      </c>
      <c r="O759" s="225">
        <v>0</v>
      </c>
      <c r="P759" s="226">
        <v>80.03</v>
      </c>
      <c r="Q759" s="227">
        <f>P759*O759</f>
        <v>0</v>
      </c>
      <c r="R759" s="222">
        <v>12</v>
      </c>
      <c r="S759" s="39">
        <v>37.840000000000003</v>
      </c>
      <c r="T759" s="40">
        <f>S759*R759</f>
        <v>454.08000000000004</v>
      </c>
      <c r="U759" s="41" t="s">
        <v>32</v>
      </c>
      <c r="V759" s="37">
        <f t="shared" ref="V759:V782" si="1099">Y759-CI759</f>
        <v>375</v>
      </c>
      <c r="W759" s="39">
        <f>X759/V759</f>
        <v>66.289333333333332</v>
      </c>
      <c r="X759" s="40">
        <f t="shared" ref="X759:X782" si="1100">AA759-CK759</f>
        <v>24858.5</v>
      </c>
      <c r="Y759" s="37">
        <f t="shared" ref="Y759:Y782" si="1101">AB759+BR759</f>
        <v>400</v>
      </c>
      <c r="Z759" s="39">
        <f>AA759/Y759</f>
        <v>66.521249999999995</v>
      </c>
      <c r="AA759" s="40">
        <f t="shared" ref="AA759:AA782" si="1102">AD759+BT759</f>
        <v>26608.5</v>
      </c>
      <c r="AB759" s="37">
        <f>SUM(AE759,AH759,AK759,AN759,AQ759,AT759,AW759,AZ759,BC759,BF759,BI759,BL759,BO759)</f>
        <v>100</v>
      </c>
      <c r="AC759" s="39">
        <f>AD759/AB759</f>
        <v>21.61</v>
      </c>
      <c r="AD759" s="40">
        <f>SUM(AG759,AJ759,AM759,AP759,AS759,AV759,AY759,BB759,BE759,BH759,BK759,BN759,BQ759)</f>
        <v>2161</v>
      </c>
      <c r="AE759" s="185">
        <v>100</v>
      </c>
      <c r="AF759" s="186">
        <v>21.61</v>
      </c>
      <c r="AG759" s="53">
        <f>AE759*AF759</f>
        <v>2161</v>
      </c>
      <c r="AH759" s="185"/>
      <c r="AI759" s="186"/>
      <c r="AJ759" s="53">
        <f>AH759*AI759</f>
        <v>0</v>
      </c>
      <c r="AK759" s="185"/>
      <c r="AL759" s="186"/>
      <c r="AM759" s="53"/>
      <c r="AN759" s="185"/>
      <c r="AO759" s="186"/>
      <c r="AP759" s="53"/>
      <c r="AQ759" s="185"/>
      <c r="AR759" s="186"/>
      <c r="AS759" s="53"/>
      <c r="AT759" s="185"/>
      <c r="AU759" s="186"/>
      <c r="AV759" s="53"/>
      <c r="AW759" s="43"/>
      <c r="AX759" s="42"/>
      <c r="AY759" s="53">
        <f t="shared" ref="AY759:AY782" si="1103">AX759*AW759</f>
        <v>0</v>
      </c>
      <c r="AZ759" s="43"/>
      <c r="BA759" s="42"/>
      <c r="BB759" s="53">
        <f t="shared" ref="BB759:BB782" si="1104">BA759*AZ759</f>
        <v>0</v>
      </c>
      <c r="BC759" s="43"/>
      <c r="BD759" s="42"/>
      <c r="BE759" s="53">
        <f t="shared" ref="BE759:BE782" si="1105">BD759*BC759</f>
        <v>0</v>
      </c>
      <c r="BF759" s="43"/>
      <c r="BG759" s="42"/>
      <c r="BH759" s="53">
        <f t="shared" ref="BH759:BH782" si="1106">BG759*BF759</f>
        <v>0</v>
      </c>
      <c r="BI759" s="43"/>
      <c r="BJ759" s="42"/>
      <c r="BK759" s="53">
        <f t="shared" ref="BK759:BK782" si="1107">BJ759*BI759</f>
        <v>0</v>
      </c>
      <c r="BL759" s="43"/>
      <c r="BM759" s="42"/>
      <c r="BN759" s="53">
        <f t="shared" ref="BN759:BN782" si="1108">BM759*BL759</f>
        <v>0</v>
      </c>
      <c r="BO759" s="43"/>
      <c r="BP759" s="42"/>
      <c r="BQ759" s="53">
        <f t="shared" ref="BQ759:BQ782" si="1109">BP759*BO759</f>
        <v>0</v>
      </c>
      <c r="BR759" s="44">
        <f>SUM(BU759,BX759,CA759,CD759)</f>
        <v>300</v>
      </c>
      <c r="BS759" s="45">
        <f>BT759/BR759</f>
        <v>81.49166666666666</v>
      </c>
      <c r="BT759" s="46">
        <f>SUM(BW759,BZ759,CC759,CF759)</f>
        <v>24447.5</v>
      </c>
      <c r="BU759" s="37">
        <v>275</v>
      </c>
      <c r="BV759" s="39">
        <f>BW759/BU759</f>
        <v>82.354545454545459</v>
      </c>
      <c r="BW759" s="40">
        <v>22647.5</v>
      </c>
      <c r="BX759" s="37"/>
      <c r="BY759" s="39" t="e">
        <f>BZ759/BX759</f>
        <v>#DIV/0!</v>
      </c>
      <c r="BZ759" s="40"/>
      <c r="CA759" s="37"/>
      <c r="CB759" s="39" t="e">
        <f>CC759/CA759</f>
        <v>#DIV/0!</v>
      </c>
      <c r="CC759" s="40"/>
      <c r="CD759" s="37">
        <v>25</v>
      </c>
      <c r="CE759" s="39">
        <f>CF759/CD759</f>
        <v>72</v>
      </c>
      <c r="CF759" s="40">
        <v>1800</v>
      </c>
      <c r="CG759" s="47" t="s">
        <v>32</v>
      </c>
      <c r="CH759" s="47" t="s">
        <v>32</v>
      </c>
      <c r="CI759" s="44">
        <f>SUM(CL759,CO759,CR759,CU759)</f>
        <v>25</v>
      </c>
      <c r="CJ759" s="45">
        <f>CK759/CI759</f>
        <v>70</v>
      </c>
      <c r="CK759" s="46">
        <f>SUM(CN759,CQ759,CT759,CW759)</f>
        <v>1750</v>
      </c>
      <c r="CL759" s="37"/>
      <c r="CM759" s="39" t="e">
        <f>CN759/CL759</f>
        <v>#DIV/0!</v>
      </c>
      <c r="CN759" s="40"/>
      <c r="CO759" s="37"/>
      <c r="CP759" s="39" t="e">
        <f>CQ759/CO759</f>
        <v>#DIV/0!</v>
      </c>
      <c r="CQ759" s="40"/>
      <c r="CR759" s="37"/>
      <c r="CS759" s="39" t="e">
        <f>CT759/CR759</f>
        <v>#DIV/0!</v>
      </c>
      <c r="CT759" s="40"/>
      <c r="CU759" s="37">
        <v>25</v>
      </c>
      <c r="CV759" s="39">
        <v>70</v>
      </c>
      <c r="CW759" s="40">
        <v>1750</v>
      </c>
      <c r="CX759" s="47" t="s">
        <v>32</v>
      </c>
      <c r="CY759" s="47" t="s">
        <v>32</v>
      </c>
    </row>
    <row r="760" spans="1:103" s="1" customFormat="1" ht="14.25" thickBot="1" x14ac:dyDescent="0.3">
      <c r="A760" s="47" t="s">
        <v>31</v>
      </c>
      <c r="B760" s="47" t="s">
        <v>31</v>
      </c>
      <c r="C760" s="48">
        <v>244</v>
      </c>
      <c r="D760" s="95">
        <f t="shared" ref="D760:D782" si="1110">E760-C760</f>
        <v>143</v>
      </c>
      <c r="E760" s="93">
        <v>387</v>
      </c>
      <c r="F760" s="38">
        <f t="shared" ref="F760:F782" si="1111">SUM(O760,R760,V760)-H760-I760-J760-K760+L760</f>
        <v>383</v>
      </c>
      <c r="G760" s="49">
        <f t="shared" ref="G760:G782" si="1112">F760-E760-L760</f>
        <v>-4</v>
      </c>
      <c r="H760" s="183"/>
      <c r="I760" s="183"/>
      <c r="J760" s="183"/>
      <c r="K760" s="183">
        <v>0</v>
      </c>
      <c r="L760" s="212"/>
      <c r="M760" s="50">
        <v>24.99</v>
      </c>
      <c r="N760" s="53">
        <f t="shared" ref="N760:N782" si="1113">M760*L760</f>
        <v>0</v>
      </c>
      <c r="O760" s="228">
        <v>0</v>
      </c>
      <c r="P760" s="229">
        <v>80.03</v>
      </c>
      <c r="Q760" s="230">
        <f t="shared" ref="Q760:Q782" si="1114">P760*O760</f>
        <v>0</v>
      </c>
      <c r="R760" s="223">
        <v>8</v>
      </c>
      <c r="S760" s="50">
        <v>37.840000000000003</v>
      </c>
      <c r="T760" s="51">
        <f t="shared" ref="T760:T782" si="1115">S760*R760</f>
        <v>302.72000000000003</v>
      </c>
      <c r="U760" s="52" t="s">
        <v>31</v>
      </c>
      <c r="V760" s="48">
        <f t="shared" si="1099"/>
        <v>375</v>
      </c>
      <c r="W760" s="50">
        <f t="shared" ref="W760:W782" si="1116">X760/V760</f>
        <v>66.289333333333332</v>
      </c>
      <c r="X760" s="51">
        <f t="shared" si="1100"/>
        <v>24858.5</v>
      </c>
      <c r="Y760" s="48">
        <f t="shared" si="1101"/>
        <v>400</v>
      </c>
      <c r="Z760" s="50">
        <f t="shared" ref="Z760:Z764" si="1117">AA760/Y760</f>
        <v>66.521249999999995</v>
      </c>
      <c r="AA760" s="51">
        <f t="shared" si="1102"/>
        <v>26608.5</v>
      </c>
      <c r="AB760" s="48">
        <f t="shared" ref="AB760:AB782" si="1118">SUM(AE760,AH760,AK760,AN760,AQ760,AT760,AW760,AZ760,BC760,BF760,BI760,BL760,BO760)</f>
        <v>100</v>
      </c>
      <c r="AC760" s="50">
        <f t="shared" ref="AC760:AC764" si="1119">AD760/AB760</f>
        <v>21.61</v>
      </c>
      <c r="AD760" s="51">
        <f t="shared" ref="AD760:AD782" si="1120">SUM(AG760,AJ760,AM760,AP760,AS760,AV760,AY760,BB760,BE760,BH760,BK760,BN760,BQ760)</f>
        <v>2161</v>
      </c>
      <c r="AE760" s="43">
        <v>100</v>
      </c>
      <c r="AF760" s="42">
        <v>21.61</v>
      </c>
      <c r="AG760" s="53">
        <f>AE760*AF760</f>
        <v>2161</v>
      </c>
      <c r="AH760" s="43"/>
      <c r="AI760" s="42"/>
      <c r="AJ760" s="53">
        <f>AH760*AI760</f>
        <v>0</v>
      </c>
      <c r="AK760" s="43"/>
      <c r="AL760" s="42"/>
      <c r="AM760" s="53"/>
      <c r="AN760" s="43"/>
      <c r="AO760" s="42"/>
      <c r="AP760" s="53"/>
      <c r="AQ760" s="43"/>
      <c r="AR760" s="42"/>
      <c r="AS760" s="53"/>
      <c r="AT760" s="43"/>
      <c r="AU760" s="42"/>
      <c r="AV760" s="53"/>
      <c r="AW760" s="43"/>
      <c r="AX760" s="42"/>
      <c r="AY760" s="53">
        <f t="shared" si="1103"/>
        <v>0</v>
      </c>
      <c r="AZ760" s="43"/>
      <c r="BA760" s="42"/>
      <c r="BB760" s="53">
        <f t="shared" si="1104"/>
        <v>0</v>
      </c>
      <c r="BC760" s="43"/>
      <c r="BD760" s="42"/>
      <c r="BE760" s="53">
        <f t="shared" si="1105"/>
        <v>0</v>
      </c>
      <c r="BF760" s="43"/>
      <c r="BG760" s="42"/>
      <c r="BH760" s="53">
        <f t="shared" si="1106"/>
        <v>0</v>
      </c>
      <c r="BI760" s="43"/>
      <c r="BJ760" s="42"/>
      <c r="BK760" s="53">
        <f t="shared" si="1107"/>
        <v>0</v>
      </c>
      <c r="BL760" s="43"/>
      <c r="BM760" s="42"/>
      <c r="BN760" s="53">
        <f t="shared" si="1108"/>
        <v>0</v>
      </c>
      <c r="BO760" s="43"/>
      <c r="BP760" s="42"/>
      <c r="BQ760" s="53">
        <f t="shared" si="1109"/>
        <v>0</v>
      </c>
      <c r="BR760" s="54">
        <f t="shared" ref="BR760:BR782" si="1121">SUM(BU760,BX760,CA760,CD760)</f>
        <v>300</v>
      </c>
      <c r="BS760" s="55">
        <f t="shared" ref="BS760:BS782" si="1122">BT760/BR760</f>
        <v>81.49166666666666</v>
      </c>
      <c r="BT760" s="56">
        <f t="shared" ref="BT760:BT782" si="1123">SUM(BW760,BZ760,CC760,CF760)</f>
        <v>24447.5</v>
      </c>
      <c r="BU760" s="48">
        <v>275</v>
      </c>
      <c r="BV760" s="50">
        <f t="shared" ref="BV760:BV782" si="1124">BW760/BU760</f>
        <v>82.354545454545459</v>
      </c>
      <c r="BW760" s="51">
        <v>22647.5</v>
      </c>
      <c r="BX760" s="48"/>
      <c r="BY760" s="50" t="e">
        <f t="shared" ref="BY760:BY782" si="1125">BZ760/BX760</f>
        <v>#DIV/0!</v>
      </c>
      <c r="BZ760" s="51"/>
      <c r="CA760" s="48"/>
      <c r="CB760" s="50" t="e">
        <f t="shared" ref="CB760:CB782" si="1126">CC760/CA760</f>
        <v>#DIV/0!</v>
      </c>
      <c r="CC760" s="51"/>
      <c r="CD760" s="48">
        <v>25</v>
      </c>
      <c r="CE760" s="50">
        <f t="shared" ref="CE760:CE782" si="1127">CF760/CD760</f>
        <v>72</v>
      </c>
      <c r="CF760" s="51">
        <v>1800</v>
      </c>
      <c r="CG760" s="47" t="s">
        <v>31</v>
      </c>
      <c r="CH760" s="47" t="s">
        <v>31</v>
      </c>
      <c r="CI760" s="54">
        <f t="shared" ref="CI760:CI782" si="1128">SUM(CL760,CO760,CR760,CU760)</f>
        <v>25</v>
      </c>
      <c r="CJ760" s="55">
        <f t="shared" ref="CJ760:CJ782" si="1129">CK760/CI760</f>
        <v>70</v>
      </c>
      <c r="CK760" s="56">
        <f t="shared" ref="CK760:CK782" si="1130">SUM(CN760,CQ760,CT760,CW760)</f>
        <v>1750</v>
      </c>
      <c r="CL760" s="48"/>
      <c r="CM760" s="50" t="e">
        <f t="shared" ref="CM760:CM782" si="1131">CN760/CL760</f>
        <v>#DIV/0!</v>
      </c>
      <c r="CN760" s="51"/>
      <c r="CO760" s="48"/>
      <c r="CP760" s="50" t="e">
        <f t="shared" ref="CP760:CP782" si="1132">CQ760/CO760</f>
        <v>#DIV/0!</v>
      </c>
      <c r="CQ760" s="51"/>
      <c r="CR760" s="48"/>
      <c r="CS760" s="50" t="e">
        <f t="shared" ref="CS760:CS782" si="1133">CT760/CR760</f>
        <v>#DIV/0!</v>
      </c>
      <c r="CT760" s="51"/>
      <c r="CU760" s="48">
        <v>25</v>
      </c>
      <c r="CV760" s="50">
        <v>70</v>
      </c>
      <c r="CW760" s="51">
        <v>1750</v>
      </c>
      <c r="CX760" s="47" t="s">
        <v>31</v>
      </c>
      <c r="CY760" s="47" t="s">
        <v>31</v>
      </c>
    </row>
    <row r="761" spans="1:103" s="1" customFormat="1" ht="14.25" thickBot="1" x14ac:dyDescent="0.3">
      <c r="A761" s="47" t="s">
        <v>33</v>
      </c>
      <c r="B761" s="47" t="s">
        <v>33</v>
      </c>
      <c r="C761" s="48">
        <v>244</v>
      </c>
      <c r="D761" s="95">
        <f t="shared" si="1110"/>
        <v>139</v>
      </c>
      <c r="E761" s="93">
        <v>383</v>
      </c>
      <c r="F761" s="38">
        <f t="shared" si="1111"/>
        <v>383</v>
      </c>
      <c r="G761" s="49">
        <f t="shared" si="1112"/>
        <v>0</v>
      </c>
      <c r="H761" s="183"/>
      <c r="I761" s="183"/>
      <c r="J761" s="183"/>
      <c r="K761" s="183">
        <v>0</v>
      </c>
      <c r="L761" s="212"/>
      <c r="M761" s="50">
        <v>24.99</v>
      </c>
      <c r="N761" s="53">
        <f t="shared" si="1113"/>
        <v>0</v>
      </c>
      <c r="O761" s="228">
        <v>0</v>
      </c>
      <c r="P761" s="229">
        <v>80.03</v>
      </c>
      <c r="Q761" s="230">
        <f t="shared" si="1114"/>
        <v>0</v>
      </c>
      <c r="R761" s="223">
        <v>8</v>
      </c>
      <c r="S761" s="50">
        <v>37.840000000000003</v>
      </c>
      <c r="T761" s="51">
        <f t="shared" si="1115"/>
        <v>302.72000000000003</v>
      </c>
      <c r="U761" s="52" t="s">
        <v>33</v>
      </c>
      <c r="V761" s="48">
        <f t="shared" si="1099"/>
        <v>375</v>
      </c>
      <c r="W761" s="50">
        <f t="shared" si="1116"/>
        <v>66.289333333333332</v>
      </c>
      <c r="X761" s="51">
        <f t="shared" si="1100"/>
        <v>24858.5</v>
      </c>
      <c r="Y761" s="48">
        <f t="shared" si="1101"/>
        <v>400</v>
      </c>
      <c r="Z761" s="50">
        <f t="shared" si="1117"/>
        <v>66.521249999999995</v>
      </c>
      <c r="AA761" s="51">
        <f t="shared" si="1102"/>
        <v>26608.5</v>
      </c>
      <c r="AB761" s="48">
        <f t="shared" si="1118"/>
        <v>100</v>
      </c>
      <c r="AC761" s="50">
        <f t="shared" si="1119"/>
        <v>21.61</v>
      </c>
      <c r="AD761" s="51">
        <f t="shared" si="1120"/>
        <v>2161</v>
      </c>
      <c r="AE761" s="43">
        <v>100</v>
      </c>
      <c r="AF761" s="42">
        <v>21.61</v>
      </c>
      <c r="AG761" s="53">
        <f t="shared" ref="AG761:AG781" si="1134">AE761*AF761</f>
        <v>2161</v>
      </c>
      <c r="AH761" s="43"/>
      <c r="AI761" s="42"/>
      <c r="AJ761" s="53">
        <f t="shared" ref="AJ761:AJ781" si="1135">AH761*AI761</f>
        <v>0</v>
      </c>
      <c r="AK761" s="43"/>
      <c r="AL761" s="42"/>
      <c r="AM761" s="53"/>
      <c r="AN761" s="43"/>
      <c r="AO761" s="42"/>
      <c r="AP761" s="53"/>
      <c r="AQ761" s="43"/>
      <c r="AR761" s="42"/>
      <c r="AS761" s="53"/>
      <c r="AT761" s="43"/>
      <c r="AU761" s="42"/>
      <c r="AV761" s="53"/>
      <c r="AW761" s="43"/>
      <c r="AX761" s="42"/>
      <c r="AY761" s="53">
        <f t="shared" si="1103"/>
        <v>0</v>
      </c>
      <c r="AZ761" s="43"/>
      <c r="BA761" s="42"/>
      <c r="BB761" s="53">
        <f t="shared" si="1104"/>
        <v>0</v>
      </c>
      <c r="BC761" s="43"/>
      <c r="BD761" s="42"/>
      <c r="BE761" s="53">
        <f t="shared" si="1105"/>
        <v>0</v>
      </c>
      <c r="BF761" s="43"/>
      <c r="BG761" s="42"/>
      <c r="BH761" s="53">
        <f t="shared" si="1106"/>
        <v>0</v>
      </c>
      <c r="BI761" s="43"/>
      <c r="BJ761" s="42"/>
      <c r="BK761" s="53">
        <f t="shared" si="1107"/>
        <v>0</v>
      </c>
      <c r="BL761" s="43"/>
      <c r="BM761" s="42"/>
      <c r="BN761" s="53">
        <f t="shared" si="1108"/>
        <v>0</v>
      </c>
      <c r="BO761" s="43"/>
      <c r="BP761" s="42"/>
      <c r="BQ761" s="53">
        <f t="shared" si="1109"/>
        <v>0</v>
      </c>
      <c r="BR761" s="54">
        <f t="shared" si="1121"/>
        <v>300</v>
      </c>
      <c r="BS761" s="55">
        <f t="shared" si="1122"/>
        <v>81.49166666666666</v>
      </c>
      <c r="BT761" s="56">
        <f t="shared" si="1123"/>
        <v>24447.5</v>
      </c>
      <c r="BU761" s="48">
        <v>275</v>
      </c>
      <c r="BV761" s="50">
        <f t="shared" si="1124"/>
        <v>82.354545454545459</v>
      </c>
      <c r="BW761" s="51">
        <v>22647.5</v>
      </c>
      <c r="BX761" s="48"/>
      <c r="BY761" s="50" t="e">
        <f t="shared" si="1125"/>
        <v>#DIV/0!</v>
      </c>
      <c r="BZ761" s="51"/>
      <c r="CA761" s="48"/>
      <c r="CB761" s="50" t="e">
        <f t="shared" si="1126"/>
        <v>#DIV/0!</v>
      </c>
      <c r="CC761" s="51"/>
      <c r="CD761" s="48">
        <v>25</v>
      </c>
      <c r="CE761" s="50">
        <f t="shared" si="1127"/>
        <v>72</v>
      </c>
      <c r="CF761" s="51">
        <v>1800</v>
      </c>
      <c r="CG761" s="47" t="s">
        <v>33</v>
      </c>
      <c r="CH761" s="47" t="s">
        <v>33</v>
      </c>
      <c r="CI761" s="54">
        <f t="shared" si="1128"/>
        <v>25</v>
      </c>
      <c r="CJ761" s="55">
        <f t="shared" si="1129"/>
        <v>70</v>
      </c>
      <c r="CK761" s="56">
        <f t="shared" si="1130"/>
        <v>1750</v>
      </c>
      <c r="CL761" s="48"/>
      <c r="CM761" s="50" t="e">
        <f t="shared" si="1131"/>
        <v>#DIV/0!</v>
      </c>
      <c r="CN761" s="51"/>
      <c r="CO761" s="48"/>
      <c r="CP761" s="50" t="e">
        <f t="shared" si="1132"/>
        <v>#DIV/0!</v>
      </c>
      <c r="CQ761" s="51"/>
      <c r="CR761" s="48"/>
      <c r="CS761" s="50" t="e">
        <f t="shared" si="1133"/>
        <v>#DIV/0!</v>
      </c>
      <c r="CT761" s="51"/>
      <c r="CU761" s="48">
        <v>25</v>
      </c>
      <c r="CV761" s="50">
        <v>70</v>
      </c>
      <c r="CW761" s="51">
        <v>1750</v>
      </c>
      <c r="CX761" s="47" t="s">
        <v>33</v>
      </c>
      <c r="CY761" s="47" t="s">
        <v>33</v>
      </c>
    </row>
    <row r="762" spans="1:103" s="1" customFormat="1" ht="14.25" thickBot="1" x14ac:dyDescent="0.3">
      <c r="A762" s="47" t="s">
        <v>34</v>
      </c>
      <c r="B762" s="47" t="s">
        <v>34</v>
      </c>
      <c r="C762" s="48">
        <v>244</v>
      </c>
      <c r="D762" s="95">
        <f t="shared" si="1110"/>
        <v>137</v>
      </c>
      <c r="E762" s="93">
        <v>381</v>
      </c>
      <c r="F762" s="38">
        <f t="shared" si="1111"/>
        <v>381</v>
      </c>
      <c r="G762" s="49">
        <f t="shared" si="1112"/>
        <v>0</v>
      </c>
      <c r="H762" s="183"/>
      <c r="I762" s="183"/>
      <c r="J762" s="183"/>
      <c r="K762" s="183">
        <v>0</v>
      </c>
      <c r="L762" s="212"/>
      <c r="M762" s="50">
        <v>24.99</v>
      </c>
      <c r="N762" s="53">
        <f t="shared" si="1113"/>
        <v>0</v>
      </c>
      <c r="O762" s="228">
        <v>0</v>
      </c>
      <c r="P762" s="229">
        <v>80.03</v>
      </c>
      <c r="Q762" s="230">
        <f t="shared" si="1114"/>
        <v>0</v>
      </c>
      <c r="R762" s="223">
        <v>6</v>
      </c>
      <c r="S762" s="50">
        <v>37.840000000000003</v>
      </c>
      <c r="T762" s="51">
        <f t="shared" si="1115"/>
        <v>227.04000000000002</v>
      </c>
      <c r="U762" s="52" t="s">
        <v>34</v>
      </c>
      <c r="V762" s="48">
        <f t="shared" si="1099"/>
        <v>375</v>
      </c>
      <c r="W762" s="50">
        <f t="shared" si="1116"/>
        <v>66.289333333333332</v>
      </c>
      <c r="X762" s="51">
        <f t="shared" si="1100"/>
        <v>24858.5</v>
      </c>
      <c r="Y762" s="48">
        <f t="shared" si="1101"/>
        <v>400</v>
      </c>
      <c r="Z762" s="50">
        <f t="shared" si="1117"/>
        <v>66.521249999999995</v>
      </c>
      <c r="AA762" s="51">
        <f t="shared" si="1102"/>
        <v>26608.5</v>
      </c>
      <c r="AB762" s="48">
        <f t="shared" si="1118"/>
        <v>100</v>
      </c>
      <c r="AC762" s="50">
        <f t="shared" si="1119"/>
        <v>21.61</v>
      </c>
      <c r="AD762" s="51">
        <f t="shared" si="1120"/>
        <v>2161</v>
      </c>
      <c r="AE762" s="43">
        <v>100</v>
      </c>
      <c r="AF762" s="42">
        <v>21.61</v>
      </c>
      <c r="AG762" s="53">
        <f t="shared" si="1134"/>
        <v>2161</v>
      </c>
      <c r="AH762" s="43"/>
      <c r="AI762" s="42"/>
      <c r="AJ762" s="53">
        <f t="shared" si="1135"/>
        <v>0</v>
      </c>
      <c r="AK762" s="43"/>
      <c r="AL762" s="42"/>
      <c r="AM762" s="53"/>
      <c r="AN762" s="43"/>
      <c r="AO762" s="42"/>
      <c r="AP762" s="53"/>
      <c r="AQ762" s="43"/>
      <c r="AR762" s="42"/>
      <c r="AS762" s="53"/>
      <c r="AT762" s="43"/>
      <c r="AU762" s="42"/>
      <c r="AV762" s="53"/>
      <c r="AW762" s="43"/>
      <c r="AX762" s="42"/>
      <c r="AY762" s="53">
        <f t="shared" si="1103"/>
        <v>0</v>
      </c>
      <c r="AZ762" s="43"/>
      <c r="BA762" s="42"/>
      <c r="BB762" s="53">
        <f t="shared" si="1104"/>
        <v>0</v>
      </c>
      <c r="BC762" s="43"/>
      <c r="BD762" s="42"/>
      <c r="BE762" s="53">
        <f t="shared" si="1105"/>
        <v>0</v>
      </c>
      <c r="BF762" s="43"/>
      <c r="BG762" s="42"/>
      <c r="BH762" s="53">
        <f t="shared" si="1106"/>
        <v>0</v>
      </c>
      <c r="BI762" s="43"/>
      <c r="BJ762" s="42"/>
      <c r="BK762" s="53">
        <f t="shared" si="1107"/>
        <v>0</v>
      </c>
      <c r="BL762" s="43"/>
      <c r="BM762" s="42"/>
      <c r="BN762" s="53">
        <f t="shared" si="1108"/>
        <v>0</v>
      </c>
      <c r="BO762" s="43"/>
      <c r="BP762" s="42"/>
      <c r="BQ762" s="53">
        <f t="shared" si="1109"/>
        <v>0</v>
      </c>
      <c r="BR762" s="54">
        <f t="shared" si="1121"/>
        <v>300</v>
      </c>
      <c r="BS762" s="55">
        <f t="shared" si="1122"/>
        <v>81.49166666666666</v>
      </c>
      <c r="BT762" s="56">
        <f t="shared" si="1123"/>
        <v>24447.5</v>
      </c>
      <c r="BU762" s="48">
        <v>275</v>
      </c>
      <c r="BV762" s="50">
        <f t="shared" si="1124"/>
        <v>82.354545454545459</v>
      </c>
      <c r="BW762" s="51">
        <v>22647.5</v>
      </c>
      <c r="BX762" s="48"/>
      <c r="BY762" s="50" t="e">
        <f t="shared" si="1125"/>
        <v>#DIV/0!</v>
      </c>
      <c r="BZ762" s="51"/>
      <c r="CA762" s="48"/>
      <c r="CB762" s="50" t="e">
        <f t="shared" si="1126"/>
        <v>#DIV/0!</v>
      </c>
      <c r="CC762" s="51"/>
      <c r="CD762" s="48">
        <v>25</v>
      </c>
      <c r="CE762" s="50">
        <f t="shared" si="1127"/>
        <v>72</v>
      </c>
      <c r="CF762" s="51">
        <v>1800</v>
      </c>
      <c r="CG762" s="47" t="s">
        <v>34</v>
      </c>
      <c r="CH762" s="47" t="s">
        <v>34</v>
      </c>
      <c r="CI762" s="54">
        <f t="shared" si="1128"/>
        <v>25</v>
      </c>
      <c r="CJ762" s="55">
        <f t="shared" si="1129"/>
        <v>70</v>
      </c>
      <c r="CK762" s="56">
        <f t="shared" si="1130"/>
        <v>1750</v>
      </c>
      <c r="CL762" s="48"/>
      <c r="CM762" s="50" t="e">
        <f t="shared" si="1131"/>
        <v>#DIV/0!</v>
      </c>
      <c r="CN762" s="51"/>
      <c r="CO762" s="48"/>
      <c r="CP762" s="50" t="e">
        <f t="shared" si="1132"/>
        <v>#DIV/0!</v>
      </c>
      <c r="CQ762" s="51"/>
      <c r="CR762" s="48"/>
      <c r="CS762" s="50" t="e">
        <f t="shared" si="1133"/>
        <v>#DIV/0!</v>
      </c>
      <c r="CT762" s="51"/>
      <c r="CU762" s="48">
        <v>25</v>
      </c>
      <c r="CV762" s="50">
        <v>70</v>
      </c>
      <c r="CW762" s="51">
        <v>1750</v>
      </c>
      <c r="CX762" s="47" t="s">
        <v>34</v>
      </c>
      <c r="CY762" s="47" t="s">
        <v>34</v>
      </c>
    </row>
    <row r="763" spans="1:103" s="1" customFormat="1" ht="14.25" thickBot="1" x14ac:dyDescent="0.3">
      <c r="A763" s="47" t="s">
        <v>35</v>
      </c>
      <c r="B763" s="47" t="s">
        <v>35</v>
      </c>
      <c r="C763" s="48">
        <v>244</v>
      </c>
      <c r="D763" s="95">
        <f t="shared" si="1110"/>
        <v>136</v>
      </c>
      <c r="E763" s="93">
        <v>380</v>
      </c>
      <c r="F763" s="38">
        <f t="shared" si="1111"/>
        <v>381</v>
      </c>
      <c r="G763" s="49">
        <f t="shared" si="1112"/>
        <v>1</v>
      </c>
      <c r="H763" s="183"/>
      <c r="I763" s="183"/>
      <c r="J763" s="183"/>
      <c r="K763" s="183">
        <v>0</v>
      </c>
      <c r="L763" s="212"/>
      <c r="M763" s="50">
        <v>24.99</v>
      </c>
      <c r="N763" s="53">
        <f t="shared" si="1113"/>
        <v>0</v>
      </c>
      <c r="O763" s="228">
        <v>0</v>
      </c>
      <c r="P763" s="229">
        <v>80.03</v>
      </c>
      <c r="Q763" s="230">
        <f t="shared" si="1114"/>
        <v>0</v>
      </c>
      <c r="R763" s="223">
        <v>6</v>
      </c>
      <c r="S763" s="50">
        <v>37.840000000000003</v>
      </c>
      <c r="T763" s="51">
        <f t="shared" si="1115"/>
        <v>227.04000000000002</v>
      </c>
      <c r="U763" s="52" t="s">
        <v>35</v>
      </c>
      <c r="V763" s="48">
        <f t="shared" si="1099"/>
        <v>375</v>
      </c>
      <c r="W763" s="50">
        <f t="shared" si="1116"/>
        <v>66.289333333333332</v>
      </c>
      <c r="X763" s="51">
        <f t="shared" si="1100"/>
        <v>24858.5</v>
      </c>
      <c r="Y763" s="48">
        <f t="shared" si="1101"/>
        <v>400</v>
      </c>
      <c r="Z763" s="50">
        <f t="shared" si="1117"/>
        <v>66.521249999999995</v>
      </c>
      <c r="AA763" s="51">
        <f t="shared" si="1102"/>
        <v>26608.5</v>
      </c>
      <c r="AB763" s="48">
        <f t="shared" si="1118"/>
        <v>100</v>
      </c>
      <c r="AC763" s="50">
        <f t="shared" si="1119"/>
        <v>21.61</v>
      </c>
      <c r="AD763" s="51">
        <f t="shared" si="1120"/>
        <v>2161</v>
      </c>
      <c r="AE763" s="43">
        <v>100</v>
      </c>
      <c r="AF763" s="42">
        <v>21.61</v>
      </c>
      <c r="AG763" s="53">
        <f t="shared" si="1134"/>
        <v>2161</v>
      </c>
      <c r="AH763" s="43"/>
      <c r="AI763" s="42"/>
      <c r="AJ763" s="53">
        <f t="shared" si="1135"/>
        <v>0</v>
      </c>
      <c r="AK763" s="43"/>
      <c r="AL763" s="42"/>
      <c r="AM763" s="53"/>
      <c r="AN763" s="43"/>
      <c r="AO763" s="42"/>
      <c r="AP763" s="53"/>
      <c r="AQ763" s="43"/>
      <c r="AR763" s="42"/>
      <c r="AS763" s="53"/>
      <c r="AT763" s="43"/>
      <c r="AU763" s="42"/>
      <c r="AV763" s="53"/>
      <c r="AW763" s="43"/>
      <c r="AX763" s="42"/>
      <c r="AY763" s="53">
        <f t="shared" si="1103"/>
        <v>0</v>
      </c>
      <c r="AZ763" s="43"/>
      <c r="BA763" s="42"/>
      <c r="BB763" s="53">
        <f t="shared" si="1104"/>
        <v>0</v>
      </c>
      <c r="BC763" s="43"/>
      <c r="BD763" s="42"/>
      <c r="BE763" s="53">
        <f t="shared" si="1105"/>
        <v>0</v>
      </c>
      <c r="BF763" s="43"/>
      <c r="BG763" s="42"/>
      <c r="BH763" s="53">
        <f t="shared" si="1106"/>
        <v>0</v>
      </c>
      <c r="BI763" s="43"/>
      <c r="BJ763" s="42"/>
      <c r="BK763" s="53">
        <f t="shared" si="1107"/>
        <v>0</v>
      </c>
      <c r="BL763" s="43"/>
      <c r="BM763" s="42"/>
      <c r="BN763" s="53">
        <f t="shared" si="1108"/>
        <v>0</v>
      </c>
      <c r="BO763" s="43"/>
      <c r="BP763" s="42"/>
      <c r="BQ763" s="53">
        <f t="shared" si="1109"/>
        <v>0</v>
      </c>
      <c r="BR763" s="54">
        <f t="shared" si="1121"/>
        <v>300</v>
      </c>
      <c r="BS763" s="55">
        <f t="shared" si="1122"/>
        <v>81.49166666666666</v>
      </c>
      <c r="BT763" s="56">
        <f t="shared" si="1123"/>
        <v>24447.5</v>
      </c>
      <c r="BU763" s="48">
        <v>275</v>
      </c>
      <c r="BV763" s="50">
        <f t="shared" si="1124"/>
        <v>82.354545454545459</v>
      </c>
      <c r="BW763" s="51">
        <v>22647.5</v>
      </c>
      <c r="BX763" s="48"/>
      <c r="BY763" s="50" t="e">
        <f t="shared" si="1125"/>
        <v>#DIV/0!</v>
      </c>
      <c r="BZ763" s="51"/>
      <c r="CA763" s="48"/>
      <c r="CB763" s="50" t="e">
        <f t="shared" si="1126"/>
        <v>#DIV/0!</v>
      </c>
      <c r="CC763" s="51"/>
      <c r="CD763" s="48">
        <v>25</v>
      </c>
      <c r="CE763" s="50">
        <f t="shared" si="1127"/>
        <v>72</v>
      </c>
      <c r="CF763" s="51">
        <v>1800</v>
      </c>
      <c r="CG763" s="47" t="s">
        <v>35</v>
      </c>
      <c r="CH763" s="47" t="s">
        <v>35</v>
      </c>
      <c r="CI763" s="54">
        <f t="shared" si="1128"/>
        <v>25</v>
      </c>
      <c r="CJ763" s="55">
        <f t="shared" si="1129"/>
        <v>70</v>
      </c>
      <c r="CK763" s="56">
        <f t="shared" si="1130"/>
        <v>1750</v>
      </c>
      <c r="CL763" s="48"/>
      <c r="CM763" s="50" t="e">
        <f t="shared" si="1131"/>
        <v>#DIV/0!</v>
      </c>
      <c r="CN763" s="51"/>
      <c r="CO763" s="48"/>
      <c r="CP763" s="50" t="e">
        <f t="shared" si="1132"/>
        <v>#DIV/0!</v>
      </c>
      <c r="CQ763" s="51"/>
      <c r="CR763" s="48"/>
      <c r="CS763" s="50" t="e">
        <f t="shared" si="1133"/>
        <v>#DIV/0!</v>
      </c>
      <c r="CT763" s="51"/>
      <c r="CU763" s="48">
        <v>25</v>
      </c>
      <c r="CV763" s="50">
        <v>70</v>
      </c>
      <c r="CW763" s="51">
        <v>1750</v>
      </c>
      <c r="CX763" s="47" t="s">
        <v>35</v>
      </c>
      <c r="CY763" s="47" t="s">
        <v>35</v>
      </c>
    </row>
    <row r="764" spans="1:103" s="1" customFormat="1" ht="14.25" thickBot="1" x14ac:dyDescent="0.3">
      <c r="A764" s="47" t="s">
        <v>36</v>
      </c>
      <c r="B764" s="47" t="s">
        <v>36</v>
      </c>
      <c r="C764" s="48">
        <v>244</v>
      </c>
      <c r="D764" s="95">
        <f t="shared" si="1110"/>
        <v>141</v>
      </c>
      <c r="E764" s="93">
        <v>385</v>
      </c>
      <c r="F764" s="38">
        <f t="shared" si="1111"/>
        <v>381.88</v>
      </c>
      <c r="G764" s="49">
        <f t="shared" si="1112"/>
        <v>-4.0000000000000044</v>
      </c>
      <c r="H764" s="183"/>
      <c r="I764" s="183"/>
      <c r="J764" s="183"/>
      <c r="K764" s="183">
        <v>0</v>
      </c>
      <c r="L764" s="224">
        <v>0.88</v>
      </c>
      <c r="M764" s="50">
        <v>24.99</v>
      </c>
      <c r="N764" s="53">
        <f t="shared" si="1113"/>
        <v>21.991199999999999</v>
      </c>
      <c r="O764" s="228">
        <v>0</v>
      </c>
      <c r="P764" s="229">
        <v>80.03</v>
      </c>
      <c r="Q764" s="230">
        <f t="shared" si="1114"/>
        <v>0</v>
      </c>
      <c r="R764" s="223">
        <v>6</v>
      </c>
      <c r="S764" s="50">
        <v>37.840000000000003</v>
      </c>
      <c r="T764" s="51">
        <f t="shared" si="1115"/>
        <v>227.04000000000002</v>
      </c>
      <c r="U764" s="52" t="s">
        <v>36</v>
      </c>
      <c r="V764" s="48">
        <f t="shared" si="1099"/>
        <v>375</v>
      </c>
      <c r="W764" s="50">
        <f t="shared" si="1116"/>
        <v>66.289333333333332</v>
      </c>
      <c r="X764" s="51">
        <f t="shared" si="1100"/>
        <v>24858.5</v>
      </c>
      <c r="Y764" s="48">
        <f t="shared" si="1101"/>
        <v>400</v>
      </c>
      <c r="Z764" s="50">
        <f t="shared" si="1117"/>
        <v>66.521249999999995</v>
      </c>
      <c r="AA764" s="51">
        <f t="shared" si="1102"/>
        <v>26608.5</v>
      </c>
      <c r="AB764" s="48">
        <f t="shared" si="1118"/>
        <v>100</v>
      </c>
      <c r="AC764" s="50">
        <f t="shared" si="1119"/>
        <v>21.61</v>
      </c>
      <c r="AD764" s="51">
        <f t="shared" si="1120"/>
        <v>2161</v>
      </c>
      <c r="AE764" s="43">
        <v>100</v>
      </c>
      <c r="AF764" s="42">
        <v>21.61</v>
      </c>
      <c r="AG764" s="53">
        <f t="shared" si="1134"/>
        <v>2161</v>
      </c>
      <c r="AH764" s="43"/>
      <c r="AI764" s="42"/>
      <c r="AJ764" s="53">
        <f t="shared" si="1135"/>
        <v>0</v>
      </c>
      <c r="AK764" s="43"/>
      <c r="AL764" s="42"/>
      <c r="AM764" s="53"/>
      <c r="AN764" s="43"/>
      <c r="AO764" s="42"/>
      <c r="AP764" s="53"/>
      <c r="AQ764" s="43"/>
      <c r="AR764" s="42"/>
      <c r="AS764" s="53"/>
      <c r="AT764" s="43"/>
      <c r="AU764" s="42"/>
      <c r="AV764" s="53"/>
      <c r="AW764" s="43"/>
      <c r="AX764" s="42"/>
      <c r="AY764" s="53">
        <f t="shared" si="1103"/>
        <v>0</v>
      </c>
      <c r="AZ764" s="43"/>
      <c r="BA764" s="42"/>
      <c r="BB764" s="53">
        <f t="shared" si="1104"/>
        <v>0</v>
      </c>
      <c r="BC764" s="43"/>
      <c r="BD764" s="42"/>
      <c r="BE764" s="53">
        <f t="shared" si="1105"/>
        <v>0</v>
      </c>
      <c r="BF764" s="43"/>
      <c r="BG764" s="42"/>
      <c r="BH764" s="53">
        <f t="shared" si="1106"/>
        <v>0</v>
      </c>
      <c r="BI764" s="43"/>
      <c r="BJ764" s="42"/>
      <c r="BK764" s="53">
        <f t="shared" si="1107"/>
        <v>0</v>
      </c>
      <c r="BL764" s="43"/>
      <c r="BM764" s="42"/>
      <c r="BN764" s="53">
        <f t="shared" si="1108"/>
        <v>0</v>
      </c>
      <c r="BO764" s="43"/>
      <c r="BP764" s="42"/>
      <c r="BQ764" s="53">
        <f t="shared" si="1109"/>
        <v>0</v>
      </c>
      <c r="BR764" s="54">
        <f t="shared" si="1121"/>
        <v>300</v>
      </c>
      <c r="BS764" s="55">
        <f t="shared" si="1122"/>
        <v>81.49166666666666</v>
      </c>
      <c r="BT764" s="56">
        <f t="shared" si="1123"/>
        <v>24447.5</v>
      </c>
      <c r="BU764" s="48">
        <v>275</v>
      </c>
      <c r="BV764" s="50">
        <f t="shared" si="1124"/>
        <v>82.354545454545459</v>
      </c>
      <c r="BW764" s="51">
        <v>22647.5</v>
      </c>
      <c r="BX764" s="48"/>
      <c r="BY764" s="50" t="e">
        <f t="shared" si="1125"/>
        <v>#DIV/0!</v>
      </c>
      <c r="BZ764" s="51"/>
      <c r="CA764" s="48"/>
      <c r="CB764" s="50" t="e">
        <f t="shared" si="1126"/>
        <v>#DIV/0!</v>
      </c>
      <c r="CC764" s="51"/>
      <c r="CD764" s="48">
        <v>25</v>
      </c>
      <c r="CE764" s="50">
        <f t="shared" si="1127"/>
        <v>72</v>
      </c>
      <c r="CF764" s="51">
        <v>1800</v>
      </c>
      <c r="CG764" s="47" t="s">
        <v>36</v>
      </c>
      <c r="CH764" s="47" t="s">
        <v>36</v>
      </c>
      <c r="CI764" s="54">
        <f t="shared" si="1128"/>
        <v>25</v>
      </c>
      <c r="CJ764" s="55">
        <f t="shared" si="1129"/>
        <v>70</v>
      </c>
      <c r="CK764" s="56">
        <f t="shared" si="1130"/>
        <v>1750</v>
      </c>
      <c r="CL764" s="48"/>
      <c r="CM764" s="50" t="e">
        <f t="shared" si="1131"/>
        <v>#DIV/0!</v>
      </c>
      <c r="CN764" s="51"/>
      <c r="CO764" s="48"/>
      <c r="CP764" s="50" t="e">
        <f t="shared" si="1132"/>
        <v>#DIV/0!</v>
      </c>
      <c r="CQ764" s="51"/>
      <c r="CR764" s="48"/>
      <c r="CS764" s="50" t="e">
        <f t="shared" si="1133"/>
        <v>#DIV/0!</v>
      </c>
      <c r="CT764" s="51"/>
      <c r="CU764" s="48">
        <v>25</v>
      </c>
      <c r="CV764" s="50">
        <v>70</v>
      </c>
      <c r="CW764" s="51">
        <v>1750</v>
      </c>
      <c r="CX764" s="47" t="s">
        <v>36</v>
      </c>
      <c r="CY764" s="47" t="s">
        <v>36</v>
      </c>
    </row>
    <row r="765" spans="1:103" s="1" customFormat="1" ht="14.25" thickBot="1" x14ac:dyDescent="0.3">
      <c r="A765" s="47" t="s">
        <v>37</v>
      </c>
      <c r="B765" s="47" t="s">
        <v>37</v>
      </c>
      <c r="C765" s="48">
        <v>292</v>
      </c>
      <c r="D765" s="95">
        <f t="shared" si="1110"/>
        <v>125</v>
      </c>
      <c r="E765" s="93">
        <v>417</v>
      </c>
      <c r="F765" s="38">
        <f t="shared" si="1111"/>
        <v>428.34</v>
      </c>
      <c r="G765" s="49">
        <f t="shared" si="1112"/>
        <v>-2.0000000000000249</v>
      </c>
      <c r="H765" s="183"/>
      <c r="I765" s="183"/>
      <c r="J765" s="183"/>
      <c r="K765" s="183">
        <v>5</v>
      </c>
      <c r="L765" s="224">
        <v>13.34</v>
      </c>
      <c r="M765" s="50">
        <v>24.99</v>
      </c>
      <c r="N765" s="53">
        <f t="shared" si="1113"/>
        <v>333.36659999999995</v>
      </c>
      <c r="O765" s="228">
        <v>35</v>
      </c>
      <c r="P765" s="229">
        <v>80.03</v>
      </c>
      <c r="Q765" s="230">
        <f t="shared" si="1114"/>
        <v>2801.05</v>
      </c>
      <c r="R765" s="223">
        <v>10</v>
      </c>
      <c r="S765" s="50">
        <v>37.840000000000003</v>
      </c>
      <c r="T765" s="51">
        <f t="shared" si="1115"/>
        <v>378.40000000000003</v>
      </c>
      <c r="U765" s="52" t="s">
        <v>37</v>
      </c>
      <c r="V765" s="48">
        <f t="shared" si="1099"/>
        <v>375</v>
      </c>
      <c r="W765" s="50">
        <f t="shared" si="1116"/>
        <v>46.03</v>
      </c>
      <c r="X765" s="51">
        <f t="shared" si="1100"/>
        <v>17261.25</v>
      </c>
      <c r="Y765" s="48">
        <f t="shared" si="1101"/>
        <v>525</v>
      </c>
      <c r="Z765" s="50">
        <f>AA765/Y765</f>
        <v>44.307142857142857</v>
      </c>
      <c r="AA765" s="51">
        <f t="shared" si="1102"/>
        <v>23261.25</v>
      </c>
      <c r="AB765" s="48">
        <f t="shared" si="1118"/>
        <v>75</v>
      </c>
      <c r="AC765" s="50">
        <f>AD765/AB765</f>
        <v>25.15</v>
      </c>
      <c r="AD765" s="51">
        <f t="shared" si="1120"/>
        <v>1886.25</v>
      </c>
      <c r="AE765" s="43"/>
      <c r="AF765" s="42"/>
      <c r="AG765" s="53">
        <f t="shared" si="1134"/>
        <v>0</v>
      </c>
      <c r="AH765" s="43">
        <v>75</v>
      </c>
      <c r="AI765" s="42">
        <v>25.15</v>
      </c>
      <c r="AJ765" s="53">
        <f t="shared" si="1135"/>
        <v>1886.25</v>
      </c>
      <c r="AK765" s="43"/>
      <c r="AL765" s="42"/>
      <c r="AM765" s="53"/>
      <c r="AN765" s="43"/>
      <c r="AO765" s="42"/>
      <c r="AP765" s="53"/>
      <c r="AQ765" s="43"/>
      <c r="AR765" s="42"/>
      <c r="AS765" s="53"/>
      <c r="AT765" s="43"/>
      <c r="AU765" s="42"/>
      <c r="AV765" s="53"/>
      <c r="AW765" s="43"/>
      <c r="AX765" s="42"/>
      <c r="AY765" s="53">
        <f t="shared" si="1103"/>
        <v>0</v>
      </c>
      <c r="AZ765" s="43"/>
      <c r="BA765" s="42"/>
      <c r="BB765" s="53">
        <f t="shared" si="1104"/>
        <v>0</v>
      </c>
      <c r="BC765" s="43"/>
      <c r="BD765" s="42"/>
      <c r="BE765" s="53">
        <f t="shared" si="1105"/>
        <v>0</v>
      </c>
      <c r="BF765" s="43"/>
      <c r="BG765" s="42"/>
      <c r="BH765" s="53">
        <f t="shared" si="1106"/>
        <v>0</v>
      </c>
      <c r="BI765" s="43"/>
      <c r="BJ765" s="42"/>
      <c r="BK765" s="53">
        <f t="shared" si="1107"/>
        <v>0</v>
      </c>
      <c r="BL765" s="43"/>
      <c r="BM765" s="42"/>
      <c r="BN765" s="53">
        <f t="shared" si="1108"/>
        <v>0</v>
      </c>
      <c r="BO765" s="43"/>
      <c r="BP765" s="42"/>
      <c r="BQ765" s="53">
        <f t="shared" si="1109"/>
        <v>0</v>
      </c>
      <c r="BR765" s="54">
        <f t="shared" si="1121"/>
        <v>450</v>
      </c>
      <c r="BS765" s="55">
        <f t="shared" si="1122"/>
        <v>47.5</v>
      </c>
      <c r="BT765" s="56">
        <f t="shared" si="1123"/>
        <v>21375</v>
      </c>
      <c r="BU765" s="48">
        <v>300</v>
      </c>
      <c r="BV765" s="50">
        <f t="shared" si="1124"/>
        <v>50.25</v>
      </c>
      <c r="BW765" s="51">
        <v>15075</v>
      </c>
      <c r="BX765" s="48"/>
      <c r="BY765" s="50" t="e">
        <f t="shared" si="1125"/>
        <v>#DIV/0!</v>
      </c>
      <c r="BZ765" s="51"/>
      <c r="CA765" s="48"/>
      <c r="CB765" s="50" t="e">
        <f t="shared" si="1126"/>
        <v>#DIV/0!</v>
      </c>
      <c r="CC765" s="51"/>
      <c r="CD765" s="48">
        <v>150</v>
      </c>
      <c r="CE765" s="50">
        <f t="shared" si="1127"/>
        <v>42</v>
      </c>
      <c r="CF765" s="51">
        <v>6300</v>
      </c>
      <c r="CG765" s="47" t="s">
        <v>37</v>
      </c>
      <c r="CH765" s="47" t="s">
        <v>37</v>
      </c>
      <c r="CI765" s="54">
        <f t="shared" si="1128"/>
        <v>150</v>
      </c>
      <c r="CJ765" s="55">
        <f t="shared" si="1129"/>
        <v>40</v>
      </c>
      <c r="CK765" s="56">
        <f t="shared" si="1130"/>
        <v>6000</v>
      </c>
      <c r="CL765" s="48"/>
      <c r="CM765" s="50" t="e">
        <f t="shared" si="1131"/>
        <v>#DIV/0!</v>
      </c>
      <c r="CN765" s="51"/>
      <c r="CO765" s="48"/>
      <c r="CP765" s="50" t="e">
        <f t="shared" si="1132"/>
        <v>#DIV/0!</v>
      </c>
      <c r="CQ765" s="51"/>
      <c r="CR765" s="48"/>
      <c r="CS765" s="50" t="e">
        <f t="shared" si="1133"/>
        <v>#DIV/0!</v>
      </c>
      <c r="CT765" s="51"/>
      <c r="CU765" s="48">
        <v>150</v>
      </c>
      <c r="CV765" s="50">
        <v>40</v>
      </c>
      <c r="CW765" s="51">
        <v>6000</v>
      </c>
      <c r="CX765" s="47" t="s">
        <v>37</v>
      </c>
      <c r="CY765" s="47" t="s">
        <v>37</v>
      </c>
    </row>
    <row r="766" spans="1:103" s="1" customFormat="1" ht="14.25" thickBot="1" x14ac:dyDescent="0.3">
      <c r="A766" s="47" t="s">
        <v>38</v>
      </c>
      <c r="B766" s="47" t="s">
        <v>38</v>
      </c>
      <c r="C766" s="48">
        <v>292</v>
      </c>
      <c r="D766" s="95">
        <f t="shared" si="1110"/>
        <v>118</v>
      </c>
      <c r="E766" s="93">
        <v>410</v>
      </c>
      <c r="F766" s="38">
        <f t="shared" si="1111"/>
        <v>427.76</v>
      </c>
      <c r="G766" s="49">
        <f t="shared" si="1112"/>
        <v>-5.0000000000000107</v>
      </c>
      <c r="H766" s="183"/>
      <c r="I766" s="183"/>
      <c r="J766" s="183"/>
      <c r="K766" s="183">
        <v>5</v>
      </c>
      <c r="L766" s="224">
        <v>22.76</v>
      </c>
      <c r="M766" s="50">
        <v>24.99</v>
      </c>
      <c r="N766" s="53">
        <f t="shared" si="1113"/>
        <v>568.77239999999995</v>
      </c>
      <c r="O766" s="228">
        <v>35</v>
      </c>
      <c r="P766" s="229">
        <v>80.03</v>
      </c>
      <c r="Q766" s="230">
        <f t="shared" si="1114"/>
        <v>2801.05</v>
      </c>
      <c r="R766" s="223">
        <v>0</v>
      </c>
      <c r="S766" s="50">
        <v>37.840000000000003</v>
      </c>
      <c r="T766" s="51">
        <f t="shared" si="1115"/>
        <v>0</v>
      </c>
      <c r="U766" s="52" t="s">
        <v>38</v>
      </c>
      <c r="V766" s="48">
        <f t="shared" si="1099"/>
        <v>375</v>
      </c>
      <c r="W766" s="50">
        <f t="shared" si="1116"/>
        <v>46.03</v>
      </c>
      <c r="X766" s="51">
        <f t="shared" si="1100"/>
        <v>17261.25</v>
      </c>
      <c r="Y766" s="48">
        <f t="shared" si="1101"/>
        <v>525</v>
      </c>
      <c r="Z766" s="50">
        <f t="shared" ref="Z766:Z782" si="1136">AA766/Y766</f>
        <v>44.307142857142857</v>
      </c>
      <c r="AA766" s="51">
        <f t="shared" si="1102"/>
        <v>23261.25</v>
      </c>
      <c r="AB766" s="48">
        <f t="shared" si="1118"/>
        <v>75</v>
      </c>
      <c r="AC766" s="50">
        <f t="shared" ref="AC766:AC782" si="1137">AD766/AB766</f>
        <v>25.15</v>
      </c>
      <c r="AD766" s="51">
        <f t="shared" si="1120"/>
        <v>1886.25</v>
      </c>
      <c r="AE766" s="43"/>
      <c r="AF766" s="42"/>
      <c r="AG766" s="53">
        <f t="shared" si="1134"/>
        <v>0</v>
      </c>
      <c r="AH766" s="43">
        <v>75</v>
      </c>
      <c r="AI766" s="42">
        <v>25.15</v>
      </c>
      <c r="AJ766" s="53">
        <f t="shared" si="1135"/>
        <v>1886.25</v>
      </c>
      <c r="AK766" s="43"/>
      <c r="AL766" s="42"/>
      <c r="AM766" s="53"/>
      <c r="AN766" s="43"/>
      <c r="AO766" s="42"/>
      <c r="AP766" s="53"/>
      <c r="AQ766" s="43"/>
      <c r="AR766" s="42"/>
      <c r="AS766" s="53"/>
      <c r="AT766" s="43"/>
      <c r="AU766" s="42"/>
      <c r="AV766" s="53"/>
      <c r="AW766" s="43"/>
      <c r="AX766" s="42"/>
      <c r="AY766" s="53">
        <f t="shared" si="1103"/>
        <v>0</v>
      </c>
      <c r="AZ766" s="43"/>
      <c r="BA766" s="42"/>
      <c r="BB766" s="53">
        <f t="shared" si="1104"/>
        <v>0</v>
      </c>
      <c r="BC766" s="43"/>
      <c r="BD766" s="42"/>
      <c r="BE766" s="53">
        <f t="shared" si="1105"/>
        <v>0</v>
      </c>
      <c r="BF766" s="43"/>
      <c r="BG766" s="42"/>
      <c r="BH766" s="53">
        <f t="shared" si="1106"/>
        <v>0</v>
      </c>
      <c r="BI766" s="43"/>
      <c r="BJ766" s="42"/>
      <c r="BK766" s="53">
        <f t="shared" si="1107"/>
        <v>0</v>
      </c>
      <c r="BL766" s="43"/>
      <c r="BM766" s="42"/>
      <c r="BN766" s="53">
        <f t="shared" si="1108"/>
        <v>0</v>
      </c>
      <c r="BO766" s="43"/>
      <c r="BP766" s="42"/>
      <c r="BQ766" s="53">
        <f t="shared" si="1109"/>
        <v>0</v>
      </c>
      <c r="BR766" s="54">
        <f t="shared" si="1121"/>
        <v>450</v>
      </c>
      <c r="BS766" s="55">
        <f t="shared" si="1122"/>
        <v>47.5</v>
      </c>
      <c r="BT766" s="56">
        <f t="shared" si="1123"/>
        <v>21375</v>
      </c>
      <c r="BU766" s="48">
        <v>300</v>
      </c>
      <c r="BV766" s="50">
        <f t="shared" si="1124"/>
        <v>50.25</v>
      </c>
      <c r="BW766" s="51">
        <v>15075</v>
      </c>
      <c r="BX766" s="48"/>
      <c r="BY766" s="50" t="e">
        <f t="shared" si="1125"/>
        <v>#DIV/0!</v>
      </c>
      <c r="BZ766" s="51"/>
      <c r="CA766" s="48"/>
      <c r="CB766" s="50" t="e">
        <f t="shared" si="1126"/>
        <v>#DIV/0!</v>
      </c>
      <c r="CC766" s="51"/>
      <c r="CD766" s="48">
        <v>150</v>
      </c>
      <c r="CE766" s="50">
        <f t="shared" si="1127"/>
        <v>42</v>
      </c>
      <c r="CF766" s="51">
        <v>6300</v>
      </c>
      <c r="CG766" s="47" t="s">
        <v>38</v>
      </c>
      <c r="CH766" s="47" t="s">
        <v>38</v>
      </c>
      <c r="CI766" s="54">
        <f t="shared" si="1128"/>
        <v>150</v>
      </c>
      <c r="CJ766" s="55">
        <f t="shared" si="1129"/>
        <v>40</v>
      </c>
      <c r="CK766" s="56">
        <f t="shared" si="1130"/>
        <v>6000</v>
      </c>
      <c r="CL766" s="48"/>
      <c r="CM766" s="50" t="e">
        <f t="shared" si="1131"/>
        <v>#DIV/0!</v>
      </c>
      <c r="CN766" s="51"/>
      <c r="CO766" s="48"/>
      <c r="CP766" s="50" t="e">
        <f t="shared" si="1132"/>
        <v>#DIV/0!</v>
      </c>
      <c r="CQ766" s="51"/>
      <c r="CR766" s="48"/>
      <c r="CS766" s="50" t="e">
        <f t="shared" si="1133"/>
        <v>#DIV/0!</v>
      </c>
      <c r="CT766" s="51"/>
      <c r="CU766" s="48">
        <v>150</v>
      </c>
      <c r="CV766" s="50">
        <v>40</v>
      </c>
      <c r="CW766" s="51">
        <v>6000</v>
      </c>
      <c r="CX766" s="47" t="s">
        <v>38</v>
      </c>
      <c r="CY766" s="47" t="s">
        <v>38</v>
      </c>
    </row>
    <row r="767" spans="1:103" s="1" customFormat="1" ht="14.25" thickBot="1" x14ac:dyDescent="0.3">
      <c r="A767" s="47" t="s">
        <v>39</v>
      </c>
      <c r="B767" s="47" t="s">
        <v>39</v>
      </c>
      <c r="C767" s="48">
        <v>292</v>
      </c>
      <c r="D767" s="95">
        <f t="shared" si="1110"/>
        <v>113</v>
      </c>
      <c r="E767" s="93">
        <v>405</v>
      </c>
      <c r="F767" s="38">
        <f t="shared" si="1111"/>
        <v>430.97</v>
      </c>
      <c r="G767" s="49">
        <f t="shared" si="1112"/>
        <v>-1.9999999999999716</v>
      </c>
      <c r="H767" s="183"/>
      <c r="I767" s="183"/>
      <c r="J767" s="183"/>
      <c r="K767" s="183">
        <v>5</v>
      </c>
      <c r="L767" s="224">
        <v>27.97</v>
      </c>
      <c r="M767" s="50">
        <v>24.99</v>
      </c>
      <c r="N767" s="53">
        <f t="shared" si="1113"/>
        <v>698.97029999999995</v>
      </c>
      <c r="O767" s="228">
        <v>35</v>
      </c>
      <c r="P767" s="229">
        <v>80.03</v>
      </c>
      <c r="Q767" s="230">
        <f t="shared" si="1114"/>
        <v>2801.05</v>
      </c>
      <c r="R767" s="223">
        <v>8</v>
      </c>
      <c r="S767" s="50">
        <v>37.840000000000003</v>
      </c>
      <c r="T767" s="51">
        <f t="shared" si="1115"/>
        <v>302.72000000000003</v>
      </c>
      <c r="U767" s="52" t="s">
        <v>39</v>
      </c>
      <c r="V767" s="48">
        <f t="shared" si="1099"/>
        <v>365</v>
      </c>
      <c r="W767" s="50">
        <f t="shared" si="1116"/>
        <v>48.660958904109592</v>
      </c>
      <c r="X767" s="51">
        <f t="shared" si="1100"/>
        <v>17761.25</v>
      </c>
      <c r="Y767" s="48">
        <f t="shared" si="1101"/>
        <v>515</v>
      </c>
      <c r="Z767" s="50">
        <f t="shared" si="1136"/>
        <v>46.13834951456311</v>
      </c>
      <c r="AA767" s="51">
        <f t="shared" si="1102"/>
        <v>23761.25</v>
      </c>
      <c r="AB767" s="48">
        <f t="shared" si="1118"/>
        <v>75</v>
      </c>
      <c r="AC767" s="50">
        <f t="shared" si="1137"/>
        <v>25.15</v>
      </c>
      <c r="AD767" s="51">
        <f t="shared" si="1120"/>
        <v>1886.25</v>
      </c>
      <c r="AE767" s="43"/>
      <c r="AF767" s="42"/>
      <c r="AG767" s="53">
        <f t="shared" si="1134"/>
        <v>0</v>
      </c>
      <c r="AH767" s="43">
        <v>75</v>
      </c>
      <c r="AI767" s="42">
        <v>25.15</v>
      </c>
      <c r="AJ767" s="53">
        <f t="shared" si="1135"/>
        <v>1886.25</v>
      </c>
      <c r="AK767" s="43"/>
      <c r="AL767" s="42"/>
      <c r="AM767" s="53"/>
      <c r="AN767" s="43"/>
      <c r="AO767" s="42"/>
      <c r="AP767" s="53"/>
      <c r="AQ767" s="43"/>
      <c r="AR767" s="42"/>
      <c r="AS767" s="53"/>
      <c r="AT767" s="43"/>
      <c r="AU767" s="42"/>
      <c r="AV767" s="53"/>
      <c r="AW767" s="43"/>
      <c r="AX767" s="42"/>
      <c r="AY767" s="53">
        <f t="shared" si="1103"/>
        <v>0</v>
      </c>
      <c r="AZ767" s="43"/>
      <c r="BA767" s="42"/>
      <c r="BB767" s="53">
        <f t="shared" si="1104"/>
        <v>0</v>
      </c>
      <c r="BC767" s="43"/>
      <c r="BD767" s="42"/>
      <c r="BE767" s="53">
        <f t="shared" si="1105"/>
        <v>0</v>
      </c>
      <c r="BF767" s="43"/>
      <c r="BG767" s="42"/>
      <c r="BH767" s="53">
        <f t="shared" si="1106"/>
        <v>0</v>
      </c>
      <c r="BI767" s="43"/>
      <c r="BJ767" s="42"/>
      <c r="BK767" s="53">
        <f t="shared" si="1107"/>
        <v>0</v>
      </c>
      <c r="BL767" s="43"/>
      <c r="BM767" s="42"/>
      <c r="BN767" s="53">
        <f t="shared" si="1108"/>
        <v>0</v>
      </c>
      <c r="BO767" s="43"/>
      <c r="BP767" s="42"/>
      <c r="BQ767" s="53">
        <f t="shared" si="1109"/>
        <v>0</v>
      </c>
      <c r="BR767" s="54">
        <f t="shared" si="1121"/>
        <v>440</v>
      </c>
      <c r="BS767" s="55">
        <f t="shared" si="1122"/>
        <v>49.715909090909093</v>
      </c>
      <c r="BT767" s="56">
        <f t="shared" si="1123"/>
        <v>21875</v>
      </c>
      <c r="BU767" s="48">
        <v>290</v>
      </c>
      <c r="BV767" s="50">
        <f t="shared" si="1124"/>
        <v>53.706896551724135</v>
      </c>
      <c r="BW767" s="51">
        <v>15575</v>
      </c>
      <c r="BX767" s="48"/>
      <c r="BY767" s="50" t="e">
        <f t="shared" si="1125"/>
        <v>#DIV/0!</v>
      </c>
      <c r="BZ767" s="51"/>
      <c r="CA767" s="48"/>
      <c r="CB767" s="50" t="e">
        <f t="shared" si="1126"/>
        <v>#DIV/0!</v>
      </c>
      <c r="CC767" s="51"/>
      <c r="CD767" s="48">
        <v>150</v>
      </c>
      <c r="CE767" s="50">
        <f t="shared" si="1127"/>
        <v>42</v>
      </c>
      <c r="CF767" s="51">
        <v>6300</v>
      </c>
      <c r="CG767" s="47" t="s">
        <v>39</v>
      </c>
      <c r="CH767" s="47" t="s">
        <v>39</v>
      </c>
      <c r="CI767" s="54">
        <f t="shared" si="1128"/>
        <v>150</v>
      </c>
      <c r="CJ767" s="55">
        <f t="shared" si="1129"/>
        <v>40</v>
      </c>
      <c r="CK767" s="56">
        <f t="shared" si="1130"/>
        <v>6000</v>
      </c>
      <c r="CL767" s="48"/>
      <c r="CM767" s="50" t="e">
        <f t="shared" si="1131"/>
        <v>#DIV/0!</v>
      </c>
      <c r="CN767" s="51"/>
      <c r="CO767" s="48"/>
      <c r="CP767" s="50" t="e">
        <f t="shared" si="1132"/>
        <v>#DIV/0!</v>
      </c>
      <c r="CQ767" s="51"/>
      <c r="CR767" s="48"/>
      <c r="CS767" s="50" t="e">
        <f t="shared" si="1133"/>
        <v>#DIV/0!</v>
      </c>
      <c r="CT767" s="51"/>
      <c r="CU767" s="48">
        <v>150</v>
      </c>
      <c r="CV767" s="50">
        <v>40</v>
      </c>
      <c r="CW767" s="51">
        <v>6000</v>
      </c>
      <c r="CX767" s="47" t="s">
        <v>39</v>
      </c>
      <c r="CY767" s="47" t="s">
        <v>39</v>
      </c>
    </row>
    <row r="768" spans="1:103" s="1" customFormat="1" ht="14.25" thickBot="1" x14ac:dyDescent="0.3">
      <c r="A768" s="47" t="s">
        <v>40</v>
      </c>
      <c r="B768" s="47" t="s">
        <v>40</v>
      </c>
      <c r="C768" s="48">
        <v>292</v>
      </c>
      <c r="D768" s="95">
        <f t="shared" si="1110"/>
        <v>115</v>
      </c>
      <c r="E768" s="93">
        <v>407</v>
      </c>
      <c r="F768" s="38">
        <f t="shared" si="1111"/>
        <v>429.23</v>
      </c>
      <c r="G768" s="49">
        <f t="shared" si="1112"/>
        <v>-3.9999999999999822</v>
      </c>
      <c r="H768" s="183"/>
      <c r="I768" s="183"/>
      <c r="J768" s="183"/>
      <c r="K768" s="183">
        <v>5</v>
      </c>
      <c r="L768" s="224">
        <v>26.23</v>
      </c>
      <c r="M768" s="50">
        <v>24.99</v>
      </c>
      <c r="N768" s="53">
        <f t="shared" si="1113"/>
        <v>655.48770000000002</v>
      </c>
      <c r="O768" s="228">
        <v>35</v>
      </c>
      <c r="P768" s="229">
        <v>80.03</v>
      </c>
      <c r="Q768" s="230">
        <f t="shared" si="1114"/>
        <v>2801.05</v>
      </c>
      <c r="R768" s="223">
        <v>8</v>
      </c>
      <c r="S768" s="50">
        <v>37.840000000000003</v>
      </c>
      <c r="T768" s="51">
        <f t="shared" si="1115"/>
        <v>302.72000000000003</v>
      </c>
      <c r="U768" s="52" t="s">
        <v>40</v>
      </c>
      <c r="V768" s="48">
        <f t="shared" si="1099"/>
        <v>365</v>
      </c>
      <c r="W768" s="50">
        <f t="shared" si="1116"/>
        <v>48.660958904109592</v>
      </c>
      <c r="X768" s="51">
        <f t="shared" si="1100"/>
        <v>17761.25</v>
      </c>
      <c r="Y768" s="48">
        <f t="shared" si="1101"/>
        <v>515</v>
      </c>
      <c r="Z768" s="50">
        <f t="shared" si="1136"/>
        <v>46.13834951456311</v>
      </c>
      <c r="AA768" s="51">
        <f t="shared" si="1102"/>
        <v>23761.25</v>
      </c>
      <c r="AB768" s="48">
        <f t="shared" si="1118"/>
        <v>75</v>
      </c>
      <c r="AC768" s="50">
        <f t="shared" si="1137"/>
        <v>25.15</v>
      </c>
      <c r="AD768" s="51">
        <f t="shared" si="1120"/>
        <v>1886.25</v>
      </c>
      <c r="AE768" s="43"/>
      <c r="AF768" s="42"/>
      <c r="AG768" s="53">
        <f t="shared" si="1134"/>
        <v>0</v>
      </c>
      <c r="AH768" s="43">
        <v>75</v>
      </c>
      <c r="AI768" s="42">
        <v>25.15</v>
      </c>
      <c r="AJ768" s="53">
        <f t="shared" si="1135"/>
        <v>1886.25</v>
      </c>
      <c r="AK768" s="43"/>
      <c r="AL768" s="42"/>
      <c r="AM768" s="53"/>
      <c r="AN768" s="43"/>
      <c r="AO768" s="42"/>
      <c r="AP768" s="53"/>
      <c r="AQ768" s="43"/>
      <c r="AR768" s="42"/>
      <c r="AS768" s="53"/>
      <c r="AT768" s="43"/>
      <c r="AU768" s="42"/>
      <c r="AV768" s="53"/>
      <c r="AW768" s="43"/>
      <c r="AX768" s="42"/>
      <c r="AY768" s="53">
        <f t="shared" si="1103"/>
        <v>0</v>
      </c>
      <c r="AZ768" s="43"/>
      <c r="BA768" s="42"/>
      <c r="BB768" s="53">
        <f t="shared" si="1104"/>
        <v>0</v>
      </c>
      <c r="BC768" s="43"/>
      <c r="BD768" s="42"/>
      <c r="BE768" s="53">
        <f t="shared" si="1105"/>
        <v>0</v>
      </c>
      <c r="BF768" s="43"/>
      <c r="BG768" s="42"/>
      <c r="BH768" s="53">
        <f t="shared" si="1106"/>
        <v>0</v>
      </c>
      <c r="BI768" s="43"/>
      <c r="BJ768" s="42"/>
      <c r="BK768" s="53">
        <f t="shared" si="1107"/>
        <v>0</v>
      </c>
      <c r="BL768" s="43"/>
      <c r="BM768" s="42"/>
      <c r="BN768" s="53">
        <f t="shared" si="1108"/>
        <v>0</v>
      </c>
      <c r="BO768" s="43"/>
      <c r="BP768" s="42"/>
      <c r="BQ768" s="53">
        <f t="shared" si="1109"/>
        <v>0</v>
      </c>
      <c r="BR768" s="54">
        <f>SUM(BU768,BX768,CA768,CD768)</f>
        <v>440</v>
      </c>
      <c r="BS768" s="55">
        <f t="shared" si="1122"/>
        <v>49.715909090909093</v>
      </c>
      <c r="BT768" s="56">
        <f t="shared" si="1123"/>
        <v>21875</v>
      </c>
      <c r="BU768" s="48">
        <v>290</v>
      </c>
      <c r="BV768" s="50">
        <f t="shared" si="1124"/>
        <v>53.706896551724135</v>
      </c>
      <c r="BW768" s="51">
        <v>15575</v>
      </c>
      <c r="BX768" s="48"/>
      <c r="BY768" s="50" t="e">
        <f t="shared" si="1125"/>
        <v>#DIV/0!</v>
      </c>
      <c r="BZ768" s="51"/>
      <c r="CA768" s="48"/>
      <c r="CB768" s="50" t="e">
        <f t="shared" si="1126"/>
        <v>#DIV/0!</v>
      </c>
      <c r="CC768" s="51"/>
      <c r="CD768" s="48">
        <v>150</v>
      </c>
      <c r="CE768" s="50">
        <f t="shared" si="1127"/>
        <v>42</v>
      </c>
      <c r="CF768" s="51">
        <v>6300</v>
      </c>
      <c r="CG768" s="47" t="s">
        <v>40</v>
      </c>
      <c r="CH768" s="47" t="s">
        <v>40</v>
      </c>
      <c r="CI768" s="54">
        <f t="shared" si="1128"/>
        <v>150</v>
      </c>
      <c r="CJ768" s="55">
        <f t="shared" si="1129"/>
        <v>40</v>
      </c>
      <c r="CK768" s="56">
        <f t="shared" si="1130"/>
        <v>6000</v>
      </c>
      <c r="CL768" s="48"/>
      <c r="CM768" s="50" t="e">
        <f t="shared" si="1131"/>
        <v>#DIV/0!</v>
      </c>
      <c r="CN768" s="51"/>
      <c r="CO768" s="48"/>
      <c r="CP768" s="50" t="e">
        <f t="shared" si="1132"/>
        <v>#DIV/0!</v>
      </c>
      <c r="CQ768" s="51"/>
      <c r="CR768" s="48"/>
      <c r="CS768" s="50" t="e">
        <f t="shared" si="1133"/>
        <v>#DIV/0!</v>
      </c>
      <c r="CT768" s="51"/>
      <c r="CU768" s="48">
        <v>150</v>
      </c>
      <c r="CV768" s="50">
        <v>40</v>
      </c>
      <c r="CW768" s="51">
        <v>6000</v>
      </c>
      <c r="CX768" s="47" t="s">
        <v>40</v>
      </c>
      <c r="CY768" s="47" t="s">
        <v>40</v>
      </c>
    </row>
    <row r="769" spans="1:103" s="1" customFormat="1" ht="14.25" thickBot="1" x14ac:dyDescent="0.3">
      <c r="A769" s="47" t="s">
        <v>41</v>
      </c>
      <c r="B769" s="47" t="s">
        <v>41</v>
      </c>
      <c r="C769" s="48">
        <v>292</v>
      </c>
      <c r="D769" s="95">
        <f t="shared" si="1110"/>
        <v>111</v>
      </c>
      <c r="E769" s="93">
        <v>403</v>
      </c>
      <c r="F769" s="38">
        <f t="shared" si="1111"/>
        <v>433.19</v>
      </c>
      <c r="G769" s="49">
        <f t="shared" si="1112"/>
        <v>0</v>
      </c>
      <c r="H769" s="183"/>
      <c r="I769" s="183"/>
      <c r="J769" s="183"/>
      <c r="K769" s="183">
        <v>5</v>
      </c>
      <c r="L769" s="224">
        <v>30.19</v>
      </c>
      <c r="M769" s="50">
        <v>24.99</v>
      </c>
      <c r="N769" s="53">
        <f t="shared" si="1113"/>
        <v>754.44809999999995</v>
      </c>
      <c r="O769" s="228">
        <v>35</v>
      </c>
      <c r="P769" s="229">
        <v>80.03</v>
      </c>
      <c r="Q769" s="230">
        <f t="shared" si="1114"/>
        <v>2801.05</v>
      </c>
      <c r="R769" s="223">
        <v>8</v>
      </c>
      <c r="S769" s="50">
        <v>37.840000000000003</v>
      </c>
      <c r="T769" s="51">
        <f t="shared" si="1115"/>
        <v>302.72000000000003</v>
      </c>
      <c r="U769" s="52" t="s">
        <v>41</v>
      </c>
      <c r="V769" s="48">
        <f t="shared" si="1099"/>
        <v>365</v>
      </c>
      <c r="W769" s="50">
        <f t="shared" si="1116"/>
        <v>48.660958904109592</v>
      </c>
      <c r="X769" s="51">
        <f t="shared" si="1100"/>
        <v>17761.25</v>
      </c>
      <c r="Y769" s="48">
        <f t="shared" si="1101"/>
        <v>515</v>
      </c>
      <c r="Z769" s="50">
        <f t="shared" si="1136"/>
        <v>46.13834951456311</v>
      </c>
      <c r="AA769" s="51">
        <f t="shared" si="1102"/>
        <v>23761.25</v>
      </c>
      <c r="AB769" s="48">
        <f t="shared" si="1118"/>
        <v>75</v>
      </c>
      <c r="AC769" s="50">
        <f t="shared" si="1137"/>
        <v>25.15</v>
      </c>
      <c r="AD769" s="51">
        <f t="shared" si="1120"/>
        <v>1886.25</v>
      </c>
      <c r="AE769" s="43"/>
      <c r="AF769" s="42"/>
      <c r="AG769" s="53">
        <f t="shared" si="1134"/>
        <v>0</v>
      </c>
      <c r="AH769" s="43">
        <v>75</v>
      </c>
      <c r="AI769" s="42">
        <v>25.15</v>
      </c>
      <c r="AJ769" s="53">
        <f t="shared" si="1135"/>
        <v>1886.25</v>
      </c>
      <c r="AK769" s="43"/>
      <c r="AL769" s="42"/>
      <c r="AM769" s="53"/>
      <c r="AN769" s="43"/>
      <c r="AO769" s="42"/>
      <c r="AP769" s="53"/>
      <c r="AQ769" s="43"/>
      <c r="AR769" s="42"/>
      <c r="AS769" s="53"/>
      <c r="AT769" s="43"/>
      <c r="AU769" s="42"/>
      <c r="AV769" s="53"/>
      <c r="AW769" s="43"/>
      <c r="AX769" s="42"/>
      <c r="AY769" s="53">
        <f t="shared" si="1103"/>
        <v>0</v>
      </c>
      <c r="AZ769" s="43"/>
      <c r="BA769" s="42"/>
      <c r="BB769" s="53">
        <f t="shared" si="1104"/>
        <v>0</v>
      </c>
      <c r="BC769" s="43"/>
      <c r="BD769" s="42"/>
      <c r="BE769" s="53">
        <f t="shared" si="1105"/>
        <v>0</v>
      </c>
      <c r="BF769" s="43"/>
      <c r="BG769" s="42"/>
      <c r="BH769" s="53">
        <f t="shared" si="1106"/>
        <v>0</v>
      </c>
      <c r="BI769" s="43"/>
      <c r="BJ769" s="42"/>
      <c r="BK769" s="53">
        <f t="shared" si="1107"/>
        <v>0</v>
      </c>
      <c r="BL769" s="43"/>
      <c r="BM769" s="42"/>
      <c r="BN769" s="53">
        <f t="shared" si="1108"/>
        <v>0</v>
      </c>
      <c r="BO769" s="43"/>
      <c r="BP769" s="42"/>
      <c r="BQ769" s="53">
        <f t="shared" si="1109"/>
        <v>0</v>
      </c>
      <c r="BR769" s="54">
        <f>SUM(BU769,BX769,CA769,CD769)</f>
        <v>440</v>
      </c>
      <c r="BS769" s="55">
        <f t="shared" si="1122"/>
        <v>49.715909090909093</v>
      </c>
      <c r="BT769" s="56">
        <f t="shared" si="1123"/>
        <v>21875</v>
      </c>
      <c r="BU769" s="48">
        <v>290</v>
      </c>
      <c r="BV769" s="50">
        <f t="shared" si="1124"/>
        <v>53.706896551724135</v>
      </c>
      <c r="BW769" s="51">
        <v>15575</v>
      </c>
      <c r="BX769" s="48"/>
      <c r="BY769" s="50" t="e">
        <f t="shared" si="1125"/>
        <v>#DIV/0!</v>
      </c>
      <c r="BZ769" s="51"/>
      <c r="CA769" s="48"/>
      <c r="CB769" s="50" t="e">
        <f t="shared" si="1126"/>
        <v>#DIV/0!</v>
      </c>
      <c r="CC769" s="51"/>
      <c r="CD769" s="48">
        <v>150</v>
      </c>
      <c r="CE769" s="50">
        <f t="shared" si="1127"/>
        <v>42</v>
      </c>
      <c r="CF769" s="51">
        <v>6300</v>
      </c>
      <c r="CG769" s="47" t="s">
        <v>41</v>
      </c>
      <c r="CH769" s="47" t="s">
        <v>41</v>
      </c>
      <c r="CI769" s="54">
        <f t="shared" si="1128"/>
        <v>150</v>
      </c>
      <c r="CJ769" s="55">
        <f t="shared" si="1129"/>
        <v>40</v>
      </c>
      <c r="CK769" s="56">
        <f t="shared" si="1130"/>
        <v>6000</v>
      </c>
      <c r="CL769" s="48"/>
      <c r="CM769" s="50" t="e">
        <f t="shared" si="1131"/>
        <v>#DIV/0!</v>
      </c>
      <c r="CN769" s="51"/>
      <c r="CO769" s="48"/>
      <c r="CP769" s="50" t="e">
        <f t="shared" si="1132"/>
        <v>#DIV/0!</v>
      </c>
      <c r="CQ769" s="51"/>
      <c r="CR769" s="48"/>
      <c r="CS769" s="50" t="e">
        <f t="shared" si="1133"/>
        <v>#DIV/0!</v>
      </c>
      <c r="CT769" s="51"/>
      <c r="CU769" s="48">
        <v>150</v>
      </c>
      <c r="CV769" s="50">
        <v>40</v>
      </c>
      <c r="CW769" s="51">
        <v>6000</v>
      </c>
      <c r="CX769" s="47" t="s">
        <v>41</v>
      </c>
      <c r="CY769" s="47" t="s">
        <v>41</v>
      </c>
    </row>
    <row r="770" spans="1:103" s="1" customFormat="1" ht="14.25" thickBot="1" x14ac:dyDescent="0.3">
      <c r="A770" s="47" t="s">
        <v>42</v>
      </c>
      <c r="B770" s="47" t="s">
        <v>42</v>
      </c>
      <c r="C770" s="48">
        <v>292</v>
      </c>
      <c r="D770" s="95">
        <f t="shared" si="1110"/>
        <v>113</v>
      </c>
      <c r="E770" s="93">
        <v>405</v>
      </c>
      <c r="F770" s="38">
        <f t="shared" si="1111"/>
        <v>432.68</v>
      </c>
      <c r="G770" s="49">
        <f t="shared" si="1112"/>
        <v>-1.9999999999999929</v>
      </c>
      <c r="H770" s="183"/>
      <c r="I770" s="183"/>
      <c r="J770" s="183"/>
      <c r="K770" s="183">
        <v>5</v>
      </c>
      <c r="L770" s="224">
        <v>29.68</v>
      </c>
      <c r="M770" s="50">
        <v>24.99</v>
      </c>
      <c r="N770" s="53">
        <f t="shared" si="1113"/>
        <v>741.70319999999992</v>
      </c>
      <c r="O770" s="228">
        <v>35</v>
      </c>
      <c r="P770" s="229">
        <v>80.03</v>
      </c>
      <c r="Q770" s="230">
        <f t="shared" si="1114"/>
        <v>2801.05</v>
      </c>
      <c r="R770" s="223">
        <v>8</v>
      </c>
      <c r="S770" s="50">
        <v>37.840000000000003</v>
      </c>
      <c r="T770" s="51">
        <f t="shared" si="1115"/>
        <v>302.72000000000003</v>
      </c>
      <c r="U770" s="52" t="s">
        <v>42</v>
      </c>
      <c r="V770" s="48">
        <f t="shared" si="1099"/>
        <v>365</v>
      </c>
      <c r="W770" s="50">
        <f t="shared" si="1116"/>
        <v>48.660958904109592</v>
      </c>
      <c r="X770" s="51">
        <f t="shared" si="1100"/>
        <v>17761.25</v>
      </c>
      <c r="Y770" s="48">
        <f t="shared" si="1101"/>
        <v>515</v>
      </c>
      <c r="Z770" s="50">
        <f t="shared" si="1136"/>
        <v>46.13834951456311</v>
      </c>
      <c r="AA770" s="51">
        <f t="shared" si="1102"/>
        <v>23761.25</v>
      </c>
      <c r="AB770" s="48">
        <f t="shared" si="1118"/>
        <v>75</v>
      </c>
      <c r="AC770" s="50">
        <f t="shared" si="1137"/>
        <v>25.15</v>
      </c>
      <c r="AD770" s="51">
        <f t="shared" si="1120"/>
        <v>1886.25</v>
      </c>
      <c r="AE770" s="43"/>
      <c r="AF770" s="42"/>
      <c r="AG770" s="53">
        <f t="shared" si="1134"/>
        <v>0</v>
      </c>
      <c r="AH770" s="43">
        <v>75</v>
      </c>
      <c r="AI770" s="42">
        <v>25.15</v>
      </c>
      <c r="AJ770" s="53">
        <f t="shared" si="1135"/>
        <v>1886.25</v>
      </c>
      <c r="AK770" s="43"/>
      <c r="AL770" s="42"/>
      <c r="AM770" s="53"/>
      <c r="AN770" s="43"/>
      <c r="AO770" s="42"/>
      <c r="AP770" s="53"/>
      <c r="AQ770" s="43"/>
      <c r="AR770" s="42"/>
      <c r="AS770" s="53"/>
      <c r="AT770" s="43"/>
      <c r="AU770" s="42"/>
      <c r="AV770" s="53"/>
      <c r="AW770" s="43"/>
      <c r="AX770" s="42"/>
      <c r="AY770" s="53">
        <f t="shared" si="1103"/>
        <v>0</v>
      </c>
      <c r="AZ770" s="43"/>
      <c r="BA770" s="42"/>
      <c r="BB770" s="53">
        <f t="shared" si="1104"/>
        <v>0</v>
      </c>
      <c r="BC770" s="43"/>
      <c r="BD770" s="42"/>
      <c r="BE770" s="53">
        <f t="shared" si="1105"/>
        <v>0</v>
      </c>
      <c r="BF770" s="43"/>
      <c r="BG770" s="42"/>
      <c r="BH770" s="53">
        <f t="shared" si="1106"/>
        <v>0</v>
      </c>
      <c r="BI770" s="43"/>
      <c r="BJ770" s="42"/>
      <c r="BK770" s="53">
        <f t="shared" si="1107"/>
        <v>0</v>
      </c>
      <c r="BL770" s="43"/>
      <c r="BM770" s="42"/>
      <c r="BN770" s="53">
        <f t="shared" si="1108"/>
        <v>0</v>
      </c>
      <c r="BO770" s="43"/>
      <c r="BP770" s="42"/>
      <c r="BQ770" s="53">
        <f t="shared" si="1109"/>
        <v>0</v>
      </c>
      <c r="BR770" s="54">
        <f t="shared" si="1121"/>
        <v>440</v>
      </c>
      <c r="BS770" s="55">
        <f t="shared" si="1122"/>
        <v>49.715909090909093</v>
      </c>
      <c r="BT770" s="56">
        <f t="shared" si="1123"/>
        <v>21875</v>
      </c>
      <c r="BU770" s="48">
        <v>290</v>
      </c>
      <c r="BV770" s="50">
        <f t="shared" si="1124"/>
        <v>53.706896551724135</v>
      </c>
      <c r="BW770" s="51">
        <v>15575</v>
      </c>
      <c r="BX770" s="48"/>
      <c r="BY770" s="50" t="e">
        <f t="shared" si="1125"/>
        <v>#DIV/0!</v>
      </c>
      <c r="BZ770" s="51"/>
      <c r="CA770" s="48"/>
      <c r="CB770" s="50" t="e">
        <f t="shared" si="1126"/>
        <v>#DIV/0!</v>
      </c>
      <c r="CC770" s="51"/>
      <c r="CD770" s="48">
        <v>150</v>
      </c>
      <c r="CE770" s="50">
        <f t="shared" si="1127"/>
        <v>42</v>
      </c>
      <c r="CF770" s="51">
        <v>6300</v>
      </c>
      <c r="CG770" s="47" t="s">
        <v>42</v>
      </c>
      <c r="CH770" s="47" t="s">
        <v>42</v>
      </c>
      <c r="CI770" s="54">
        <f t="shared" si="1128"/>
        <v>150</v>
      </c>
      <c r="CJ770" s="55">
        <f t="shared" si="1129"/>
        <v>40</v>
      </c>
      <c r="CK770" s="56">
        <f t="shared" si="1130"/>
        <v>6000</v>
      </c>
      <c r="CL770" s="48"/>
      <c r="CM770" s="50" t="e">
        <f t="shared" si="1131"/>
        <v>#DIV/0!</v>
      </c>
      <c r="CN770" s="51"/>
      <c r="CO770" s="48"/>
      <c r="CP770" s="50" t="e">
        <f t="shared" si="1132"/>
        <v>#DIV/0!</v>
      </c>
      <c r="CQ770" s="51"/>
      <c r="CR770" s="48"/>
      <c r="CS770" s="50" t="e">
        <f t="shared" si="1133"/>
        <v>#DIV/0!</v>
      </c>
      <c r="CT770" s="51"/>
      <c r="CU770" s="48">
        <v>150</v>
      </c>
      <c r="CV770" s="50">
        <v>40</v>
      </c>
      <c r="CW770" s="51">
        <v>6000</v>
      </c>
      <c r="CX770" s="47" t="s">
        <v>42</v>
      </c>
      <c r="CY770" s="47" t="s">
        <v>42</v>
      </c>
    </row>
    <row r="771" spans="1:103" s="1" customFormat="1" ht="14.25" thickBot="1" x14ac:dyDescent="0.3">
      <c r="A771" s="47" t="s">
        <v>43</v>
      </c>
      <c r="B771" s="47" t="s">
        <v>43</v>
      </c>
      <c r="C771" s="48">
        <v>292</v>
      </c>
      <c r="D771" s="95">
        <f t="shared" si="1110"/>
        <v>113</v>
      </c>
      <c r="E771" s="93">
        <v>405</v>
      </c>
      <c r="F771" s="38">
        <f t="shared" si="1111"/>
        <v>434.52</v>
      </c>
      <c r="G771" s="49">
        <f t="shared" si="1112"/>
        <v>0</v>
      </c>
      <c r="H771" s="183"/>
      <c r="I771" s="183"/>
      <c r="J771" s="183"/>
      <c r="K771" s="183">
        <v>5</v>
      </c>
      <c r="L771" s="224">
        <v>29.52</v>
      </c>
      <c r="M771" s="50">
        <v>24.99</v>
      </c>
      <c r="N771" s="53">
        <f t="shared" si="1113"/>
        <v>737.70479999999998</v>
      </c>
      <c r="O771" s="228">
        <v>35</v>
      </c>
      <c r="P771" s="229">
        <v>80.03</v>
      </c>
      <c r="Q771" s="230">
        <f t="shared" si="1114"/>
        <v>2801.05</v>
      </c>
      <c r="R771" s="223">
        <v>10</v>
      </c>
      <c r="S771" s="50">
        <v>37.840000000000003</v>
      </c>
      <c r="T771" s="51">
        <f t="shared" si="1115"/>
        <v>378.40000000000003</v>
      </c>
      <c r="U771" s="52" t="s">
        <v>43</v>
      </c>
      <c r="V771" s="48">
        <f t="shared" si="1099"/>
        <v>365</v>
      </c>
      <c r="W771" s="50">
        <f t="shared" si="1116"/>
        <v>48.660958904109592</v>
      </c>
      <c r="X771" s="51">
        <f t="shared" si="1100"/>
        <v>17761.25</v>
      </c>
      <c r="Y771" s="48">
        <f t="shared" si="1101"/>
        <v>515</v>
      </c>
      <c r="Z771" s="50">
        <f t="shared" si="1136"/>
        <v>46.13834951456311</v>
      </c>
      <c r="AA771" s="51">
        <f t="shared" si="1102"/>
        <v>23761.25</v>
      </c>
      <c r="AB771" s="48">
        <f t="shared" si="1118"/>
        <v>75</v>
      </c>
      <c r="AC771" s="50">
        <f t="shared" si="1137"/>
        <v>25.15</v>
      </c>
      <c r="AD771" s="51">
        <f t="shared" si="1120"/>
        <v>1886.25</v>
      </c>
      <c r="AE771" s="43"/>
      <c r="AF771" s="42"/>
      <c r="AG771" s="53">
        <f t="shared" si="1134"/>
        <v>0</v>
      </c>
      <c r="AH771" s="43">
        <v>75</v>
      </c>
      <c r="AI771" s="42">
        <v>25.15</v>
      </c>
      <c r="AJ771" s="53">
        <f t="shared" si="1135"/>
        <v>1886.25</v>
      </c>
      <c r="AK771" s="43"/>
      <c r="AL771" s="42"/>
      <c r="AM771" s="53"/>
      <c r="AN771" s="43"/>
      <c r="AO771" s="42"/>
      <c r="AP771" s="53"/>
      <c r="AQ771" s="43"/>
      <c r="AR771" s="42"/>
      <c r="AS771" s="53"/>
      <c r="AT771" s="43"/>
      <c r="AU771" s="42"/>
      <c r="AV771" s="53"/>
      <c r="AW771" s="43"/>
      <c r="AX771" s="42"/>
      <c r="AY771" s="53">
        <f t="shared" si="1103"/>
        <v>0</v>
      </c>
      <c r="AZ771" s="43"/>
      <c r="BA771" s="42"/>
      <c r="BB771" s="53">
        <f t="shared" si="1104"/>
        <v>0</v>
      </c>
      <c r="BC771" s="43"/>
      <c r="BD771" s="42"/>
      <c r="BE771" s="53">
        <f t="shared" si="1105"/>
        <v>0</v>
      </c>
      <c r="BF771" s="43"/>
      <c r="BG771" s="42"/>
      <c r="BH771" s="53">
        <f t="shared" si="1106"/>
        <v>0</v>
      </c>
      <c r="BI771" s="43"/>
      <c r="BJ771" s="42"/>
      <c r="BK771" s="53">
        <f t="shared" si="1107"/>
        <v>0</v>
      </c>
      <c r="BL771" s="43"/>
      <c r="BM771" s="42"/>
      <c r="BN771" s="53">
        <f t="shared" si="1108"/>
        <v>0</v>
      </c>
      <c r="BO771" s="43"/>
      <c r="BP771" s="42"/>
      <c r="BQ771" s="53">
        <f t="shared" si="1109"/>
        <v>0</v>
      </c>
      <c r="BR771" s="54">
        <f t="shared" si="1121"/>
        <v>440</v>
      </c>
      <c r="BS771" s="55">
        <f t="shared" si="1122"/>
        <v>49.715909090909093</v>
      </c>
      <c r="BT771" s="56">
        <f t="shared" si="1123"/>
        <v>21875</v>
      </c>
      <c r="BU771" s="48">
        <v>290</v>
      </c>
      <c r="BV771" s="50">
        <f t="shared" si="1124"/>
        <v>53.706896551724135</v>
      </c>
      <c r="BW771" s="51">
        <v>15575</v>
      </c>
      <c r="BX771" s="48"/>
      <c r="BY771" s="50" t="e">
        <f t="shared" si="1125"/>
        <v>#DIV/0!</v>
      </c>
      <c r="BZ771" s="51"/>
      <c r="CA771" s="48"/>
      <c r="CB771" s="50" t="e">
        <f t="shared" si="1126"/>
        <v>#DIV/0!</v>
      </c>
      <c r="CC771" s="51"/>
      <c r="CD771" s="48">
        <v>150</v>
      </c>
      <c r="CE771" s="50">
        <f t="shared" si="1127"/>
        <v>42</v>
      </c>
      <c r="CF771" s="51">
        <v>6300</v>
      </c>
      <c r="CG771" s="47" t="s">
        <v>43</v>
      </c>
      <c r="CH771" s="47" t="s">
        <v>43</v>
      </c>
      <c r="CI771" s="54">
        <f t="shared" si="1128"/>
        <v>150</v>
      </c>
      <c r="CJ771" s="55">
        <f t="shared" si="1129"/>
        <v>40</v>
      </c>
      <c r="CK771" s="56">
        <f t="shared" si="1130"/>
        <v>6000</v>
      </c>
      <c r="CL771" s="48"/>
      <c r="CM771" s="50" t="e">
        <f t="shared" si="1131"/>
        <v>#DIV/0!</v>
      </c>
      <c r="CN771" s="51"/>
      <c r="CO771" s="48"/>
      <c r="CP771" s="50" t="e">
        <f t="shared" si="1132"/>
        <v>#DIV/0!</v>
      </c>
      <c r="CQ771" s="51"/>
      <c r="CR771" s="48"/>
      <c r="CS771" s="50" t="e">
        <f t="shared" si="1133"/>
        <v>#DIV/0!</v>
      </c>
      <c r="CT771" s="51"/>
      <c r="CU771" s="48">
        <v>150</v>
      </c>
      <c r="CV771" s="50">
        <v>40</v>
      </c>
      <c r="CW771" s="51">
        <v>6000</v>
      </c>
      <c r="CX771" s="47" t="s">
        <v>43</v>
      </c>
      <c r="CY771" s="47" t="s">
        <v>43</v>
      </c>
    </row>
    <row r="772" spans="1:103" s="1" customFormat="1" ht="14.25" thickBot="1" x14ac:dyDescent="0.3">
      <c r="A772" s="47" t="s">
        <v>44</v>
      </c>
      <c r="B772" s="47" t="s">
        <v>44</v>
      </c>
      <c r="C772" s="48">
        <v>292</v>
      </c>
      <c r="D772" s="95">
        <f t="shared" si="1110"/>
        <v>119</v>
      </c>
      <c r="E772" s="93">
        <v>411</v>
      </c>
      <c r="F772" s="38">
        <f t="shared" si="1111"/>
        <v>434.55</v>
      </c>
      <c r="G772" s="49">
        <f t="shared" si="1112"/>
        <v>-5.9999999999999893</v>
      </c>
      <c r="H772" s="183"/>
      <c r="I772" s="183"/>
      <c r="J772" s="183"/>
      <c r="K772" s="183">
        <v>5</v>
      </c>
      <c r="L772" s="224">
        <v>29.55</v>
      </c>
      <c r="M772" s="50">
        <v>24.99</v>
      </c>
      <c r="N772" s="53">
        <f t="shared" si="1113"/>
        <v>738.45449999999994</v>
      </c>
      <c r="O772" s="228">
        <v>35</v>
      </c>
      <c r="P772" s="229">
        <v>80.03</v>
      </c>
      <c r="Q772" s="230">
        <f t="shared" si="1114"/>
        <v>2801.05</v>
      </c>
      <c r="R772" s="223">
        <v>10</v>
      </c>
      <c r="S772" s="50">
        <v>37.840000000000003</v>
      </c>
      <c r="T772" s="51">
        <f t="shared" si="1115"/>
        <v>378.40000000000003</v>
      </c>
      <c r="U772" s="52" t="s">
        <v>44</v>
      </c>
      <c r="V772" s="48">
        <f t="shared" si="1099"/>
        <v>365</v>
      </c>
      <c r="W772" s="50">
        <f t="shared" si="1116"/>
        <v>48.660958904109592</v>
      </c>
      <c r="X772" s="51">
        <f t="shared" si="1100"/>
        <v>17761.25</v>
      </c>
      <c r="Y772" s="48">
        <f t="shared" si="1101"/>
        <v>515</v>
      </c>
      <c r="Z772" s="50">
        <f t="shared" si="1136"/>
        <v>46.13834951456311</v>
      </c>
      <c r="AA772" s="51">
        <f t="shared" si="1102"/>
        <v>23761.25</v>
      </c>
      <c r="AB772" s="48">
        <f t="shared" si="1118"/>
        <v>75</v>
      </c>
      <c r="AC772" s="50">
        <f t="shared" si="1137"/>
        <v>25.15</v>
      </c>
      <c r="AD772" s="51">
        <f t="shared" si="1120"/>
        <v>1886.25</v>
      </c>
      <c r="AE772" s="43"/>
      <c r="AF772" s="42"/>
      <c r="AG772" s="53">
        <f t="shared" si="1134"/>
        <v>0</v>
      </c>
      <c r="AH772" s="43">
        <v>75</v>
      </c>
      <c r="AI772" s="42">
        <v>25.15</v>
      </c>
      <c r="AJ772" s="53">
        <f t="shared" si="1135"/>
        <v>1886.25</v>
      </c>
      <c r="AK772" s="43"/>
      <c r="AL772" s="42"/>
      <c r="AM772" s="53"/>
      <c r="AN772" s="43"/>
      <c r="AO772" s="42"/>
      <c r="AP772" s="53"/>
      <c r="AQ772" s="43"/>
      <c r="AR772" s="42"/>
      <c r="AS772" s="53"/>
      <c r="AT772" s="43"/>
      <c r="AU772" s="42"/>
      <c r="AV772" s="53"/>
      <c r="AW772" s="43"/>
      <c r="AX772" s="42"/>
      <c r="AY772" s="53">
        <f t="shared" si="1103"/>
        <v>0</v>
      </c>
      <c r="AZ772" s="43"/>
      <c r="BA772" s="42"/>
      <c r="BB772" s="53">
        <f t="shared" si="1104"/>
        <v>0</v>
      </c>
      <c r="BC772" s="43"/>
      <c r="BD772" s="42"/>
      <c r="BE772" s="53">
        <f t="shared" si="1105"/>
        <v>0</v>
      </c>
      <c r="BF772" s="43"/>
      <c r="BG772" s="42"/>
      <c r="BH772" s="53">
        <f t="shared" si="1106"/>
        <v>0</v>
      </c>
      <c r="BI772" s="43"/>
      <c r="BJ772" s="42"/>
      <c r="BK772" s="53">
        <f t="shared" si="1107"/>
        <v>0</v>
      </c>
      <c r="BL772" s="43"/>
      <c r="BM772" s="42"/>
      <c r="BN772" s="53">
        <f t="shared" si="1108"/>
        <v>0</v>
      </c>
      <c r="BO772" s="43"/>
      <c r="BP772" s="42"/>
      <c r="BQ772" s="53">
        <f t="shared" si="1109"/>
        <v>0</v>
      </c>
      <c r="BR772" s="54">
        <f t="shared" si="1121"/>
        <v>440</v>
      </c>
      <c r="BS772" s="55">
        <f t="shared" si="1122"/>
        <v>49.715909090909093</v>
      </c>
      <c r="BT772" s="56">
        <f t="shared" si="1123"/>
        <v>21875</v>
      </c>
      <c r="BU772" s="48">
        <v>290</v>
      </c>
      <c r="BV772" s="50">
        <f t="shared" si="1124"/>
        <v>53.706896551724135</v>
      </c>
      <c r="BW772" s="51">
        <v>15575</v>
      </c>
      <c r="BX772" s="48"/>
      <c r="BY772" s="50" t="e">
        <f t="shared" si="1125"/>
        <v>#DIV/0!</v>
      </c>
      <c r="BZ772" s="51"/>
      <c r="CA772" s="48"/>
      <c r="CB772" s="50" t="e">
        <f t="shared" si="1126"/>
        <v>#DIV/0!</v>
      </c>
      <c r="CC772" s="51"/>
      <c r="CD772" s="48">
        <v>150</v>
      </c>
      <c r="CE772" s="50">
        <f t="shared" si="1127"/>
        <v>42</v>
      </c>
      <c r="CF772" s="51">
        <v>6300</v>
      </c>
      <c r="CG772" s="47" t="s">
        <v>44</v>
      </c>
      <c r="CH772" s="47" t="s">
        <v>44</v>
      </c>
      <c r="CI772" s="54">
        <f t="shared" si="1128"/>
        <v>150</v>
      </c>
      <c r="CJ772" s="55">
        <f t="shared" si="1129"/>
        <v>40</v>
      </c>
      <c r="CK772" s="56">
        <f t="shared" si="1130"/>
        <v>6000</v>
      </c>
      <c r="CL772" s="48"/>
      <c r="CM772" s="50" t="e">
        <f t="shared" si="1131"/>
        <v>#DIV/0!</v>
      </c>
      <c r="CN772" s="51"/>
      <c r="CO772" s="48"/>
      <c r="CP772" s="50" t="e">
        <f t="shared" si="1132"/>
        <v>#DIV/0!</v>
      </c>
      <c r="CQ772" s="51"/>
      <c r="CR772" s="48"/>
      <c r="CS772" s="50" t="e">
        <f t="shared" si="1133"/>
        <v>#DIV/0!</v>
      </c>
      <c r="CT772" s="51"/>
      <c r="CU772" s="48">
        <v>150</v>
      </c>
      <c r="CV772" s="50">
        <v>40</v>
      </c>
      <c r="CW772" s="51">
        <v>6000</v>
      </c>
      <c r="CX772" s="47" t="s">
        <v>44</v>
      </c>
      <c r="CY772" s="47" t="s">
        <v>44</v>
      </c>
    </row>
    <row r="773" spans="1:103" s="1" customFormat="1" ht="14.25" thickBot="1" x14ac:dyDescent="0.3">
      <c r="A773" s="47" t="s">
        <v>45</v>
      </c>
      <c r="B773" s="47" t="s">
        <v>45</v>
      </c>
      <c r="C773" s="48">
        <v>292</v>
      </c>
      <c r="D773" s="95">
        <f t="shared" si="1110"/>
        <v>110</v>
      </c>
      <c r="E773" s="93">
        <v>402</v>
      </c>
      <c r="F773" s="38">
        <f t="shared" si="1111"/>
        <v>434.52</v>
      </c>
      <c r="G773" s="49">
        <f t="shared" si="1112"/>
        <v>2.9999999999999822</v>
      </c>
      <c r="H773" s="183"/>
      <c r="I773" s="183"/>
      <c r="J773" s="183"/>
      <c r="K773" s="183">
        <v>5</v>
      </c>
      <c r="L773" s="224">
        <v>29.52</v>
      </c>
      <c r="M773" s="50">
        <v>24.99</v>
      </c>
      <c r="N773" s="53">
        <f t="shared" si="1113"/>
        <v>737.70479999999998</v>
      </c>
      <c r="O773" s="228">
        <v>35</v>
      </c>
      <c r="P773" s="229">
        <v>80.03</v>
      </c>
      <c r="Q773" s="230">
        <f t="shared" si="1114"/>
        <v>2801.05</v>
      </c>
      <c r="R773" s="223">
        <v>10</v>
      </c>
      <c r="S773" s="50">
        <v>37.840000000000003</v>
      </c>
      <c r="T773" s="51">
        <f t="shared" si="1115"/>
        <v>378.40000000000003</v>
      </c>
      <c r="U773" s="52" t="s">
        <v>45</v>
      </c>
      <c r="V773" s="48">
        <f t="shared" si="1099"/>
        <v>365</v>
      </c>
      <c r="W773" s="50">
        <f t="shared" si="1116"/>
        <v>48.660958904109592</v>
      </c>
      <c r="X773" s="51">
        <f t="shared" si="1100"/>
        <v>17761.25</v>
      </c>
      <c r="Y773" s="48">
        <f t="shared" si="1101"/>
        <v>515</v>
      </c>
      <c r="Z773" s="50">
        <f t="shared" si="1136"/>
        <v>46.13834951456311</v>
      </c>
      <c r="AA773" s="51">
        <f t="shared" si="1102"/>
        <v>23761.25</v>
      </c>
      <c r="AB773" s="48">
        <f t="shared" si="1118"/>
        <v>75</v>
      </c>
      <c r="AC773" s="50">
        <f t="shared" si="1137"/>
        <v>25.15</v>
      </c>
      <c r="AD773" s="51">
        <f t="shared" si="1120"/>
        <v>1886.25</v>
      </c>
      <c r="AE773" s="43"/>
      <c r="AF773" s="42"/>
      <c r="AG773" s="53">
        <f t="shared" si="1134"/>
        <v>0</v>
      </c>
      <c r="AH773" s="43">
        <v>75</v>
      </c>
      <c r="AI773" s="42">
        <v>25.15</v>
      </c>
      <c r="AJ773" s="53">
        <f t="shared" si="1135"/>
        <v>1886.25</v>
      </c>
      <c r="AK773" s="43"/>
      <c r="AL773" s="42"/>
      <c r="AM773" s="53"/>
      <c r="AN773" s="43"/>
      <c r="AO773" s="42"/>
      <c r="AP773" s="53"/>
      <c r="AQ773" s="43"/>
      <c r="AR773" s="42"/>
      <c r="AS773" s="53"/>
      <c r="AT773" s="43"/>
      <c r="AU773" s="42"/>
      <c r="AV773" s="53"/>
      <c r="AW773" s="43"/>
      <c r="AX773" s="42"/>
      <c r="AY773" s="53">
        <f t="shared" si="1103"/>
        <v>0</v>
      </c>
      <c r="AZ773" s="43"/>
      <c r="BA773" s="42"/>
      <c r="BB773" s="53">
        <f t="shared" si="1104"/>
        <v>0</v>
      </c>
      <c r="BC773" s="43"/>
      <c r="BD773" s="42"/>
      <c r="BE773" s="53">
        <f t="shared" si="1105"/>
        <v>0</v>
      </c>
      <c r="BF773" s="43"/>
      <c r="BG773" s="42"/>
      <c r="BH773" s="53">
        <f t="shared" si="1106"/>
        <v>0</v>
      </c>
      <c r="BI773" s="43"/>
      <c r="BJ773" s="42"/>
      <c r="BK773" s="53">
        <f t="shared" si="1107"/>
        <v>0</v>
      </c>
      <c r="BL773" s="43"/>
      <c r="BM773" s="42"/>
      <c r="BN773" s="53">
        <f t="shared" si="1108"/>
        <v>0</v>
      </c>
      <c r="BO773" s="43"/>
      <c r="BP773" s="42"/>
      <c r="BQ773" s="53">
        <f t="shared" si="1109"/>
        <v>0</v>
      </c>
      <c r="BR773" s="54">
        <f t="shared" si="1121"/>
        <v>440</v>
      </c>
      <c r="BS773" s="55">
        <f t="shared" si="1122"/>
        <v>49.715909090909093</v>
      </c>
      <c r="BT773" s="56">
        <f t="shared" si="1123"/>
        <v>21875</v>
      </c>
      <c r="BU773" s="48">
        <v>290</v>
      </c>
      <c r="BV773" s="50">
        <f t="shared" si="1124"/>
        <v>53.706896551724135</v>
      </c>
      <c r="BW773" s="51">
        <v>15575</v>
      </c>
      <c r="BX773" s="48"/>
      <c r="BY773" s="50" t="e">
        <f t="shared" si="1125"/>
        <v>#DIV/0!</v>
      </c>
      <c r="BZ773" s="51"/>
      <c r="CA773" s="48"/>
      <c r="CB773" s="50" t="e">
        <f t="shared" si="1126"/>
        <v>#DIV/0!</v>
      </c>
      <c r="CC773" s="51"/>
      <c r="CD773" s="48">
        <v>150</v>
      </c>
      <c r="CE773" s="50">
        <f t="shared" si="1127"/>
        <v>42</v>
      </c>
      <c r="CF773" s="51">
        <v>6300</v>
      </c>
      <c r="CG773" s="47" t="s">
        <v>45</v>
      </c>
      <c r="CH773" s="47" t="s">
        <v>45</v>
      </c>
      <c r="CI773" s="54">
        <f t="shared" si="1128"/>
        <v>150</v>
      </c>
      <c r="CJ773" s="55">
        <f t="shared" si="1129"/>
        <v>40</v>
      </c>
      <c r="CK773" s="56">
        <f t="shared" si="1130"/>
        <v>6000</v>
      </c>
      <c r="CL773" s="48"/>
      <c r="CM773" s="50" t="e">
        <f t="shared" si="1131"/>
        <v>#DIV/0!</v>
      </c>
      <c r="CN773" s="51"/>
      <c r="CO773" s="48"/>
      <c r="CP773" s="50" t="e">
        <f t="shared" si="1132"/>
        <v>#DIV/0!</v>
      </c>
      <c r="CQ773" s="51"/>
      <c r="CR773" s="48"/>
      <c r="CS773" s="50" t="e">
        <f t="shared" si="1133"/>
        <v>#DIV/0!</v>
      </c>
      <c r="CT773" s="51"/>
      <c r="CU773" s="48">
        <v>150</v>
      </c>
      <c r="CV773" s="50">
        <v>40</v>
      </c>
      <c r="CW773" s="51">
        <v>6000</v>
      </c>
      <c r="CX773" s="47" t="s">
        <v>45</v>
      </c>
      <c r="CY773" s="47" t="s">
        <v>45</v>
      </c>
    </row>
    <row r="774" spans="1:103" s="1" customFormat="1" ht="14.25" thickBot="1" x14ac:dyDescent="0.3">
      <c r="A774" s="47" t="s">
        <v>46</v>
      </c>
      <c r="B774" s="47" t="s">
        <v>46</v>
      </c>
      <c r="C774" s="48">
        <v>0</v>
      </c>
      <c r="D774" s="95">
        <f t="shared" si="1110"/>
        <v>134</v>
      </c>
      <c r="E774" s="93">
        <v>134</v>
      </c>
      <c r="F774" s="38">
        <f t="shared" si="1111"/>
        <v>153.37</v>
      </c>
      <c r="G774" s="49">
        <f t="shared" si="1112"/>
        <v>-8.9999999999999964</v>
      </c>
      <c r="H774" s="183"/>
      <c r="I774" s="183"/>
      <c r="J774" s="183"/>
      <c r="K774" s="183">
        <v>5</v>
      </c>
      <c r="L774" s="224">
        <v>28.37</v>
      </c>
      <c r="M774" s="50">
        <v>24.99</v>
      </c>
      <c r="N774" s="53">
        <f t="shared" si="1113"/>
        <v>708.96629999999993</v>
      </c>
      <c r="O774" s="228">
        <v>35</v>
      </c>
      <c r="P774" s="229">
        <v>80.03</v>
      </c>
      <c r="Q774" s="230">
        <f t="shared" si="1114"/>
        <v>2801.05</v>
      </c>
      <c r="R774" s="223">
        <v>20</v>
      </c>
      <c r="S774" s="50">
        <v>37.840000000000003</v>
      </c>
      <c r="T774" s="51">
        <f t="shared" si="1115"/>
        <v>756.80000000000007</v>
      </c>
      <c r="U774" s="52" t="s">
        <v>46</v>
      </c>
      <c r="V774" s="48">
        <f t="shared" si="1099"/>
        <v>75</v>
      </c>
      <c r="W774" s="50">
        <f t="shared" si="1116"/>
        <v>25.15</v>
      </c>
      <c r="X774" s="51">
        <f t="shared" si="1100"/>
        <v>1886.25</v>
      </c>
      <c r="Y774" s="48">
        <f t="shared" si="1101"/>
        <v>75</v>
      </c>
      <c r="Z774" s="50">
        <f t="shared" si="1136"/>
        <v>25.15</v>
      </c>
      <c r="AA774" s="51">
        <f t="shared" si="1102"/>
        <v>1886.25</v>
      </c>
      <c r="AB774" s="48">
        <f t="shared" si="1118"/>
        <v>75</v>
      </c>
      <c r="AC774" s="50">
        <f t="shared" si="1137"/>
        <v>25.15</v>
      </c>
      <c r="AD774" s="51">
        <f t="shared" si="1120"/>
        <v>1886.25</v>
      </c>
      <c r="AE774" s="43"/>
      <c r="AF774" s="42"/>
      <c r="AG774" s="53">
        <f t="shared" si="1134"/>
        <v>0</v>
      </c>
      <c r="AH774" s="43">
        <v>75</v>
      </c>
      <c r="AI774" s="42">
        <v>25.15</v>
      </c>
      <c r="AJ774" s="53">
        <f t="shared" si="1135"/>
        <v>1886.25</v>
      </c>
      <c r="AK774" s="43"/>
      <c r="AL774" s="42"/>
      <c r="AM774" s="53"/>
      <c r="AN774" s="43"/>
      <c r="AO774" s="42"/>
      <c r="AP774" s="53"/>
      <c r="AQ774" s="43"/>
      <c r="AR774" s="42"/>
      <c r="AS774" s="53"/>
      <c r="AT774" s="43"/>
      <c r="AU774" s="42"/>
      <c r="AV774" s="53"/>
      <c r="AW774" s="43"/>
      <c r="AX774" s="42"/>
      <c r="AY774" s="53">
        <f t="shared" si="1103"/>
        <v>0</v>
      </c>
      <c r="AZ774" s="43"/>
      <c r="BA774" s="42"/>
      <c r="BB774" s="53">
        <f t="shared" si="1104"/>
        <v>0</v>
      </c>
      <c r="BC774" s="43"/>
      <c r="BD774" s="42"/>
      <c r="BE774" s="53">
        <f t="shared" si="1105"/>
        <v>0</v>
      </c>
      <c r="BF774" s="43"/>
      <c r="BG774" s="42"/>
      <c r="BH774" s="53">
        <f t="shared" si="1106"/>
        <v>0</v>
      </c>
      <c r="BI774" s="43"/>
      <c r="BJ774" s="42"/>
      <c r="BK774" s="53">
        <f t="shared" si="1107"/>
        <v>0</v>
      </c>
      <c r="BL774" s="43"/>
      <c r="BM774" s="42"/>
      <c r="BN774" s="53">
        <f t="shared" si="1108"/>
        <v>0</v>
      </c>
      <c r="BO774" s="43"/>
      <c r="BP774" s="42"/>
      <c r="BQ774" s="53">
        <f t="shared" si="1109"/>
        <v>0</v>
      </c>
      <c r="BR774" s="54">
        <f t="shared" si="1121"/>
        <v>0</v>
      </c>
      <c r="BS774" s="55" t="e">
        <f t="shared" si="1122"/>
        <v>#DIV/0!</v>
      </c>
      <c r="BT774" s="56">
        <f t="shared" si="1123"/>
        <v>0</v>
      </c>
      <c r="BU774" s="48">
        <v>0</v>
      </c>
      <c r="BV774" s="50" t="e">
        <f t="shared" si="1124"/>
        <v>#DIV/0!</v>
      </c>
      <c r="BW774" s="51">
        <v>0</v>
      </c>
      <c r="BX774" s="48"/>
      <c r="BY774" s="50" t="e">
        <f t="shared" si="1125"/>
        <v>#DIV/0!</v>
      </c>
      <c r="BZ774" s="51"/>
      <c r="CA774" s="48"/>
      <c r="CB774" s="50" t="e">
        <f t="shared" si="1126"/>
        <v>#DIV/0!</v>
      </c>
      <c r="CC774" s="51"/>
      <c r="CD774" s="48">
        <v>0</v>
      </c>
      <c r="CE774" s="50" t="e">
        <f t="shared" si="1127"/>
        <v>#DIV/0!</v>
      </c>
      <c r="CF774" s="51"/>
      <c r="CG774" s="47" t="s">
        <v>46</v>
      </c>
      <c r="CH774" s="47" t="s">
        <v>46</v>
      </c>
      <c r="CI774" s="54">
        <f t="shared" si="1128"/>
        <v>0</v>
      </c>
      <c r="CJ774" s="55" t="e">
        <f t="shared" si="1129"/>
        <v>#DIV/0!</v>
      </c>
      <c r="CK774" s="56">
        <f t="shared" si="1130"/>
        <v>0</v>
      </c>
      <c r="CL774" s="48"/>
      <c r="CM774" s="50" t="e">
        <f t="shared" si="1131"/>
        <v>#DIV/0!</v>
      </c>
      <c r="CN774" s="51"/>
      <c r="CO774" s="48"/>
      <c r="CP774" s="50" t="e">
        <f t="shared" si="1132"/>
        <v>#DIV/0!</v>
      </c>
      <c r="CQ774" s="51"/>
      <c r="CR774" s="48"/>
      <c r="CS774" s="50" t="e">
        <f t="shared" si="1133"/>
        <v>#DIV/0!</v>
      </c>
      <c r="CT774" s="51"/>
      <c r="CU774" s="48">
        <v>0</v>
      </c>
      <c r="CV774" s="50" t="e">
        <v>#DIV/0!</v>
      </c>
      <c r="CW774" s="51"/>
      <c r="CX774" s="47" t="s">
        <v>46</v>
      </c>
      <c r="CY774" s="47" t="s">
        <v>46</v>
      </c>
    </row>
    <row r="775" spans="1:103" s="1" customFormat="1" ht="14.25" thickBot="1" x14ac:dyDescent="0.3">
      <c r="A775" s="47" t="s">
        <v>47</v>
      </c>
      <c r="B775" s="47" t="s">
        <v>47</v>
      </c>
      <c r="C775" s="48">
        <v>0</v>
      </c>
      <c r="D775" s="95">
        <f t="shared" si="1110"/>
        <v>132</v>
      </c>
      <c r="E775" s="93">
        <v>132</v>
      </c>
      <c r="F775" s="38">
        <f t="shared" si="1111"/>
        <v>148.82999999999998</v>
      </c>
      <c r="G775" s="49">
        <f t="shared" si="1112"/>
        <v>-7.0000000000000142</v>
      </c>
      <c r="H775" s="183"/>
      <c r="I775" s="183"/>
      <c r="J775" s="183"/>
      <c r="K775" s="183">
        <v>5</v>
      </c>
      <c r="L775" s="224">
        <v>23.83</v>
      </c>
      <c r="M775" s="50">
        <v>24.99</v>
      </c>
      <c r="N775" s="53">
        <f t="shared" si="1113"/>
        <v>595.51169999999991</v>
      </c>
      <c r="O775" s="228">
        <v>35</v>
      </c>
      <c r="P775" s="229">
        <v>80.03</v>
      </c>
      <c r="Q775" s="230">
        <f t="shared" si="1114"/>
        <v>2801.05</v>
      </c>
      <c r="R775" s="223">
        <v>20</v>
      </c>
      <c r="S775" s="50">
        <v>37.840000000000003</v>
      </c>
      <c r="T775" s="51">
        <f t="shared" si="1115"/>
        <v>756.80000000000007</v>
      </c>
      <c r="U775" s="52" t="s">
        <v>47</v>
      </c>
      <c r="V775" s="48">
        <f t="shared" si="1099"/>
        <v>75</v>
      </c>
      <c r="W775" s="50">
        <f t="shared" si="1116"/>
        <v>25.15</v>
      </c>
      <c r="X775" s="51">
        <f t="shared" si="1100"/>
        <v>1886.25</v>
      </c>
      <c r="Y775" s="48">
        <f t="shared" si="1101"/>
        <v>75</v>
      </c>
      <c r="Z775" s="50">
        <f t="shared" si="1136"/>
        <v>25.15</v>
      </c>
      <c r="AA775" s="51">
        <f t="shared" si="1102"/>
        <v>1886.25</v>
      </c>
      <c r="AB775" s="48">
        <f t="shared" si="1118"/>
        <v>75</v>
      </c>
      <c r="AC775" s="50">
        <f t="shared" si="1137"/>
        <v>25.15</v>
      </c>
      <c r="AD775" s="51">
        <f t="shared" si="1120"/>
        <v>1886.25</v>
      </c>
      <c r="AE775" s="43"/>
      <c r="AF775" s="42"/>
      <c r="AG775" s="53">
        <f t="shared" si="1134"/>
        <v>0</v>
      </c>
      <c r="AH775" s="43">
        <v>75</v>
      </c>
      <c r="AI775" s="42">
        <v>25.15</v>
      </c>
      <c r="AJ775" s="53">
        <f t="shared" si="1135"/>
        <v>1886.25</v>
      </c>
      <c r="AK775" s="43"/>
      <c r="AL775" s="42"/>
      <c r="AM775" s="53"/>
      <c r="AN775" s="43"/>
      <c r="AO775" s="42"/>
      <c r="AP775" s="53"/>
      <c r="AQ775" s="43"/>
      <c r="AR775" s="42"/>
      <c r="AS775" s="53"/>
      <c r="AT775" s="43"/>
      <c r="AU775" s="42"/>
      <c r="AV775" s="53"/>
      <c r="AW775" s="43"/>
      <c r="AX775" s="42"/>
      <c r="AY775" s="53">
        <f t="shared" si="1103"/>
        <v>0</v>
      </c>
      <c r="AZ775" s="43"/>
      <c r="BA775" s="42"/>
      <c r="BB775" s="53">
        <f t="shared" si="1104"/>
        <v>0</v>
      </c>
      <c r="BC775" s="43"/>
      <c r="BD775" s="42"/>
      <c r="BE775" s="53">
        <f t="shared" si="1105"/>
        <v>0</v>
      </c>
      <c r="BF775" s="43"/>
      <c r="BG775" s="42"/>
      <c r="BH775" s="53">
        <f t="shared" si="1106"/>
        <v>0</v>
      </c>
      <c r="BI775" s="43"/>
      <c r="BJ775" s="42"/>
      <c r="BK775" s="53">
        <f t="shared" si="1107"/>
        <v>0</v>
      </c>
      <c r="BL775" s="43"/>
      <c r="BM775" s="42"/>
      <c r="BN775" s="53">
        <f t="shared" si="1108"/>
        <v>0</v>
      </c>
      <c r="BO775" s="43"/>
      <c r="BP775" s="42"/>
      <c r="BQ775" s="53">
        <f t="shared" si="1109"/>
        <v>0</v>
      </c>
      <c r="BR775" s="54">
        <f t="shared" si="1121"/>
        <v>0</v>
      </c>
      <c r="BS775" s="55" t="e">
        <f t="shared" si="1122"/>
        <v>#DIV/0!</v>
      </c>
      <c r="BT775" s="56">
        <f t="shared" si="1123"/>
        <v>0</v>
      </c>
      <c r="BU775" s="48">
        <v>0</v>
      </c>
      <c r="BV775" s="50" t="e">
        <f t="shared" si="1124"/>
        <v>#DIV/0!</v>
      </c>
      <c r="BW775" s="51">
        <v>0</v>
      </c>
      <c r="BX775" s="48"/>
      <c r="BY775" s="50" t="e">
        <f t="shared" si="1125"/>
        <v>#DIV/0!</v>
      </c>
      <c r="BZ775" s="51"/>
      <c r="CA775" s="48"/>
      <c r="CB775" s="50" t="e">
        <f t="shared" si="1126"/>
        <v>#DIV/0!</v>
      </c>
      <c r="CC775" s="51"/>
      <c r="CD775" s="48">
        <v>0</v>
      </c>
      <c r="CE775" s="50" t="e">
        <f t="shared" si="1127"/>
        <v>#DIV/0!</v>
      </c>
      <c r="CF775" s="51"/>
      <c r="CG775" s="47" t="s">
        <v>47</v>
      </c>
      <c r="CH775" s="47" t="s">
        <v>47</v>
      </c>
      <c r="CI775" s="54">
        <f t="shared" si="1128"/>
        <v>0</v>
      </c>
      <c r="CJ775" s="55" t="e">
        <f t="shared" si="1129"/>
        <v>#DIV/0!</v>
      </c>
      <c r="CK775" s="56">
        <f t="shared" si="1130"/>
        <v>0</v>
      </c>
      <c r="CL775" s="48"/>
      <c r="CM775" s="50" t="e">
        <f t="shared" si="1131"/>
        <v>#DIV/0!</v>
      </c>
      <c r="CN775" s="51"/>
      <c r="CO775" s="48"/>
      <c r="CP775" s="50" t="e">
        <f t="shared" si="1132"/>
        <v>#DIV/0!</v>
      </c>
      <c r="CQ775" s="51"/>
      <c r="CR775" s="48"/>
      <c r="CS775" s="50" t="e">
        <f t="shared" si="1133"/>
        <v>#DIV/0!</v>
      </c>
      <c r="CT775" s="51"/>
      <c r="CU775" s="48">
        <v>0</v>
      </c>
      <c r="CV775" s="50" t="e">
        <v>#DIV/0!</v>
      </c>
      <c r="CW775" s="51"/>
      <c r="CX775" s="47" t="s">
        <v>47</v>
      </c>
      <c r="CY775" s="47" t="s">
        <v>47</v>
      </c>
    </row>
    <row r="776" spans="1:103" s="1" customFormat="1" ht="14.25" thickBot="1" x14ac:dyDescent="0.3">
      <c r="A776" s="47" t="s">
        <v>48</v>
      </c>
      <c r="B776" s="47" t="s">
        <v>48</v>
      </c>
      <c r="C776" s="48">
        <v>0</v>
      </c>
      <c r="D776" s="95">
        <f t="shared" si="1110"/>
        <v>142</v>
      </c>
      <c r="E776" s="93">
        <v>142</v>
      </c>
      <c r="F776" s="38">
        <f t="shared" si="1111"/>
        <v>142.38</v>
      </c>
      <c r="G776" s="49">
        <f t="shared" si="1112"/>
        <v>-13.000000000000005</v>
      </c>
      <c r="H776" s="183"/>
      <c r="I776" s="183"/>
      <c r="J776" s="183"/>
      <c r="K776" s="183">
        <v>5</v>
      </c>
      <c r="L776" s="224">
        <v>13.38</v>
      </c>
      <c r="M776" s="50">
        <v>24.99</v>
      </c>
      <c r="N776" s="53">
        <f t="shared" si="1113"/>
        <v>334.36619999999999</v>
      </c>
      <c r="O776" s="228">
        <v>35</v>
      </c>
      <c r="P776" s="229">
        <v>80.03</v>
      </c>
      <c r="Q776" s="230">
        <f t="shared" si="1114"/>
        <v>2801.05</v>
      </c>
      <c r="R776" s="223">
        <v>24</v>
      </c>
      <c r="S776" s="50">
        <v>37.840000000000003</v>
      </c>
      <c r="T776" s="51">
        <f t="shared" si="1115"/>
        <v>908.16000000000008</v>
      </c>
      <c r="U776" s="52" t="s">
        <v>48</v>
      </c>
      <c r="V776" s="48">
        <f t="shared" si="1099"/>
        <v>75</v>
      </c>
      <c r="W776" s="50">
        <f t="shared" si="1116"/>
        <v>25.15</v>
      </c>
      <c r="X776" s="51">
        <f t="shared" si="1100"/>
        <v>1886.25</v>
      </c>
      <c r="Y776" s="48">
        <f t="shared" si="1101"/>
        <v>75</v>
      </c>
      <c r="Z776" s="50">
        <f t="shared" si="1136"/>
        <v>25.15</v>
      </c>
      <c r="AA776" s="51">
        <f t="shared" si="1102"/>
        <v>1886.25</v>
      </c>
      <c r="AB776" s="48">
        <f t="shared" si="1118"/>
        <v>75</v>
      </c>
      <c r="AC776" s="50">
        <f t="shared" si="1137"/>
        <v>25.15</v>
      </c>
      <c r="AD776" s="51">
        <f t="shared" si="1120"/>
        <v>1886.25</v>
      </c>
      <c r="AE776" s="43"/>
      <c r="AF776" s="42"/>
      <c r="AG776" s="53">
        <f t="shared" si="1134"/>
        <v>0</v>
      </c>
      <c r="AH776" s="43">
        <v>75</v>
      </c>
      <c r="AI776" s="42">
        <v>25.15</v>
      </c>
      <c r="AJ776" s="53">
        <f t="shared" si="1135"/>
        <v>1886.25</v>
      </c>
      <c r="AK776" s="43"/>
      <c r="AL776" s="42"/>
      <c r="AM776" s="53"/>
      <c r="AN776" s="43"/>
      <c r="AO776" s="42"/>
      <c r="AP776" s="53"/>
      <c r="AQ776" s="43"/>
      <c r="AR776" s="42"/>
      <c r="AS776" s="53"/>
      <c r="AT776" s="43"/>
      <c r="AU776" s="42"/>
      <c r="AV776" s="53"/>
      <c r="AW776" s="43"/>
      <c r="AX776" s="42"/>
      <c r="AY776" s="53">
        <f t="shared" si="1103"/>
        <v>0</v>
      </c>
      <c r="AZ776" s="43"/>
      <c r="BA776" s="42"/>
      <c r="BB776" s="53">
        <f t="shared" si="1104"/>
        <v>0</v>
      </c>
      <c r="BC776" s="43"/>
      <c r="BD776" s="42"/>
      <c r="BE776" s="53">
        <f t="shared" si="1105"/>
        <v>0</v>
      </c>
      <c r="BF776" s="43"/>
      <c r="BG776" s="42"/>
      <c r="BH776" s="53">
        <f t="shared" si="1106"/>
        <v>0</v>
      </c>
      <c r="BI776" s="43"/>
      <c r="BJ776" s="42"/>
      <c r="BK776" s="53">
        <f t="shared" si="1107"/>
        <v>0</v>
      </c>
      <c r="BL776" s="43"/>
      <c r="BM776" s="42"/>
      <c r="BN776" s="53">
        <f t="shared" si="1108"/>
        <v>0</v>
      </c>
      <c r="BO776" s="43"/>
      <c r="BP776" s="42"/>
      <c r="BQ776" s="53">
        <f t="shared" si="1109"/>
        <v>0</v>
      </c>
      <c r="BR776" s="54">
        <f t="shared" si="1121"/>
        <v>0</v>
      </c>
      <c r="BS776" s="55" t="e">
        <f t="shared" si="1122"/>
        <v>#DIV/0!</v>
      </c>
      <c r="BT776" s="56">
        <f t="shared" si="1123"/>
        <v>0</v>
      </c>
      <c r="BU776" s="48">
        <v>0</v>
      </c>
      <c r="BV776" s="50" t="e">
        <f t="shared" si="1124"/>
        <v>#DIV/0!</v>
      </c>
      <c r="BW776" s="51">
        <v>0</v>
      </c>
      <c r="BX776" s="48"/>
      <c r="BY776" s="50" t="e">
        <f t="shared" si="1125"/>
        <v>#DIV/0!</v>
      </c>
      <c r="BZ776" s="51"/>
      <c r="CA776" s="48"/>
      <c r="CB776" s="50" t="e">
        <f t="shared" si="1126"/>
        <v>#DIV/0!</v>
      </c>
      <c r="CC776" s="51"/>
      <c r="CD776" s="48">
        <v>0</v>
      </c>
      <c r="CE776" s="50" t="e">
        <f t="shared" si="1127"/>
        <v>#DIV/0!</v>
      </c>
      <c r="CF776" s="51"/>
      <c r="CG776" s="47" t="s">
        <v>48</v>
      </c>
      <c r="CH776" s="47" t="s">
        <v>48</v>
      </c>
      <c r="CI776" s="54">
        <f t="shared" si="1128"/>
        <v>0</v>
      </c>
      <c r="CJ776" s="55" t="e">
        <f t="shared" si="1129"/>
        <v>#DIV/0!</v>
      </c>
      <c r="CK776" s="56">
        <f t="shared" si="1130"/>
        <v>0</v>
      </c>
      <c r="CL776" s="48"/>
      <c r="CM776" s="50" t="e">
        <f t="shared" si="1131"/>
        <v>#DIV/0!</v>
      </c>
      <c r="CN776" s="51"/>
      <c r="CO776" s="48"/>
      <c r="CP776" s="50" t="e">
        <f t="shared" si="1132"/>
        <v>#DIV/0!</v>
      </c>
      <c r="CQ776" s="51"/>
      <c r="CR776" s="48"/>
      <c r="CS776" s="50" t="e">
        <f t="shared" si="1133"/>
        <v>#DIV/0!</v>
      </c>
      <c r="CT776" s="51"/>
      <c r="CU776" s="48">
        <v>0</v>
      </c>
      <c r="CV776" s="50" t="e">
        <v>#DIV/0!</v>
      </c>
      <c r="CW776" s="51"/>
      <c r="CX776" s="47" t="s">
        <v>48</v>
      </c>
      <c r="CY776" s="47" t="s">
        <v>48</v>
      </c>
    </row>
    <row r="777" spans="1:103" s="1" customFormat="1" ht="14.25" thickBot="1" x14ac:dyDescent="0.3">
      <c r="A777" s="47" t="s">
        <v>49</v>
      </c>
      <c r="B777" s="47" t="s">
        <v>49</v>
      </c>
      <c r="C777" s="48">
        <v>0</v>
      </c>
      <c r="D777" s="95">
        <f t="shared" si="1110"/>
        <v>151</v>
      </c>
      <c r="E777" s="93">
        <v>151</v>
      </c>
      <c r="F777" s="38">
        <f t="shared" si="1111"/>
        <v>152.02000000000001</v>
      </c>
      <c r="G777" s="49">
        <f t="shared" si="1112"/>
        <v>-6.9999999999999893</v>
      </c>
      <c r="H777" s="183"/>
      <c r="I777" s="183"/>
      <c r="J777" s="183"/>
      <c r="K777" s="183">
        <v>5</v>
      </c>
      <c r="L777" s="224">
        <v>8.02</v>
      </c>
      <c r="M777" s="50">
        <v>24.99</v>
      </c>
      <c r="N777" s="53">
        <f t="shared" si="1113"/>
        <v>200.41979999999998</v>
      </c>
      <c r="O777" s="228">
        <v>35</v>
      </c>
      <c r="P777" s="229">
        <v>80.03</v>
      </c>
      <c r="Q777" s="230">
        <f t="shared" si="1114"/>
        <v>2801.05</v>
      </c>
      <c r="R777" s="223">
        <v>39</v>
      </c>
      <c r="S777" s="50">
        <v>37.840000000000003</v>
      </c>
      <c r="T777" s="51">
        <f t="shared" si="1115"/>
        <v>1475.7600000000002</v>
      </c>
      <c r="U777" s="52" t="s">
        <v>49</v>
      </c>
      <c r="V777" s="48">
        <f t="shared" si="1099"/>
        <v>75</v>
      </c>
      <c r="W777" s="50">
        <f t="shared" si="1116"/>
        <v>25.15</v>
      </c>
      <c r="X777" s="51">
        <f t="shared" si="1100"/>
        <v>1886.25</v>
      </c>
      <c r="Y777" s="48">
        <f t="shared" si="1101"/>
        <v>75</v>
      </c>
      <c r="Z777" s="50">
        <f t="shared" si="1136"/>
        <v>25.15</v>
      </c>
      <c r="AA777" s="51">
        <f t="shared" si="1102"/>
        <v>1886.25</v>
      </c>
      <c r="AB777" s="48">
        <f t="shared" si="1118"/>
        <v>75</v>
      </c>
      <c r="AC777" s="50">
        <f t="shared" si="1137"/>
        <v>25.15</v>
      </c>
      <c r="AD777" s="51">
        <f t="shared" si="1120"/>
        <v>1886.25</v>
      </c>
      <c r="AE777" s="43"/>
      <c r="AF777" s="42"/>
      <c r="AG777" s="53">
        <f t="shared" si="1134"/>
        <v>0</v>
      </c>
      <c r="AH777" s="43">
        <v>75</v>
      </c>
      <c r="AI777" s="42">
        <v>25.15</v>
      </c>
      <c r="AJ777" s="53">
        <f t="shared" si="1135"/>
        <v>1886.25</v>
      </c>
      <c r="AK777" s="43"/>
      <c r="AL777" s="42"/>
      <c r="AM777" s="53"/>
      <c r="AN777" s="43"/>
      <c r="AO777" s="42"/>
      <c r="AP777" s="53"/>
      <c r="AQ777" s="43"/>
      <c r="AR777" s="42"/>
      <c r="AS777" s="53"/>
      <c r="AT777" s="43"/>
      <c r="AU777" s="42"/>
      <c r="AV777" s="53"/>
      <c r="AW777" s="43"/>
      <c r="AX777" s="42"/>
      <c r="AY777" s="53">
        <f t="shared" si="1103"/>
        <v>0</v>
      </c>
      <c r="AZ777" s="43"/>
      <c r="BA777" s="42"/>
      <c r="BB777" s="53">
        <f t="shared" si="1104"/>
        <v>0</v>
      </c>
      <c r="BC777" s="43"/>
      <c r="BD777" s="42"/>
      <c r="BE777" s="53">
        <f t="shared" si="1105"/>
        <v>0</v>
      </c>
      <c r="BF777" s="43"/>
      <c r="BG777" s="42"/>
      <c r="BH777" s="53">
        <f t="shared" si="1106"/>
        <v>0</v>
      </c>
      <c r="BI777" s="43"/>
      <c r="BJ777" s="42"/>
      <c r="BK777" s="53">
        <f t="shared" si="1107"/>
        <v>0</v>
      </c>
      <c r="BL777" s="43"/>
      <c r="BM777" s="42"/>
      <c r="BN777" s="53">
        <f t="shared" si="1108"/>
        <v>0</v>
      </c>
      <c r="BO777" s="43"/>
      <c r="BP777" s="42"/>
      <c r="BQ777" s="53">
        <f t="shared" si="1109"/>
        <v>0</v>
      </c>
      <c r="BR777" s="54">
        <f t="shared" si="1121"/>
        <v>0</v>
      </c>
      <c r="BS777" s="55" t="e">
        <f t="shared" si="1122"/>
        <v>#DIV/0!</v>
      </c>
      <c r="BT777" s="56">
        <f t="shared" si="1123"/>
        <v>0</v>
      </c>
      <c r="BU777" s="48">
        <v>0</v>
      </c>
      <c r="BV777" s="50" t="e">
        <f t="shared" si="1124"/>
        <v>#DIV/0!</v>
      </c>
      <c r="BW777" s="51">
        <v>0</v>
      </c>
      <c r="BX777" s="48"/>
      <c r="BY777" s="50" t="e">
        <f t="shared" si="1125"/>
        <v>#DIV/0!</v>
      </c>
      <c r="BZ777" s="51"/>
      <c r="CA777" s="48"/>
      <c r="CB777" s="50" t="e">
        <f t="shared" si="1126"/>
        <v>#DIV/0!</v>
      </c>
      <c r="CC777" s="51"/>
      <c r="CD777" s="48">
        <v>0</v>
      </c>
      <c r="CE777" s="50" t="e">
        <f t="shared" si="1127"/>
        <v>#DIV/0!</v>
      </c>
      <c r="CF777" s="51"/>
      <c r="CG777" s="47" t="s">
        <v>49</v>
      </c>
      <c r="CH777" s="47" t="s">
        <v>49</v>
      </c>
      <c r="CI777" s="54">
        <f t="shared" si="1128"/>
        <v>0</v>
      </c>
      <c r="CJ777" s="55" t="e">
        <f t="shared" si="1129"/>
        <v>#DIV/0!</v>
      </c>
      <c r="CK777" s="56">
        <f t="shared" si="1130"/>
        <v>0</v>
      </c>
      <c r="CL777" s="48"/>
      <c r="CM777" s="50" t="e">
        <f t="shared" si="1131"/>
        <v>#DIV/0!</v>
      </c>
      <c r="CN777" s="51"/>
      <c r="CO777" s="48"/>
      <c r="CP777" s="50" t="e">
        <f t="shared" si="1132"/>
        <v>#DIV/0!</v>
      </c>
      <c r="CQ777" s="51"/>
      <c r="CR777" s="48"/>
      <c r="CS777" s="50" t="e">
        <f t="shared" si="1133"/>
        <v>#DIV/0!</v>
      </c>
      <c r="CT777" s="51"/>
      <c r="CU777" s="48">
        <v>0</v>
      </c>
      <c r="CV777" s="50" t="e">
        <v>#DIV/0!</v>
      </c>
      <c r="CW777" s="51"/>
      <c r="CX777" s="47" t="s">
        <v>49</v>
      </c>
      <c r="CY777" s="47" t="s">
        <v>49</v>
      </c>
    </row>
    <row r="778" spans="1:103" s="1" customFormat="1" ht="14.25" thickBot="1" x14ac:dyDescent="0.3">
      <c r="A778" s="47" t="s">
        <v>50</v>
      </c>
      <c r="B778" s="47" t="s">
        <v>50</v>
      </c>
      <c r="C778" s="48">
        <v>0</v>
      </c>
      <c r="D778" s="95">
        <f t="shared" si="1110"/>
        <v>159</v>
      </c>
      <c r="E778" s="93">
        <v>159</v>
      </c>
      <c r="F778" s="38">
        <f t="shared" si="1111"/>
        <v>156.29</v>
      </c>
      <c r="G778" s="49">
        <f t="shared" si="1112"/>
        <v>-3.000000000000008</v>
      </c>
      <c r="H778" s="183"/>
      <c r="I778" s="183"/>
      <c r="J778" s="183"/>
      <c r="K778" s="183">
        <v>5</v>
      </c>
      <c r="L778" s="224">
        <v>0.28999999999999998</v>
      </c>
      <c r="M778" s="50">
        <v>24.99</v>
      </c>
      <c r="N778" s="53">
        <f t="shared" si="1113"/>
        <v>7.2470999999999988</v>
      </c>
      <c r="O778" s="228">
        <v>35</v>
      </c>
      <c r="P778" s="229">
        <v>80.03</v>
      </c>
      <c r="Q778" s="230">
        <f t="shared" si="1114"/>
        <v>2801.05</v>
      </c>
      <c r="R778" s="223">
        <v>51</v>
      </c>
      <c r="S778" s="50">
        <v>37.840000000000003</v>
      </c>
      <c r="T778" s="51">
        <f t="shared" si="1115"/>
        <v>1929.8400000000001</v>
      </c>
      <c r="U778" s="52" t="s">
        <v>50</v>
      </c>
      <c r="V778" s="48">
        <f t="shared" si="1099"/>
        <v>75</v>
      </c>
      <c r="W778" s="50">
        <f t="shared" si="1116"/>
        <v>25.15</v>
      </c>
      <c r="X778" s="51">
        <f t="shared" si="1100"/>
        <v>1886.25</v>
      </c>
      <c r="Y778" s="48">
        <f t="shared" si="1101"/>
        <v>75</v>
      </c>
      <c r="Z778" s="50">
        <f t="shared" si="1136"/>
        <v>25.15</v>
      </c>
      <c r="AA778" s="51">
        <f t="shared" si="1102"/>
        <v>1886.25</v>
      </c>
      <c r="AB778" s="48">
        <f t="shared" si="1118"/>
        <v>75</v>
      </c>
      <c r="AC778" s="50">
        <f t="shared" si="1137"/>
        <v>25.15</v>
      </c>
      <c r="AD778" s="51">
        <f t="shared" si="1120"/>
        <v>1886.25</v>
      </c>
      <c r="AE778" s="43"/>
      <c r="AF778" s="42"/>
      <c r="AG778" s="53">
        <f t="shared" si="1134"/>
        <v>0</v>
      </c>
      <c r="AH778" s="43">
        <v>75</v>
      </c>
      <c r="AI778" s="42">
        <v>25.15</v>
      </c>
      <c r="AJ778" s="53">
        <f t="shared" si="1135"/>
        <v>1886.25</v>
      </c>
      <c r="AK778" s="43"/>
      <c r="AL778" s="42"/>
      <c r="AM778" s="53"/>
      <c r="AN778" s="43"/>
      <c r="AO778" s="42"/>
      <c r="AP778" s="53"/>
      <c r="AQ778" s="43"/>
      <c r="AR778" s="42"/>
      <c r="AS778" s="53"/>
      <c r="AT778" s="43"/>
      <c r="AU778" s="42"/>
      <c r="AV778" s="53"/>
      <c r="AW778" s="43"/>
      <c r="AX778" s="42"/>
      <c r="AY778" s="53">
        <f t="shared" si="1103"/>
        <v>0</v>
      </c>
      <c r="AZ778" s="43"/>
      <c r="BA778" s="42"/>
      <c r="BB778" s="53">
        <f t="shared" si="1104"/>
        <v>0</v>
      </c>
      <c r="BC778" s="43"/>
      <c r="BD778" s="42"/>
      <c r="BE778" s="53">
        <f t="shared" si="1105"/>
        <v>0</v>
      </c>
      <c r="BF778" s="43"/>
      <c r="BG778" s="42"/>
      <c r="BH778" s="53">
        <f t="shared" si="1106"/>
        <v>0</v>
      </c>
      <c r="BI778" s="43"/>
      <c r="BJ778" s="42"/>
      <c r="BK778" s="53">
        <f t="shared" si="1107"/>
        <v>0</v>
      </c>
      <c r="BL778" s="43"/>
      <c r="BM778" s="42"/>
      <c r="BN778" s="53">
        <f t="shared" si="1108"/>
        <v>0</v>
      </c>
      <c r="BO778" s="43"/>
      <c r="BP778" s="42"/>
      <c r="BQ778" s="53">
        <f t="shared" si="1109"/>
        <v>0</v>
      </c>
      <c r="BR778" s="54">
        <f t="shared" si="1121"/>
        <v>0</v>
      </c>
      <c r="BS778" s="55" t="e">
        <f t="shared" si="1122"/>
        <v>#DIV/0!</v>
      </c>
      <c r="BT778" s="56">
        <f t="shared" si="1123"/>
        <v>0</v>
      </c>
      <c r="BU778" s="48">
        <v>0</v>
      </c>
      <c r="BV778" s="50" t="e">
        <f t="shared" si="1124"/>
        <v>#DIV/0!</v>
      </c>
      <c r="BW778" s="51">
        <v>0</v>
      </c>
      <c r="BX778" s="48"/>
      <c r="BY778" s="50" t="e">
        <f t="shared" si="1125"/>
        <v>#DIV/0!</v>
      </c>
      <c r="BZ778" s="51"/>
      <c r="CA778" s="48"/>
      <c r="CB778" s="50" t="e">
        <f t="shared" si="1126"/>
        <v>#DIV/0!</v>
      </c>
      <c r="CC778" s="51"/>
      <c r="CD778" s="48">
        <v>0</v>
      </c>
      <c r="CE778" s="50" t="e">
        <f t="shared" si="1127"/>
        <v>#DIV/0!</v>
      </c>
      <c r="CF778" s="51"/>
      <c r="CG778" s="47" t="s">
        <v>50</v>
      </c>
      <c r="CH778" s="47" t="s">
        <v>50</v>
      </c>
      <c r="CI778" s="54">
        <f t="shared" si="1128"/>
        <v>0</v>
      </c>
      <c r="CJ778" s="55" t="e">
        <f t="shared" si="1129"/>
        <v>#DIV/0!</v>
      </c>
      <c r="CK778" s="56">
        <f t="shared" si="1130"/>
        <v>0</v>
      </c>
      <c r="CL778" s="48"/>
      <c r="CM778" s="50" t="e">
        <f t="shared" si="1131"/>
        <v>#DIV/0!</v>
      </c>
      <c r="CN778" s="51"/>
      <c r="CO778" s="48"/>
      <c r="CP778" s="50" t="e">
        <f t="shared" si="1132"/>
        <v>#DIV/0!</v>
      </c>
      <c r="CQ778" s="51"/>
      <c r="CR778" s="48"/>
      <c r="CS778" s="50" t="e">
        <f t="shared" si="1133"/>
        <v>#DIV/0!</v>
      </c>
      <c r="CT778" s="51"/>
      <c r="CU778" s="48">
        <v>0</v>
      </c>
      <c r="CV778" s="50" t="e">
        <v>#DIV/0!</v>
      </c>
      <c r="CW778" s="51"/>
      <c r="CX778" s="47" t="s">
        <v>50</v>
      </c>
      <c r="CY778" s="47" t="s">
        <v>50</v>
      </c>
    </row>
    <row r="779" spans="1:103" s="1" customFormat="1" ht="14.25" thickBot="1" x14ac:dyDescent="0.3">
      <c r="A779" s="47" t="s">
        <v>51</v>
      </c>
      <c r="B779" s="47" t="s">
        <v>51</v>
      </c>
      <c r="C779" s="48">
        <v>0</v>
      </c>
      <c r="D779" s="95">
        <f t="shared" si="1110"/>
        <v>158</v>
      </c>
      <c r="E779" s="93">
        <v>158</v>
      </c>
      <c r="F779" s="38">
        <f t="shared" si="1111"/>
        <v>157</v>
      </c>
      <c r="G779" s="49">
        <f t="shared" si="1112"/>
        <v>-1</v>
      </c>
      <c r="H779" s="183"/>
      <c r="I779" s="183"/>
      <c r="J779" s="183"/>
      <c r="K779" s="183">
        <v>5</v>
      </c>
      <c r="L779" s="212"/>
      <c r="M779" s="50">
        <v>24.99</v>
      </c>
      <c r="N779" s="53">
        <f t="shared" si="1113"/>
        <v>0</v>
      </c>
      <c r="O779" s="228">
        <v>35</v>
      </c>
      <c r="P779" s="229">
        <v>80.03</v>
      </c>
      <c r="Q779" s="230">
        <f t="shared" si="1114"/>
        <v>2801.05</v>
      </c>
      <c r="R779" s="223">
        <v>52</v>
      </c>
      <c r="S779" s="50">
        <v>37.840000000000003</v>
      </c>
      <c r="T779" s="51">
        <f t="shared" si="1115"/>
        <v>1967.6800000000003</v>
      </c>
      <c r="U779" s="52" t="s">
        <v>51</v>
      </c>
      <c r="V779" s="48">
        <f t="shared" si="1099"/>
        <v>75</v>
      </c>
      <c r="W779" s="50">
        <f t="shared" si="1116"/>
        <v>25.15</v>
      </c>
      <c r="X779" s="51">
        <f t="shared" si="1100"/>
        <v>1886.25</v>
      </c>
      <c r="Y779" s="48">
        <f t="shared" si="1101"/>
        <v>75</v>
      </c>
      <c r="Z779" s="50">
        <f t="shared" si="1136"/>
        <v>25.15</v>
      </c>
      <c r="AA779" s="51">
        <f t="shared" si="1102"/>
        <v>1886.25</v>
      </c>
      <c r="AB779" s="48">
        <f t="shared" si="1118"/>
        <v>75</v>
      </c>
      <c r="AC779" s="50">
        <f t="shared" si="1137"/>
        <v>25.15</v>
      </c>
      <c r="AD779" s="51">
        <f t="shared" si="1120"/>
        <v>1886.25</v>
      </c>
      <c r="AE779" s="43"/>
      <c r="AF779" s="42"/>
      <c r="AG779" s="53">
        <f t="shared" si="1134"/>
        <v>0</v>
      </c>
      <c r="AH779" s="43">
        <v>75</v>
      </c>
      <c r="AI779" s="42">
        <v>25.15</v>
      </c>
      <c r="AJ779" s="53">
        <f t="shared" si="1135"/>
        <v>1886.25</v>
      </c>
      <c r="AK779" s="43"/>
      <c r="AL779" s="42"/>
      <c r="AM779" s="53"/>
      <c r="AN779" s="43"/>
      <c r="AO779" s="42"/>
      <c r="AP779" s="53"/>
      <c r="AQ779" s="43"/>
      <c r="AR779" s="42"/>
      <c r="AS779" s="53"/>
      <c r="AT779" s="43"/>
      <c r="AU779" s="42"/>
      <c r="AV779" s="53"/>
      <c r="AW779" s="43"/>
      <c r="AX779" s="42"/>
      <c r="AY779" s="53">
        <f t="shared" si="1103"/>
        <v>0</v>
      </c>
      <c r="AZ779" s="43"/>
      <c r="BA779" s="42"/>
      <c r="BB779" s="53">
        <f t="shared" si="1104"/>
        <v>0</v>
      </c>
      <c r="BC779" s="43"/>
      <c r="BD779" s="42"/>
      <c r="BE779" s="53">
        <f t="shared" si="1105"/>
        <v>0</v>
      </c>
      <c r="BF779" s="43"/>
      <c r="BG779" s="42"/>
      <c r="BH779" s="53">
        <f t="shared" si="1106"/>
        <v>0</v>
      </c>
      <c r="BI779" s="43"/>
      <c r="BJ779" s="42"/>
      <c r="BK779" s="53">
        <f t="shared" si="1107"/>
        <v>0</v>
      </c>
      <c r="BL779" s="43"/>
      <c r="BM779" s="42"/>
      <c r="BN779" s="53">
        <f t="shared" si="1108"/>
        <v>0</v>
      </c>
      <c r="BO779" s="43"/>
      <c r="BP779" s="42"/>
      <c r="BQ779" s="53">
        <f t="shared" si="1109"/>
        <v>0</v>
      </c>
      <c r="BR779" s="54">
        <f t="shared" si="1121"/>
        <v>0</v>
      </c>
      <c r="BS779" s="55" t="e">
        <f t="shared" si="1122"/>
        <v>#DIV/0!</v>
      </c>
      <c r="BT779" s="56">
        <f t="shared" si="1123"/>
        <v>0</v>
      </c>
      <c r="BU779" s="48">
        <v>0</v>
      </c>
      <c r="BV779" s="50" t="e">
        <f t="shared" si="1124"/>
        <v>#DIV/0!</v>
      </c>
      <c r="BW779" s="51">
        <v>0</v>
      </c>
      <c r="BX779" s="48"/>
      <c r="BY779" s="50" t="e">
        <f t="shared" si="1125"/>
        <v>#DIV/0!</v>
      </c>
      <c r="BZ779" s="51"/>
      <c r="CA779" s="48"/>
      <c r="CB779" s="50" t="e">
        <f t="shared" si="1126"/>
        <v>#DIV/0!</v>
      </c>
      <c r="CC779" s="51"/>
      <c r="CD779" s="48">
        <v>0</v>
      </c>
      <c r="CE779" s="50" t="e">
        <f t="shared" si="1127"/>
        <v>#DIV/0!</v>
      </c>
      <c r="CF779" s="51"/>
      <c r="CG779" s="47" t="s">
        <v>51</v>
      </c>
      <c r="CH779" s="47" t="s">
        <v>51</v>
      </c>
      <c r="CI779" s="54">
        <f t="shared" si="1128"/>
        <v>0</v>
      </c>
      <c r="CJ779" s="55" t="e">
        <f t="shared" si="1129"/>
        <v>#DIV/0!</v>
      </c>
      <c r="CK779" s="56">
        <f t="shared" si="1130"/>
        <v>0</v>
      </c>
      <c r="CL779" s="48"/>
      <c r="CM779" s="50" t="e">
        <f t="shared" si="1131"/>
        <v>#DIV/0!</v>
      </c>
      <c r="CN779" s="51"/>
      <c r="CO779" s="48"/>
      <c r="CP779" s="50" t="e">
        <f t="shared" si="1132"/>
        <v>#DIV/0!</v>
      </c>
      <c r="CQ779" s="51"/>
      <c r="CR779" s="48"/>
      <c r="CS779" s="50" t="e">
        <f t="shared" si="1133"/>
        <v>#DIV/0!</v>
      </c>
      <c r="CT779" s="51"/>
      <c r="CU779" s="48">
        <v>0</v>
      </c>
      <c r="CV779" s="50" t="e">
        <v>#DIV/0!</v>
      </c>
      <c r="CW779" s="51"/>
      <c r="CX779" s="47" t="s">
        <v>51</v>
      </c>
      <c r="CY779" s="47" t="s">
        <v>51</v>
      </c>
    </row>
    <row r="780" spans="1:103" s="1" customFormat="1" ht="14.25" thickBot="1" x14ac:dyDescent="0.3">
      <c r="A780" s="47" t="s">
        <v>52</v>
      </c>
      <c r="B780" s="47" t="s">
        <v>52</v>
      </c>
      <c r="C780" s="48">
        <v>0</v>
      </c>
      <c r="D780" s="95">
        <f t="shared" si="1110"/>
        <v>171</v>
      </c>
      <c r="E780" s="93">
        <v>171</v>
      </c>
      <c r="F780" s="38">
        <f t="shared" si="1111"/>
        <v>157</v>
      </c>
      <c r="G780" s="49">
        <f t="shared" si="1112"/>
        <v>-14</v>
      </c>
      <c r="H780" s="183"/>
      <c r="I780" s="183"/>
      <c r="J780" s="183"/>
      <c r="K780" s="183">
        <v>5</v>
      </c>
      <c r="L780" s="212"/>
      <c r="M780" s="50">
        <v>24.99</v>
      </c>
      <c r="N780" s="53">
        <f t="shared" si="1113"/>
        <v>0</v>
      </c>
      <c r="O780" s="228">
        <v>35</v>
      </c>
      <c r="P780" s="229">
        <v>80.03</v>
      </c>
      <c r="Q780" s="230">
        <f t="shared" si="1114"/>
        <v>2801.05</v>
      </c>
      <c r="R780" s="223">
        <v>52</v>
      </c>
      <c r="S780" s="50">
        <v>37.840000000000003</v>
      </c>
      <c r="T780" s="51">
        <f t="shared" si="1115"/>
        <v>1967.6800000000003</v>
      </c>
      <c r="U780" s="52" t="s">
        <v>52</v>
      </c>
      <c r="V780" s="48">
        <f t="shared" si="1099"/>
        <v>75</v>
      </c>
      <c r="W780" s="50">
        <f t="shared" si="1116"/>
        <v>25.15</v>
      </c>
      <c r="X780" s="51">
        <f t="shared" si="1100"/>
        <v>1886.25</v>
      </c>
      <c r="Y780" s="48">
        <f t="shared" si="1101"/>
        <v>75</v>
      </c>
      <c r="Z780" s="50">
        <f t="shared" si="1136"/>
        <v>25.15</v>
      </c>
      <c r="AA780" s="51">
        <f t="shared" si="1102"/>
        <v>1886.25</v>
      </c>
      <c r="AB780" s="48">
        <f t="shared" si="1118"/>
        <v>75</v>
      </c>
      <c r="AC780" s="50">
        <f t="shared" si="1137"/>
        <v>25.15</v>
      </c>
      <c r="AD780" s="51">
        <f t="shared" si="1120"/>
        <v>1886.25</v>
      </c>
      <c r="AE780" s="43"/>
      <c r="AF780" s="42"/>
      <c r="AG780" s="53">
        <f t="shared" si="1134"/>
        <v>0</v>
      </c>
      <c r="AH780" s="43">
        <v>75</v>
      </c>
      <c r="AI780" s="42">
        <v>25.15</v>
      </c>
      <c r="AJ780" s="53">
        <f t="shared" si="1135"/>
        <v>1886.25</v>
      </c>
      <c r="AK780" s="43"/>
      <c r="AL780" s="42"/>
      <c r="AM780" s="53"/>
      <c r="AN780" s="43"/>
      <c r="AO780" s="42"/>
      <c r="AP780" s="53"/>
      <c r="AQ780" s="43"/>
      <c r="AR780" s="42"/>
      <c r="AS780" s="53"/>
      <c r="AT780" s="43"/>
      <c r="AU780" s="42"/>
      <c r="AV780" s="53"/>
      <c r="AW780" s="43"/>
      <c r="AX780" s="42"/>
      <c r="AY780" s="53">
        <f t="shared" si="1103"/>
        <v>0</v>
      </c>
      <c r="AZ780" s="43"/>
      <c r="BA780" s="42"/>
      <c r="BB780" s="53">
        <f t="shared" si="1104"/>
        <v>0</v>
      </c>
      <c r="BC780" s="43"/>
      <c r="BD780" s="42"/>
      <c r="BE780" s="53">
        <f t="shared" si="1105"/>
        <v>0</v>
      </c>
      <c r="BF780" s="43"/>
      <c r="BG780" s="42"/>
      <c r="BH780" s="53">
        <f t="shared" si="1106"/>
        <v>0</v>
      </c>
      <c r="BI780" s="43"/>
      <c r="BJ780" s="42"/>
      <c r="BK780" s="53">
        <f t="shared" si="1107"/>
        <v>0</v>
      </c>
      <c r="BL780" s="43"/>
      <c r="BM780" s="42"/>
      <c r="BN780" s="53">
        <f t="shared" si="1108"/>
        <v>0</v>
      </c>
      <c r="BO780" s="43"/>
      <c r="BP780" s="42"/>
      <c r="BQ780" s="53">
        <f t="shared" si="1109"/>
        <v>0</v>
      </c>
      <c r="BR780" s="54">
        <f t="shared" si="1121"/>
        <v>0</v>
      </c>
      <c r="BS780" s="55" t="e">
        <f t="shared" si="1122"/>
        <v>#DIV/0!</v>
      </c>
      <c r="BT780" s="56">
        <f t="shared" si="1123"/>
        <v>0</v>
      </c>
      <c r="BU780" s="48">
        <v>0</v>
      </c>
      <c r="BV780" s="50" t="e">
        <f t="shared" si="1124"/>
        <v>#DIV/0!</v>
      </c>
      <c r="BW780" s="51">
        <v>0</v>
      </c>
      <c r="BX780" s="48"/>
      <c r="BY780" s="50" t="e">
        <f t="shared" si="1125"/>
        <v>#DIV/0!</v>
      </c>
      <c r="BZ780" s="51"/>
      <c r="CA780" s="48"/>
      <c r="CB780" s="50" t="e">
        <f t="shared" si="1126"/>
        <v>#DIV/0!</v>
      </c>
      <c r="CC780" s="51"/>
      <c r="CD780" s="48">
        <v>0</v>
      </c>
      <c r="CE780" s="50" t="e">
        <f t="shared" si="1127"/>
        <v>#DIV/0!</v>
      </c>
      <c r="CF780" s="51"/>
      <c r="CG780" s="47" t="s">
        <v>52</v>
      </c>
      <c r="CH780" s="47" t="s">
        <v>52</v>
      </c>
      <c r="CI780" s="54">
        <f t="shared" si="1128"/>
        <v>0</v>
      </c>
      <c r="CJ780" s="55" t="e">
        <f t="shared" si="1129"/>
        <v>#DIV/0!</v>
      </c>
      <c r="CK780" s="56">
        <f t="shared" si="1130"/>
        <v>0</v>
      </c>
      <c r="CL780" s="48"/>
      <c r="CM780" s="50" t="e">
        <f t="shared" si="1131"/>
        <v>#DIV/0!</v>
      </c>
      <c r="CN780" s="51"/>
      <c r="CO780" s="48"/>
      <c r="CP780" s="50" t="e">
        <f t="shared" si="1132"/>
        <v>#DIV/0!</v>
      </c>
      <c r="CQ780" s="51"/>
      <c r="CR780" s="48"/>
      <c r="CS780" s="50" t="e">
        <f t="shared" si="1133"/>
        <v>#DIV/0!</v>
      </c>
      <c r="CT780" s="51"/>
      <c r="CU780" s="48">
        <v>0</v>
      </c>
      <c r="CV780" s="50" t="e">
        <v>#DIV/0!</v>
      </c>
      <c r="CW780" s="51"/>
      <c r="CX780" s="47" t="s">
        <v>52</v>
      </c>
      <c r="CY780" s="47" t="s">
        <v>52</v>
      </c>
    </row>
    <row r="781" spans="1:103" s="1" customFormat="1" ht="14.25" thickBot="1" x14ac:dyDescent="0.3">
      <c r="A781" s="47" t="s">
        <v>53</v>
      </c>
      <c r="B781" s="47" t="s">
        <v>53</v>
      </c>
      <c r="C781" s="48">
        <v>243</v>
      </c>
      <c r="D781" s="95">
        <f t="shared" si="1110"/>
        <v>145</v>
      </c>
      <c r="E781" s="93">
        <v>388</v>
      </c>
      <c r="F781" s="38">
        <f t="shared" si="1111"/>
        <v>400</v>
      </c>
      <c r="G781" s="49">
        <f t="shared" si="1112"/>
        <v>12</v>
      </c>
      <c r="H781" s="183"/>
      <c r="I781" s="183"/>
      <c r="J781" s="183"/>
      <c r="K781" s="183">
        <v>0</v>
      </c>
      <c r="L781" s="212"/>
      <c r="M781" s="50">
        <v>24.99</v>
      </c>
      <c r="N781" s="53">
        <f t="shared" si="1113"/>
        <v>0</v>
      </c>
      <c r="O781" s="228">
        <v>0</v>
      </c>
      <c r="P781" s="229">
        <v>80.03</v>
      </c>
      <c r="Q781" s="230">
        <f t="shared" si="1114"/>
        <v>0</v>
      </c>
      <c r="R781" s="223">
        <v>25</v>
      </c>
      <c r="S781" s="50">
        <v>37.840000000000003</v>
      </c>
      <c r="T781" s="51">
        <f t="shared" si="1115"/>
        <v>946.00000000000011</v>
      </c>
      <c r="U781" s="52" t="s">
        <v>53</v>
      </c>
      <c r="V781" s="48">
        <f t="shared" si="1099"/>
        <v>375</v>
      </c>
      <c r="W781" s="50">
        <f t="shared" si="1116"/>
        <v>66.289333333333332</v>
      </c>
      <c r="X781" s="51">
        <f t="shared" si="1100"/>
        <v>24858.5</v>
      </c>
      <c r="Y781" s="48">
        <f t="shared" si="1101"/>
        <v>400</v>
      </c>
      <c r="Z781" s="50">
        <f t="shared" si="1136"/>
        <v>66.521249999999995</v>
      </c>
      <c r="AA781" s="51">
        <f t="shared" si="1102"/>
        <v>26608.5</v>
      </c>
      <c r="AB781" s="48">
        <f t="shared" si="1118"/>
        <v>100</v>
      </c>
      <c r="AC781" s="50">
        <f t="shared" si="1137"/>
        <v>21.61</v>
      </c>
      <c r="AD781" s="51">
        <f t="shared" si="1120"/>
        <v>2161</v>
      </c>
      <c r="AE781" s="43">
        <v>100</v>
      </c>
      <c r="AF781" s="42">
        <v>21.61</v>
      </c>
      <c r="AG781" s="53">
        <f t="shared" si="1134"/>
        <v>2161</v>
      </c>
      <c r="AH781" s="43"/>
      <c r="AI781" s="42"/>
      <c r="AJ781" s="53">
        <f t="shared" si="1135"/>
        <v>0</v>
      </c>
      <c r="AK781" s="43"/>
      <c r="AL781" s="42"/>
      <c r="AM781" s="53"/>
      <c r="AN781" s="43"/>
      <c r="AO781" s="42"/>
      <c r="AP781" s="53"/>
      <c r="AQ781" s="43"/>
      <c r="AR781" s="42"/>
      <c r="AS781" s="53"/>
      <c r="AT781" s="43"/>
      <c r="AU781" s="42"/>
      <c r="AV781" s="53"/>
      <c r="AW781" s="43"/>
      <c r="AX781" s="42"/>
      <c r="AY781" s="53">
        <f t="shared" si="1103"/>
        <v>0</v>
      </c>
      <c r="AZ781" s="43"/>
      <c r="BA781" s="42"/>
      <c r="BB781" s="53">
        <f t="shared" si="1104"/>
        <v>0</v>
      </c>
      <c r="BC781" s="43"/>
      <c r="BD781" s="42"/>
      <c r="BE781" s="53">
        <f t="shared" si="1105"/>
        <v>0</v>
      </c>
      <c r="BF781" s="43"/>
      <c r="BG781" s="42"/>
      <c r="BH781" s="53">
        <f t="shared" si="1106"/>
        <v>0</v>
      </c>
      <c r="BI781" s="43"/>
      <c r="BJ781" s="42"/>
      <c r="BK781" s="53">
        <f t="shared" si="1107"/>
        <v>0</v>
      </c>
      <c r="BL781" s="43"/>
      <c r="BM781" s="42"/>
      <c r="BN781" s="53">
        <f t="shared" si="1108"/>
        <v>0</v>
      </c>
      <c r="BO781" s="43"/>
      <c r="BP781" s="42"/>
      <c r="BQ781" s="53">
        <f t="shared" si="1109"/>
        <v>0</v>
      </c>
      <c r="BR781" s="54">
        <f t="shared" si="1121"/>
        <v>300</v>
      </c>
      <c r="BS781" s="55">
        <f t="shared" si="1122"/>
        <v>81.49166666666666</v>
      </c>
      <c r="BT781" s="56">
        <f t="shared" si="1123"/>
        <v>24447.5</v>
      </c>
      <c r="BU781" s="48">
        <v>275</v>
      </c>
      <c r="BV781" s="50">
        <f t="shared" si="1124"/>
        <v>82.354545454545459</v>
      </c>
      <c r="BW781" s="51">
        <v>22647.5</v>
      </c>
      <c r="BX781" s="48"/>
      <c r="BY781" s="50" t="e">
        <f t="shared" si="1125"/>
        <v>#DIV/0!</v>
      </c>
      <c r="BZ781" s="51"/>
      <c r="CA781" s="48"/>
      <c r="CB781" s="50" t="e">
        <f t="shared" si="1126"/>
        <v>#DIV/0!</v>
      </c>
      <c r="CC781" s="51"/>
      <c r="CD781" s="48">
        <v>25</v>
      </c>
      <c r="CE781" s="50">
        <f t="shared" si="1127"/>
        <v>72</v>
      </c>
      <c r="CF781" s="51">
        <v>1800</v>
      </c>
      <c r="CG781" s="47" t="s">
        <v>53</v>
      </c>
      <c r="CH781" s="47" t="s">
        <v>53</v>
      </c>
      <c r="CI781" s="54">
        <f t="shared" si="1128"/>
        <v>25</v>
      </c>
      <c r="CJ781" s="55">
        <f t="shared" si="1129"/>
        <v>70</v>
      </c>
      <c r="CK781" s="56">
        <f t="shared" si="1130"/>
        <v>1750</v>
      </c>
      <c r="CL781" s="48"/>
      <c r="CM781" s="50" t="e">
        <f t="shared" si="1131"/>
        <v>#DIV/0!</v>
      </c>
      <c r="CN781" s="51"/>
      <c r="CO781" s="48"/>
      <c r="CP781" s="50" t="e">
        <f t="shared" si="1132"/>
        <v>#DIV/0!</v>
      </c>
      <c r="CQ781" s="51"/>
      <c r="CR781" s="48"/>
      <c r="CS781" s="50" t="e">
        <f t="shared" si="1133"/>
        <v>#DIV/0!</v>
      </c>
      <c r="CT781" s="51"/>
      <c r="CU781" s="48">
        <v>25</v>
      </c>
      <c r="CV781" s="50">
        <v>70</v>
      </c>
      <c r="CW781" s="51">
        <v>1750</v>
      </c>
      <c r="CX781" s="47" t="s">
        <v>53</v>
      </c>
      <c r="CY781" s="47" t="s">
        <v>53</v>
      </c>
    </row>
    <row r="782" spans="1:103" s="1" customFormat="1" ht="14.25" thickBot="1" x14ac:dyDescent="0.3">
      <c r="A782" s="47" t="s">
        <v>54</v>
      </c>
      <c r="B782" s="47" t="s">
        <v>54</v>
      </c>
      <c r="C782" s="48">
        <v>243</v>
      </c>
      <c r="D782" s="95">
        <f t="shared" si="1110"/>
        <v>156</v>
      </c>
      <c r="E782" s="93">
        <v>399</v>
      </c>
      <c r="F782" s="38">
        <f t="shared" si="1111"/>
        <v>400</v>
      </c>
      <c r="G782" s="49">
        <f t="shared" si="1112"/>
        <v>1</v>
      </c>
      <c r="H782" s="183"/>
      <c r="I782" s="183"/>
      <c r="J782" s="183"/>
      <c r="K782" s="183">
        <v>0</v>
      </c>
      <c r="L782" s="212"/>
      <c r="M782" s="50">
        <v>24.99</v>
      </c>
      <c r="N782" s="53">
        <f t="shared" si="1113"/>
        <v>0</v>
      </c>
      <c r="O782" s="231">
        <v>0</v>
      </c>
      <c r="P782" s="232">
        <v>80.03</v>
      </c>
      <c r="Q782" s="233">
        <f t="shared" si="1114"/>
        <v>0</v>
      </c>
      <c r="R782" s="223">
        <v>25</v>
      </c>
      <c r="S782" s="50">
        <v>37.840000000000003</v>
      </c>
      <c r="T782" s="51">
        <f t="shared" si="1115"/>
        <v>946.00000000000011</v>
      </c>
      <c r="U782" s="52" t="s">
        <v>54</v>
      </c>
      <c r="V782" s="57">
        <f t="shared" si="1099"/>
        <v>375</v>
      </c>
      <c r="W782" s="58">
        <f t="shared" si="1116"/>
        <v>66.289333333333332</v>
      </c>
      <c r="X782" s="59">
        <f t="shared" si="1100"/>
        <v>24858.5</v>
      </c>
      <c r="Y782" s="57">
        <f t="shared" si="1101"/>
        <v>400</v>
      </c>
      <c r="Z782" s="58">
        <f t="shared" si="1136"/>
        <v>66.521249999999995</v>
      </c>
      <c r="AA782" s="59">
        <f t="shared" si="1102"/>
        <v>26608.5</v>
      </c>
      <c r="AB782" s="48">
        <f t="shared" si="1118"/>
        <v>100</v>
      </c>
      <c r="AC782" s="50">
        <f t="shared" si="1137"/>
        <v>21.61</v>
      </c>
      <c r="AD782" s="51">
        <f t="shared" si="1120"/>
        <v>2161</v>
      </c>
      <c r="AE782" s="43">
        <v>100</v>
      </c>
      <c r="AF782" s="42">
        <v>21.61</v>
      </c>
      <c r="AG782" s="53">
        <f>AE782*AF782</f>
        <v>2161</v>
      </c>
      <c r="AH782" s="43"/>
      <c r="AI782" s="42"/>
      <c r="AJ782" s="53">
        <f>AH782*AI782</f>
        <v>0</v>
      </c>
      <c r="AK782" s="84"/>
      <c r="AL782" s="85"/>
      <c r="AM782" s="53"/>
      <c r="AN782" s="43"/>
      <c r="AO782" s="42"/>
      <c r="AP782" s="53"/>
      <c r="AQ782" s="84"/>
      <c r="AR782" s="85"/>
      <c r="AS782" s="53"/>
      <c r="AT782" s="84"/>
      <c r="AU782" s="85"/>
      <c r="AV782" s="53"/>
      <c r="AW782" s="84"/>
      <c r="AX782" s="85"/>
      <c r="AY782" s="53">
        <f t="shared" si="1103"/>
        <v>0</v>
      </c>
      <c r="AZ782" s="84"/>
      <c r="BA782" s="85"/>
      <c r="BB782" s="53">
        <f t="shared" si="1104"/>
        <v>0</v>
      </c>
      <c r="BC782" s="84"/>
      <c r="BD782" s="85"/>
      <c r="BE782" s="53">
        <f t="shared" si="1105"/>
        <v>0</v>
      </c>
      <c r="BF782" s="84"/>
      <c r="BG782" s="85"/>
      <c r="BH782" s="53">
        <f t="shared" si="1106"/>
        <v>0</v>
      </c>
      <c r="BI782" s="84"/>
      <c r="BJ782" s="85"/>
      <c r="BK782" s="53">
        <f t="shared" si="1107"/>
        <v>0</v>
      </c>
      <c r="BL782" s="84"/>
      <c r="BM782" s="85"/>
      <c r="BN782" s="53">
        <f t="shared" si="1108"/>
        <v>0</v>
      </c>
      <c r="BO782" s="84"/>
      <c r="BP782" s="85"/>
      <c r="BQ782" s="53">
        <f t="shared" si="1109"/>
        <v>0</v>
      </c>
      <c r="BR782" s="60">
        <f t="shared" si="1121"/>
        <v>300</v>
      </c>
      <c r="BS782" s="61">
        <f t="shared" si="1122"/>
        <v>81.49166666666666</v>
      </c>
      <c r="BT782" s="62">
        <f t="shared" si="1123"/>
        <v>24447.5</v>
      </c>
      <c r="BU782" s="48">
        <v>275</v>
      </c>
      <c r="BV782" s="50">
        <f t="shared" si="1124"/>
        <v>82.354545454545459</v>
      </c>
      <c r="BW782" s="51">
        <v>22647.5</v>
      </c>
      <c r="BX782" s="48"/>
      <c r="BY782" s="50" t="e">
        <f t="shared" si="1125"/>
        <v>#DIV/0!</v>
      </c>
      <c r="BZ782" s="51"/>
      <c r="CA782" s="48"/>
      <c r="CB782" s="50" t="e">
        <f t="shared" si="1126"/>
        <v>#DIV/0!</v>
      </c>
      <c r="CC782" s="51"/>
      <c r="CD782" s="48">
        <v>25</v>
      </c>
      <c r="CE782" s="50">
        <f t="shared" si="1127"/>
        <v>72</v>
      </c>
      <c r="CF782" s="51">
        <v>1800</v>
      </c>
      <c r="CG782" s="47" t="s">
        <v>54</v>
      </c>
      <c r="CH782" s="47" t="s">
        <v>54</v>
      </c>
      <c r="CI782" s="60">
        <f t="shared" si="1128"/>
        <v>25</v>
      </c>
      <c r="CJ782" s="61">
        <f t="shared" si="1129"/>
        <v>70</v>
      </c>
      <c r="CK782" s="62">
        <f t="shared" si="1130"/>
        <v>1750</v>
      </c>
      <c r="CL782" s="48"/>
      <c r="CM782" s="50" t="e">
        <f t="shared" si="1131"/>
        <v>#DIV/0!</v>
      </c>
      <c r="CN782" s="51"/>
      <c r="CO782" s="48"/>
      <c r="CP782" s="50" t="e">
        <f t="shared" si="1132"/>
        <v>#DIV/0!</v>
      </c>
      <c r="CQ782" s="51"/>
      <c r="CR782" s="48"/>
      <c r="CS782" s="50" t="e">
        <f t="shared" si="1133"/>
        <v>#DIV/0!</v>
      </c>
      <c r="CT782" s="51"/>
      <c r="CU782" s="48">
        <v>25</v>
      </c>
      <c r="CV782" s="50">
        <v>70</v>
      </c>
      <c r="CW782" s="51">
        <v>1750</v>
      </c>
      <c r="CX782" s="47" t="s">
        <v>54</v>
      </c>
      <c r="CY782" s="47" t="s">
        <v>54</v>
      </c>
    </row>
    <row r="783" spans="1:103" s="1" customFormat="1" ht="14.25" thickBot="1" x14ac:dyDescent="0.3">
      <c r="C783" s="96">
        <f>SUM(C759:C782)</f>
        <v>4578</v>
      </c>
      <c r="D783" s="96">
        <f>SUM(D759:D782)</f>
        <v>3226</v>
      </c>
      <c r="E783" s="97">
        <f>SUM(C783:D783)</f>
        <v>7804</v>
      </c>
      <c r="F783" s="96">
        <f>SUM(F759:F782)</f>
        <v>8049.5300000000016</v>
      </c>
      <c r="G783" s="64"/>
      <c r="H783" s="184">
        <f>SUM(H759:H782)</f>
        <v>0</v>
      </c>
      <c r="I783" s="184">
        <f t="shared" ref="I783" si="1138">SUM(I759:I782)</f>
        <v>0</v>
      </c>
      <c r="J783" s="184"/>
      <c r="K783" s="184">
        <f t="shared" ref="K783" si="1139">SUM(K759:K782)</f>
        <v>80</v>
      </c>
      <c r="L783" s="65">
        <f>SUM(L759:L782)</f>
        <v>313.53000000000003</v>
      </c>
      <c r="M783" s="66">
        <f>N783/L783</f>
        <v>24.989999999999991</v>
      </c>
      <c r="N783" s="67">
        <f>SUM(N759:N782)</f>
        <v>7835.1146999999983</v>
      </c>
      <c r="O783" s="68">
        <f>SUM(O759:O782)</f>
        <v>560</v>
      </c>
      <c r="P783" s="66">
        <f>Q783/O783</f>
        <v>99.788071428571442</v>
      </c>
      <c r="Q783" s="67">
        <f>SUM(Q759:Q782)+11064.52</f>
        <v>55881.320000000007</v>
      </c>
      <c r="R783" s="68">
        <v>451</v>
      </c>
      <c r="S783" s="66">
        <v>37.840000000000003</v>
      </c>
      <c r="T783" s="67">
        <f>S783*R783</f>
        <v>17065.84</v>
      </c>
      <c r="U783" s="69"/>
      <c r="V783" s="63">
        <f>SUM(V759:V782)</f>
        <v>6830</v>
      </c>
      <c r="W783" s="66">
        <f>X783/V783</f>
        <v>54.307906295754023</v>
      </c>
      <c r="X783" s="67">
        <f>SUM(X759:X782)</f>
        <v>370923</v>
      </c>
      <c r="Y783" s="63">
        <f>SUM(Y759:Y782)</f>
        <v>8380</v>
      </c>
      <c r="Z783" s="66">
        <f>AA783/Y783</f>
        <v>52.377446300715988</v>
      </c>
      <c r="AA783" s="67">
        <f>SUM(AA759:AA782)</f>
        <v>438923</v>
      </c>
      <c r="AB783" s="63">
        <f>SUM(AB759:AB782)</f>
        <v>2000</v>
      </c>
      <c r="AC783" s="66">
        <f>AD783/AB783</f>
        <v>23.734000000000002</v>
      </c>
      <c r="AD783" s="67">
        <f>SUM(AD759:AD782)</f>
        <v>47468</v>
      </c>
      <c r="AE783" s="63">
        <f>SUM(AE759:AE782)</f>
        <v>800</v>
      </c>
      <c r="AF783" s="66">
        <f>AG783/AE783</f>
        <v>21.61</v>
      </c>
      <c r="AG783" s="67">
        <f>SUM(AG759:AG782)</f>
        <v>17288</v>
      </c>
      <c r="AH783" s="63">
        <f>SUM(AH759:AH782)</f>
        <v>1200</v>
      </c>
      <c r="AI783" s="66">
        <f>AJ783/AH783</f>
        <v>25.15</v>
      </c>
      <c r="AJ783" s="67">
        <f>SUM(AJ759:AJ782)</f>
        <v>30180</v>
      </c>
      <c r="AK783" s="63">
        <f>SUM(AK759:AK782)</f>
        <v>0</v>
      </c>
      <c r="AL783" s="66" t="e">
        <f>AM783/AK783</f>
        <v>#DIV/0!</v>
      </c>
      <c r="AM783" s="67">
        <f>SUM(AM759:AM782)</f>
        <v>0</v>
      </c>
      <c r="AN783" s="63">
        <f>SUM(AN759:AN782)</f>
        <v>0</v>
      </c>
      <c r="AO783" s="66" t="e">
        <f>AP783/AN783</f>
        <v>#DIV/0!</v>
      </c>
      <c r="AP783" s="67">
        <f>SUM(AP759:AP782)</f>
        <v>0</v>
      </c>
      <c r="AQ783" s="63">
        <f>SUM(AQ759:AQ782)</f>
        <v>0</v>
      </c>
      <c r="AR783" s="66" t="e">
        <f>AS783/AQ783</f>
        <v>#DIV/0!</v>
      </c>
      <c r="AS783" s="67">
        <f>SUM(AS759:AS782)</f>
        <v>0</v>
      </c>
      <c r="AT783" s="63">
        <f>SUM(AT759:AT782)</f>
        <v>0</v>
      </c>
      <c r="AU783" s="66" t="e">
        <f>AV783/AT783</f>
        <v>#DIV/0!</v>
      </c>
      <c r="AV783" s="67">
        <f>SUM(AV760:AV782)</f>
        <v>0</v>
      </c>
      <c r="AW783" s="63">
        <f>SUM(AW760:AW782)</f>
        <v>0</v>
      </c>
      <c r="AX783" s="66" t="e">
        <f>AY783/AW783</f>
        <v>#DIV/0!</v>
      </c>
      <c r="AY783" s="67">
        <f>SUM(AY760:AY782)</f>
        <v>0</v>
      </c>
      <c r="AZ783" s="63">
        <f>SUM(AZ760:AZ782)</f>
        <v>0</v>
      </c>
      <c r="BA783" s="66" t="e">
        <f>BB783/AZ783</f>
        <v>#DIV/0!</v>
      </c>
      <c r="BB783" s="67">
        <f>SUM(BB760:BB782)</f>
        <v>0</v>
      </c>
      <c r="BC783" s="63">
        <f>SUM(BC760:BC782)</f>
        <v>0</v>
      </c>
      <c r="BD783" s="66" t="e">
        <f>BE783/BC783</f>
        <v>#DIV/0!</v>
      </c>
      <c r="BE783" s="67">
        <f>SUM(BE760:BE782)</f>
        <v>0</v>
      </c>
      <c r="BF783" s="63">
        <f>SUM(BF760:BF782)</f>
        <v>0</v>
      </c>
      <c r="BG783" s="66" t="e">
        <f>BH783/BF783</f>
        <v>#DIV/0!</v>
      </c>
      <c r="BH783" s="67">
        <f>SUM(BH760:BH782)</f>
        <v>0</v>
      </c>
      <c r="BI783" s="63">
        <f>SUM(BI760:BI782)</f>
        <v>0</v>
      </c>
      <c r="BJ783" s="66" t="e">
        <f>BK783/BI783</f>
        <v>#DIV/0!</v>
      </c>
      <c r="BK783" s="67">
        <f>SUM(BK760:BK782)</f>
        <v>0</v>
      </c>
      <c r="BL783" s="63">
        <f>SUM(BL760:BL782)</f>
        <v>0</v>
      </c>
      <c r="BM783" s="66" t="e">
        <f>BN783/BL783</f>
        <v>#DIV/0!</v>
      </c>
      <c r="BN783" s="67">
        <f>SUM(BN760:BN782)</f>
        <v>0</v>
      </c>
      <c r="BO783" s="63">
        <f>SUM(BO760:BO782)</f>
        <v>0</v>
      </c>
      <c r="BP783" s="66" t="e">
        <f>BQ783/BO783</f>
        <v>#DIV/0!</v>
      </c>
      <c r="BQ783" s="67">
        <f>SUM(BQ760:BQ782)</f>
        <v>0</v>
      </c>
      <c r="BR783" s="70">
        <f>SUM(BR759:BR782)</f>
        <v>6380</v>
      </c>
      <c r="BS783" s="71">
        <f>BT783/BR783</f>
        <v>61.842476489028215</v>
      </c>
      <c r="BT783" s="72">
        <f>SUM(BT759:BT782)+CF784</f>
        <v>394555</v>
      </c>
      <c r="BU783" s="63">
        <f>SUM(BU759:BU782)</f>
        <v>4830</v>
      </c>
      <c r="BV783" s="66">
        <f>BW783/BU783</f>
        <v>66.326086956521735</v>
      </c>
      <c r="BW783" s="67">
        <f>SUM(BW759:BW782)</f>
        <v>320355</v>
      </c>
      <c r="BX783" s="63">
        <f>SUM(BX759:BX782)</f>
        <v>0</v>
      </c>
      <c r="BY783" s="66" t="e">
        <f>BZ783/BX783</f>
        <v>#DIV/0!</v>
      </c>
      <c r="BZ783" s="67">
        <f>SUM(BZ759:BZ782)</f>
        <v>0</v>
      </c>
      <c r="CA783" s="63">
        <f>SUM(CA759:CA782)</f>
        <v>0</v>
      </c>
      <c r="CB783" s="66" t="e">
        <f>CC783/CA783</f>
        <v>#DIV/0!</v>
      </c>
      <c r="CC783" s="67">
        <f>SUM(CC759:CC782)</f>
        <v>0</v>
      </c>
      <c r="CD783" s="63">
        <f>SUM(CD759:CD782)</f>
        <v>1550</v>
      </c>
      <c r="CE783" s="66">
        <f>CF783/CD783</f>
        <v>45.87096774193548</v>
      </c>
      <c r="CF783" s="67">
        <f>SUM(CF759:CF782)</f>
        <v>71100</v>
      </c>
      <c r="CI783" s="70">
        <f>SUM(CI759:CI782)</f>
        <v>1550</v>
      </c>
      <c r="CJ783" s="71">
        <f>CK783/CI783</f>
        <v>43.87096774193548</v>
      </c>
      <c r="CK783" s="72">
        <f>SUM(CK759:CK782)</f>
        <v>68000</v>
      </c>
      <c r="CL783" s="63">
        <f>SUM(CL759:CL782)</f>
        <v>0</v>
      </c>
      <c r="CM783" s="66" t="e">
        <f>CN783/CL783</f>
        <v>#DIV/0!</v>
      </c>
      <c r="CN783" s="67">
        <f>SUM(CN759:CN782)</f>
        <v>0</v>
      </c>
      <c r="CO783" s="63">
        <f>SUM(CO759:CO782)</f>
        <v>0</v>
      </c>
      <c r="CP783" s="66" t="e">
        <f>CQ783/CO783</f>
        <v>#DIV/0!</v>
      </c>
      <c r="CQ783" s="67">
        <f>SUM(CQ759:CQ782)</f>
        <v>0</v>
      </c>
      <c r="CR783" s="63">
        <f>SUM(CR759:CR782)</f>
        <v>0</v>
      </c>
      <c r="CS783" s="66" t="e">
        <f>CT783/CR783</f>
        <v>#DIV/0!</v>
      </c>
      <c r="CT783" s="67">
        <f>SUM(CT759:CT782)</f>
        <v>0</v>
      </c>
      <c r="CU783" s="63">
        <f>SUM(CU759:CU782)</f>
        <v>1550</v>
      </c>
      <c r="CV783" s="66">
        <f>CW783/CU783</f>
        <v>43.87096774193548</v>
      </c>
      <c r="CW783" s="67">
        <f>SUM(CW759:CW782)</f>
        <v>68000</v>
      </c>
    </row>
    <row r="784" spans="1:103" ht="15.75" thickBot="1" x14ac:dyDescent="0.3">
      <c r="L784" s="88">
        <f>L783+O783+R783+V783</f>
        <v>8154.53</v>
      </c>
      <c r="M784" s="89">
        <f>N784/L784</f>
        <v>55.39317099820591</v>
      </c>
      <c r="N784" s="90">
        <f>N783+Q783+T783+X783</f>
        <v>451705.27470000001</v>
      </c>
      <c r="O784" s="99">
        <f>SUM(O759:O782)</f>
        <v>560</v>
      </c>
      <c r="P784" s="100">
        <f>Q784/O784</f>
        <v>80.030000000000015</v>
      </c>
      <c r="Q784" s="101">
        <f>SUM(Q759:Q782)</f>
        <v>44816.80000000001</v>
      </c>
      <c r="CF784" s="91">
        <f>CF783-CW783</f>
        <v>3100</v>
      </c>
    </row>
    <row r="785" spans="1:103" ht="15.75" thickBot="1" x14ac:dyDescent="0.3">
      <c r="AE785" s="104">
        <f>AE756+1</f>
        <v>44709</v>
      </c>
      <c r="AF785" s="105">
        <f>AE785</f>
        <v>44709</v>
      </c>
      <c r="BR785" s="102">
        <f>AE785</f>
        <v>44709</v>
      </c>
    </row>
    <row r="786" spans="1:103" s="1" customFormat="1" ht="14.25" thickBot="1" x14ac:dyDescent="0.3">
      <c r="A786" s="2">
        <f>B786</f>
        <v>44709</v>
      </c>
      <c r="B786" s="3">
        <f>B757+1</f>
        <v>44709</v>
      </c>
      <c r="C786" s="249" t="s">
        <v>0</v>
      </c>
      <c r="D786" s="250"/>
      <c r="E786" s="251"/>
      <c r="F786" s="4" t="s">
        <v>1</v>
      </c>
      <c r="G786" s="5" t="s">
        <v>2</v>
      </c>
      <c r="H786" s="201" t="s">
        <v>86</v>
      </c>
      <c r="I786" s="189" t="s">
        <v>88</v>
      </c>
      <c r="J786" s="204" t="s">
        <v>90</v>
      </c>
      <c r="K786" s="206" t="s">
        <v>84</v>
      </c>
      <c r="L786" s="252" t="s">
        <v>3</v>
      </c>
      <c r="M786" s="253"/>
      <c r="N786" s="253"/>
      <c r="O786" s="253"/>
      <c r="P786" s="253"/>
      <c r="Q786" s="253"/>
      <c r="R786" s="253"/>
      <c r="S786" s="253"/>
      <c r="T786" s="254"/>
      <c r="U786" s="6"/>
      <c r="V786" s="255" t="s">
        <v>4</v>
      </c>
      <c r="W786" s="256"/>
      <c r="X786" s="257"/>
      <c r="Y786" s="258" t="s">
        <v>5</v>
      </c>
      <c r="Z786" s="259"/>
      <c r="AA786" s="260"/>
      <c r="AB786" s="255" t="s">
        <v>6</v>
      </c>
      <c r="AC786" s="256"/>
      <c r="AD786" s="257"/>
      <c r="AE786" s="261" t="s">
        <v>7</v>
      </c>
      <c r="AF786" s="262"/>
      <c r="AG786" s="262"/>
      <c r="AH786" s="262"/>
      <c r="AI786" s="262"/>
      <c r="AJ786" s="262"/>
      <c r="AK786" s="262"/>
      <c r="AL786" s="262"/>
      <c r="AM786" s="262"/>
      <c r="AN786" s="262"/>
      <c r="AO786" s="262"/>
      <c r="AP786" s="262"/>
      <c r="AQ786" s="262"/>
      <c r="AR786" s="262"/>
      <c r="AS786" s="262"/>
      <c r="AT786" s="262"/>
      <c r="AU786" s="262"/>
      <c r="AV786" s="262"/>
      <c r="AW786" s="262"/>
      <c r="AX786" s="262"/>
      <c r="AY786" s="262"/>
      <c r="AZ786" s="262"/>
      <c r="BA786" s="262"/>
      <c r="BB786" s="262"/>
      <c r="BC786" s="262"/>
      <c r="BD786" s="262"/>
      <c r="BE786" s="262"/>
      <c r="BF786" s="262"/>
      <c r="BG786" s="262"/>
      <c r="BH786" s="262"/>
      <c r="BI786" s="262"/>
      <c r="BJ786" s="262"/>
      <c r="BK786" s="262"/>
      <c r="BL786" s="262"/>
      <c r="BM786" s="262"/>
      <c r="BN786" s="263"/>
      <c r="BO786" s="98"/>
      <c r="BP786" s="98"/>
      <c r="BQ786" s="98"/>
      <c r="BR786" s="246" t="s">
        <v>8</v>
      </c>
      <c r="BS786" s="247"/>
      <c r="BT786" s="248"/>
      <c r="BU786" s="243" t="s">
        <v>9</v>
      </c>
      <c r="BV786" s="244"/>
      <c r="BW786" s="245"/>
      <c r="BX786" s="243" t="s">
        <v>10</v>
      </c>
      <c r="BY786" s="244"/>
      <c r="BZ786" s="245"/>
      <c r="CA786" s="243" t="s">
        <v>11</v>
      </c>
      <c r="CB786" s="244"/>
      <c r="CC786" s="245"/>
      <c r="CD786" s="243" t="s">
        <v>69</v>
      </c>
      <c r="CE786" s="244"/>
      <c r="CF786" s="245"/>
      <c r="CG786" s="8"/>
      <c r="CH786" s="8">
        <f>CH757+1</f>
        <v>44709</v>
      </c>
      <c r="CI786" s="246" t="s">
        <v>12</v>
      </c>
      <c r="CJ786" s="247"/>
      <c r="CK786" s="248"/>
      <c r="CL786" s="240" t="s">
        <v>13</v>
      </c>
      <c r="CM786" s="241"/>
      <c r="CN786" s="242"/>
      <c r="CO786" s="240" t="s">
        <v>14</v>
      </c>
      <c r="CP786" s="241"/>
      <c r="CQ786" s="242"/>
      <c r="CR786" s="240" t="s">
        <v>15</v>
      </c>
      <c r="CS786" s="241"/>
      <c r="CT786" s="242"/>
      <c r="CU786" s="240" t="s">
        <v>71</v>
      </c>
      <c r="CV786" s="241"/>
      <c r="CW786" s="242"/>
      <c r="CX786" s="9">
        <f>CY786</f>
        <v>44709</v>
      </c>
      <c r="CY786" s="8">
        <f>CY757+1</f>
        <v>44709</v>
      </c>
    </row>
    <row r="787" spans="1:103" s="1" customFormat="1" ht="14.25" thickBot="1" x14ac:dyDescent="0.3">
      <c r="A787" s="10" t="s">
        <v>17</v>
      </c>
      <c r="B787" s="10" t="s">
        <v>16</v>
      </c>
      <c r="C787" s="11" t="s">
        <v>18</v>
      </c>
      <c r="D787" s="12" t="s">
        <v>19</v>
      </c>
      <c r="E787" s="174" t="s">
        <v>1</v>
      </c>
      <c r="F787" s="14" t="s">
        <v>20</v>
      </c>
      <c r="G787" s="15" t="s">
        <v>20</v>
      </c>
      <c r="H787" s="202" t="s">
        <v>87</v>
      </c>
      <c r="I787" s="203" t="s">
        <v>89</v>
      </c>
      <c r="J787" s="205" t="s">
        <v>91</v>
      </c>
      <c r="K787" s="207" t="s">
        <v>85</v>
      </c>
      <c r="L787" s="16" t="s">
        <v>21</v>
      </c>
      <c r="M787" s="17" t="s">
        <v>22</v>
      </c>
      <c r="N787" s="18" t="s">
        <v>23</v>
      </c>
      <c r="O787" s="19" t="s">
        <v>24</v>
      </c>
      <c r="P787" s="17" t="s">
        <v>22</v>
      </c>
      <c r="Q787" s="18" t="s">
        <v>23</v>
      </c>
      <c r="R787" s="19" t="s">
        <v>25</v>
      </c>
      <c r="S787" s="17" t="s">
        <v>22</v>
      </c>
      <c r="T787" s="18" t="s">
        <v>23</v>
      </c>
      <c r="U787" s="20" t="s">
        <v>16</v>
      </c>
      <c r="V787" s="21" t="s">
        <v>26</v>
      </c>
      <c r="W787" s="22" t="s">
        <v>22</v>
      </c>
      <c r="X787" s="22" t="s">
        <v>23</v>
      </c>
      <c r="Y787" s="23" t="s">
        <v>27</v>
      </c>
      <c r="Z787" s="23" t="s">
        <v>22</v>
      </c>
      <c r="AA787" s="23" t="s">
        <v>23</v>
      </c>
      <c r="AB787" s="22" t="s">
        <v>27</v>
      </c>
      <c r="AC787" s="22" t="s">
        <v>22</v>
      </c>
      <c r="AD787" s="22" t="s">
        <v>23</v>
      </c>
      <c r="AE787" s="187" t="s">
        <v>92</v>
      </c>
      <c r="AF787" s="188" t="s">
        <v>22</v>
      </c>
      <c r="AG787" s="26" t="s">
        <v>23</v>
      </c>
      <c r="AH787" s="187" t="s">
        <v>93</v>
      </c>
      <c r="AI787" s="188" t="s">
        <v>22</v>
      </c>
      <c r="AJ787" s="26" t="s">
        <v>23</v>
      </c>
      <c r="AK787" s="187"/>
      <c r="AL787" s="188" t="s">
        <v>22</v>
      </c>
      <c r="AM787" s="26" t="s">
        <v>23</v>
      </c>
      <c r="AN787" s="187"/>
      <c r="AO787" s="188" t="s">
        <v>22</v>
      </c>
      <c r="AP787" s="26" t="s">
        <v>23</v>
      </c>
      <c r="AQ787" s="187"/>
      <c r="AR787" s="188" t="s">
        <v>22</v>
      </c>
      <c r="AS787" s="26" t="s">
        <v>23</v>
      </c>
      <c r="AT787" s="187"/>
      <c r="AU787" s="188" t="s">
        <v>22</v>
      </c>
      <c r="AV787" s="26" t="s">
        <v>23</v>
      </c>
      <c r="AW787" s="120"/>
      <c r="AX787" s="25" t="s">
        <v>22</v>
      </c>
      <c r="AY787" s="26" t="s">
        <v>23</v>
      </c>
      <c r="AZ787" s="24"/>
      <c r="BA787" s="25" t="s">
        <v>22</v>
      </c>
      <c r="BB787" s="26" t="s">
        <v>23</v>
      </c>
      <c r="BC787" s="24"/>
      <c r="BD787" s="25" t="s">
        <v>22</v>
      </c>
      <c r="BE787" s="26" t="s">
        <v>23</v>
      </c>
      <c r="BF787" s="24"/>
      <c r="BG787" s="25" t="s">
        <v>22</v>
      </c>
      <c r="BH787" s="26" t="s">
        <v>23</v>
      </c>
      <c r="BI787" s="24"/>
      <c r="BJ787" s="25" t="s">
        <v>22</v>
      </c>
      <c r="BK787" s="26" t="s">
        <v>23</v>
      </c>
      <c r="BL787" s="24"/>
      <c r="BM787" s="25" t="s">
        <v>22</v>
      </c>
      <c r="BN787" s="26" t="s">
        <v>23</v>
      </c>
      <c r="BO787" s="24"/>
      <c r="BP787" s="25" t="s">
        <v>22</v>
      </c>
      <c r="BQ787" s="26" t="s">
        <v>23</v>
      </c>
      <c r="BR787" s="27" t="s">
        <v>27</v>
      </c>
      <c r="BS787" s="28" t="s">
        <v>22</v>
      </c>
      <c r="BT787" s="29" t="s">
        <v>23</v>
      </c>
      <c r="BU787" s="30" t="s">
        <v>28</v>
      </c>
      <c r="BV787" s="31" t="s">
        <v>22</v>
      </c>
      <c r="BW787" s="32" t="s">
        <v>23</v>
      </c>
      <c r="BX787" s="30" t="s">
        <v>29</v>
      </c>
      <c r="BY787" s="31" t="s">
        <v>22</v>
      </c>
      <c r="BZ787" s="32" t="s">
        <v>23</v>
      </c>
      <c r="CA787" s="30" t="s">
        <v>30</v>
      </c>
      <c r="CB787" s="31" t="s">
        <v>22</v>
      </c>
      <c r="CC787" s="32" t="s">
        <v>23</v>
      </c>
      <c r="CD787" s="30" t="s">
        <v>70</v>
      </c>
      <c r="CE787" s="31" t="s">
        <v>22</v>
      </c>
      <c r="CF787" s="32" t="s">
        <v>23</v>
      </c>
      <c r="CG787" s="33" t="s">
        <v>17</v>
      </c>
      <c r="CH787" s="33" t="s">
        <v>16</v>
      </c>
      <c r="CI787" s="157" t="s">
        <v>27</v>
      </c>
      <c r="CJ787" s="158" t="s">
        <v>22</v>
      </c>
      <c r="CK787" s="159" t="s">
        <v>23</v>
      </c>
      <c r="CL787" s="34" t="s">
        <v>28</v>
      </c>
      <c r="CM787" s="35" t="s">
        <v>22</v>
      </c>
      <c r="CN787" s="36" t="s">
        <v>23</v>
      </c>
      <c r="CO787" s="34" t="s">
        <v>29</v>
      </c>
      <c r="CP787" s="35" t="s">
        <v>22</v>
      </c>
      <c r="CQ787" s="36" t="s">
        <v>23</v>
      </c>
      <c r="CR787" s="34" t="s">
        <v>30</v>
      </c>
      <c r="CS787" s="35" t="s">
        <v>22</v>
      </c>
      <c r="CT787" s="36" t="s">
        <v>23</v>
      </c>
      <c r="CU787" s="34" t="s">
        <v>70</v>
      </c>
      <c r="CV787" s="35" t="s">
        <v>22</v>
      </c>
      <c r="CW787" s="36" t="s">
        <v>23</v>
      </c>
      <c r="CX787" s="33" t="s">
        <v>76</v>
      </c>
      <c r="CY787" s="33" t="s">
        <v>16</v>
      </c>
    </row>
    <row r="788" spans="1:103" s="1" customFormat="1" ht="14.25" thickBot="1" x14ac:dyDescent="0.3">
      <c r="A788" s="47" t="s">
        <v>32</v>
      </c>
      <c r="B788" s="47" t="s">
        <v>32</v>
      </c>
      <c r="C788" s="37">
        <v>243</v>
      </c>
      <c r="D788" s="94">
        <f>E788-C788</f>
        <v>150</v>
      </c>
      <c r="E788" s="92">
        <v>393</v>
      </c>
      <c r="F788" s="38">
        <f>SUM(O788,R788,V788)-H788-I788-J788-K788+L788</f>
        <v>397</v>
      </c>
      <c r="G788" s="38">
        <f>F788-E788-L788</f>
        <v>4</v>
      </c>
      <c r="H788" s="182"/>
      <c r="I788" s="182"/>
      <c r="J788" s="182"/>
      <c r="K788" s="182">
        <v>0</v>
      </c>
      <c r="L788" s="211"/>
      <c r="M788" s="39">
        <v>24.99</v>
      </c>
      <c r="N788" s="179">
        <f>M788*L788</f>
        <v>0</v>
      </c>
      <c r="O788" s="225">
        <v>0</v>
      </c>
      <c r="P788" s="226">
        <v>63.85</v>
      </c>
      <c r="Q788" s="227">
        <f>P788*O788</f>
        <v>0</v>
      </c>
      <c r="R788" s="222">
        <v>22</v>
      </c>
      <c r="S788" s="39">
        <v>37.840000000000003</v>
      </c>
      <c r="T788" s="40">
        <f>S788*R788</f>
        <v>832.48</v>
      </c>
      <c r="U788" s="41" t="s">
        <v>32</v>
      </c>
      <c r="V788" s="37">
        <f t="shared" ref="V788:V811" si="1140">Y788-CI788</f>
        <v>375</v>
      </c>
      <c r="W788" s="39">
        <f>X788/V788</f>
        <v>47.704666666666668</v>
      </c>
      <c r="X788" s="40">
        <f t="shared" ref="X788:X811" si="1141">AA788-CK788</f>
        <v>17889.25</v>
      </c>
      <c r="Y788" s="37">
        <f t="shared" ref="Y788:Y811" si="1142">AB788+BR788</f>
        <v>400</v>
      </c>
      <c r="Z788" s="39">
        <f>AA788/Y788</f>
        <v>47.723125000000003</v>
      </c>
      <c r="AA788" s="40">
        <f t="shared" ref="AA788:AA811" si="1143">AD788+BT788</f>
        <v>19089.25</v>
      </c>
      <c r="AB788" s="37">
        <f>SUM(AE788,AH788,AK788,AN788,AQ788,AT788,AW788,AZ788,BC788,BF788,BI788,BL788,BO788)</f>
        <v>100</v>
      </c>
      <c r="AC788" s="39">
        <f>AD788/AB788</f>
        <v>21.61</v>
      </c>
      <c r="AD788" s="40">
        <f>SUM(AG788,AJ788,AM788,AP788,AS788,AV788,AY788,BB788,BE788,BH788,BK788,BN788,BQ788)</f>
        <v>2161</v>
      </c>
      <c r="AE788" s="185">
        <v>100</v>
      </c>
      <c r="AF788" s="186">
        <v>21.61</v>
      </c>
      <c r="AG788" s="53">
        <f>AE788*AF788</f>
        <v>2161</v>
      </c>
      <c r="AH788" s="185"/>
      <c r="AI788" s="186"/>
      <c r="AJ788" s="53">
        <f>AH788*AI788</f>
        <v>0</v>
      </c>
      <c r="AK788" s="185"/>
      <c r="AL788" s="186"/>
      <c r="AM788" s="53"/>
      <c r="AN788" s="185"/>
      <c r="AO788" s="186"/>
      <c r="AP788" s="53"/>
      <c r="AQ788" s="185"/>
      <c r="AR788" s="186"/>
      <c r="AS788" s="53"/>
      <c r="AT788" s="185"/>
      <c r="AU788" s="186"/>
      <c r="AV788" s="53"/>
      <c r="AW788" s="43"/>
      <c r="AX788" s="42"/>
      <c r="AY788" s="53">
        <f t="shared" ref="AY788:AY811" si="1144">AX788*AW788</f>
        <v>0</v>
      </c>
      <c r="AZ788" s="43"/>
      <c r="BA788" s="42"/>
      <c r="BB788" s="53">
        <f t="shared" ref="BB788:BB811" si="1145">BA788*AZ788</f>
        <v>0</v>
      </c>
      <c r="BC788" s="43"/>
      <c r="BD788" s="42"/>
      <c r="BE788" s="53">
        <f t="shared" ref="BE788:BE811" si="1146">BD788*BC788</f>
        <v>0</v>
      </c>
      <c r="BF788" s="43"/>
      <c r="BG788" s="42"/>
      <c r="BH788" s="53">
        <f t="shared" ref="BH788:BH811" si="1147">BG788*BF788</f>
        <v>0</v>
      </c>
      <c r="BI788" s="43"/>
      <c r="BJ788" s="42"/>
      <c r="BK788" s="53">
        <f t="shared" ref="BK788:BK811" si="1148">BJ788*BI788</f>
        <v>0</v>
      </c>
      <c r="BL788" s="43"/>
      <c r="BM788" s="42"/>
      <c r="BN788" s="53">
        <f t="shared" ref="BN788:BN811" si="1149">BM788*BL788</f>
        <v>0</v>
      </c>
      <c r="BO788" s="43"/>
      <c r="BP788" s="42"/>
      <c r="BQ788" s="53">
        <f t="shared" ref="BQ788:BQ811" si="1150">BP788*BO788</f>
        <v>0</v>
      </c>
      <c r="BR788" s="44">
        <f>SUM(BU788,BX788,CA788,CD788)</f>
        <v>300</v>
      </c>
      <c r="BS788" s="45">
        <f>BT788/BR788</f>
        <v>56.427500000000002</v>
      </c>
      <c r="BT788" s="46">
        <f>SUM(BW788,BZ788,CC788,CF788)</f>
        <v>16928.25</v>
      </c>
      <c r="BU788" s="37">
        <v>275</v>
      </c>
      <c r="BV788" s="39">
        <f>BW788/BU788</f>
        <v>57.011818181818185</v>
      </c>
      <c r="BW788" s="40">
        <v>15678.25</v>
      </c>
      <c r="BX788" s="37"/>
      <c r="BY788" s="39" t="e">
        <f>BZ788/BX788</f>
        <v>#DIV/0!</v>
      </c>
      <c r="BZ788" s="40"/>
      <c r="CA788" s="37"/>
      <c r="CB788" s="39" t="e">
        <f>CC788/CA788</f>
        <v>#DIV/0!</v>
      </c>
      <c r="CC788" s="40"/>
      <c r="CD788" s="37">
        <v>25</v>
      </c>
      <c r="CE788" s="39">
        <f>CF788/CD788</f>
        <v>50</v>
      </c>
      <c r="CF788" s="40">
        <v>1250</v>
      </c>
      <c r="CG788" s="47" t="s">
        <v>32</v>
      </c>
      <c r="CH788" s="47" t="s">
        <v>32</v>
      </c>
      <c r="CI788" s="44">
        <f>SUM(CL788,CO788,CR788,CU788)</f>
        <v>25</v>
      </c>
      <c r="CJ788" s="45">
        <f>CK788/CI788</f>
        <v>48</v>
      </c>
      <c r="CK788" s="46">
        <f>SUM(CN788,CQ788,CT788,CW788)</f>
        <v>1200</v>
      </c>
      <c r="CL788" s="37"/>
      <c r="CM788" s="39" t="e">
        <f>CN788/CL788</f>
        <v>#DIV/0!</v>
      </c>
      <c r="CN788" s="40"/>
      <c r="CO788" s="37"/>
      <c r="CP788" s="39" t="e">
        <f>CQ788/CO788</f>
        <v>#DIV/0!</v>
      </c>
      <c r="CQ788" s="40"/>
      <c r="CR788" s="37"/>
      <c r="CS788" s="39" t="e">
        <f>CT788/CR788</f>
        <v>#DIV/0!</v>
      </c>
      <c r="CT788" s="40"/>
      <c r="CU788" s="37">
        <v>25</v>
      </c>
      <c r="CV788" s="39">
        <f>CW788/CU788</f>
        <v>48</v>
      </c>
      <c r="CW788" s="40">
        <v>1200</v>
      </c>
      <c r="CX788" s="47" t="s">
        <v>32</v>
      </c>
      <c r="CY788" s="47" t="s">
        <v>32</v>
      </c>
    </row>
    <row r="789" spans="1:103" s="1" customFormat="1" ht="14.25" thickBot="1" x14ac:dyDescent="0.3">
      <c r="A789" s="47" t="s">
        <v>31</v>
      </c>
      <c r="B789" s="47" t="s">
        <v>31</v>
      </c>
      <c r="C789" s="48">
        <v>243</v>
      </c>
      <c r="D789" s="95">
        <f t="shared" ref="D789:D811" si="1151">E789-C789</f>
        <v>151</v>
      </c>
      <c r="E789" s="93">
        <v>394</v>
      </c>
      <c r="F789" s="38">
        <f t="shared" ref="F789:F811" si="1152">SUM(O789,R789,V789)-H789-I789-J789-K789+L789</f>
        <v>397</v>
      </c>
      <c r="G789" s="49">
        <f t="shared" ref="G789:G811" si="1153">F789-E789-L789</f>
        <v>3</v>
      </c>
      <c r="H789" s="183"/>
      <c r="I789" s="183"/>
      <c r="J789" s="183"/>
      <c r="K789" s="183">
        <v>0</v>
      </c>
      <c r="L789" s="212"/>
      <c r="M789" s="50">
        <v>24.99</v>
      </c>
      <c r="N789" s="53">
        <f t="shared" ref="N789:N811" si="1154">M789*L789</f>
        <v>0</v>
      </c>
      <c r="O789" s="228">
        <v>0</v>
      </c>
      <c r="P789" s="229">
        <v>63.85</v>
      </c>
      <c r="Q789" s="230">
        <f t="shared" ref="Q789:Q811" si="1155">P789*O789</f>
        <v>0</v>
      </c>
      <c r="R789" s="223">
        <v>22</v>
      </c>
      <c r="S789" s="50">
        <v>37.840000000000003</v>
      </c>
      <c r="T789" s="51">
        <f t="shared" ref="T789:T811" si="1156">S789*R789</f>
        <v>832.48</v>
      </c>
      <c r="U789" s="52" t="s">
        <v>31</v>
      </c>
      <c r="V789" s="48">
        <f t="shared" si="1140"/>
        <v>375</v>
      </c>
      <c r="W789" s="50">
        <f t="shared" ref="W789:W811" si="1157">X789/V789</f>
        <v>47.704666666666668</v>
      </c>
      <c r="X789" s="51">
        <f t="shared" si="1141"/>
        <v>17889.25</v>
      </c>
      <c r="Y789" s="48">
        <f t="shared" si="1142"/>
        <v>400</v>
      </c>
      <c r="Z789" s="50">
        <f t="shared" ref="Z789:Z793" si="1158">AA789/Y789</f>
        <v>47.723125000000003</v>
      </c>
      <c r="AA789" s="51">
        <f t="shared" si="1143"/>
        <v>19089.25</v>
      </c>
      <c r="AB789" s="48">
        <f t="shared" ref="AB789:AB811" si="1159">SUM(AE789,AH789,AK789,AN789,AQ789,AT789,AW789,AZ789,BC789,BF789,BI789,BL789,BO789)</f>
        <v>100</v>
      </c>
      <c r="AC789" s="50">
        <f t="shared" ref="AC789:AC793" si="1160">AD789/AB789</f>
        <v>21.61</v>
      </c>
      <c r="AD789" s="51">
        <f t="shared" ref="AD789:AD811" si="1161">SUM(AG789,AJ789,AM789,AP789,AS789,AV789,AY789,BB789,BE789,BH789,BK789,BN789,BQ789)</f>
        <v>2161</v>
      </c>
      <c r="AE789" s="43">
        <v>100</v>
      </c>
      <c r="AF789" s="42">
        <v>21.61</v>
      </c>
      <c r="AG789" s="53">
        <f>AE789*AF789</f>
        <v>2161</v>
      </c>
      <c r="AH789" s="43"/>
      <c r="AI789" s="42"/>
      <c r="AJ789" s="53">
        <f>AH789*AI789</f>
        <v>0</v>
      </c>
      <c r="AK789" s="43"/>
      <c r="AL789" s="42"/>
      <c r="AM789" s="53"/>
      <c r="AN789" s="43"/>
      <c r="AO789" s="42"/>
      <c r="AP789" s="53"/>
      <c r="AQ789" s="43"/>
      <c r="AR789" s="42"/>
      <c r="AS789" s="53"/>
      <c r="AT789" s="43"/>
      <c r="AU789" s="42"/>
      <c r="AV789" s="53"/>
      <c r="AW789" s="43"/>
      <c r="AX789" s="42"/>
      <c r="AY789" s="53">
        <f t="shared" si="1144"/>
        <v>0</v>
      </c>
      <c r="AZ789" s="43"/>
      <c r="BA789" s="42"/>
      <c r="BB789" s="53">
        <f t="shared" si="1145"/>
        <v>0</v>
      </c>
      <c r="BC789" s="43"/>
      <c r="BD789" s="42"/>
      <c r="BE789" s="53">
        <f t="shared" si="1146"/>
        <v>0</v>
      </c>
      <c r="BF789" s="43"/>
      <c r="BG789" s="42"/>
      <c r="BH789" s="53">
        <f t="shared" si="1147"/>
        <v>0</v>
      </c>
      <c r="BI789" s="43"/>
      <c r="BJ789" s="42"/>
      <c r="BK789" s="53">
        <f t="shared" si="1148"/>
        <v>0</v>
      </c>
      <c r="BL789" s="43"/>
      <c r="BM789" s="42"/>
      <c r="BN789" s="53">
        <f t="shared" si="1149"/>
        <v>0</v>
      </c>
      <c r="BO789" s="43"/>
      <c r="BP789" s="42"/>
      <c r="BQ789" s="53">
        <f t="shared" si="1150"/>
        <v>0</v>
      </c>
      <c r="BR789" s="54">
        <f t="shared" ref="BR789:BR811" si="1162">SUM(BU789,BX789,CA789,CD789)</f>
        <v>300</v>
      </c>
      <c r="BS789" s="55">
        <f t="shared" ref="BS789:BS811" si="1163">BT789/BR789</f>
        <v>56.427500000000002</v>
      </c>
      <c r="BT789" s="56">
        <f t="shared" ref="BT789:BT811" si="1164">SUM(BW789,BZ789,CC789,CF789)</f>
        <v>16928.25</v>
      </c>
      <c r="BU789" s="48">
        <v>275</v>
      </c>
      <c r="BV789" s="50">
        <f t="shared" ref="BV789:BV811" si="1165">BW789/BU789</f>
        <v>57.011818181818185</v>
      </c>
      <c r="BW789" s="51">
        <v>15678.25</v>
      </c>
      <c r="BX789" s="48"/>
      <c r="BY789" s="50" t="e">
        <f t="shared" ref="BY789:BY811" si="1166">BZ789/BX789</f>
        <v>#DIV/0!</v>
      </c>
      <c r="BZ789" s="51"/>
      <c r="CA789" s="48"/>
      <c r="CB789" s="50" t="e">
        <f t="shared" ref="CB789:CB811" si="1167">CC789/CA789</f>
        <v>#DIV/0!</v>
      </c>
      <c r="CC789" s="51"/>
      <c r="CD789" s="48">
        <v>25</v>
      </c>
      <c r="CE789" s="50">
        <f t="shared" ref="CE789:CE811" si="1168">CF789/CD789</f>
        <v>50</v>
      </c>
      <c r="CF789" s="51">
        <v>1250</v>
      </c>
      <c r="CG789" s="47" t="s">
        <v>31</v>
      </c>
      <c r="CH789" s="47" t="s">
        <v>31</v>
      </c>
      <c r="CI789" s="54">
        <f t="shared" ref="CI789:CI811" si="1169">SUM(CL789,CO789,CR789,CU789)</f>
        <v>25</v>
      </c>
      <c r="CJ789" s="55">
        <f t="shared" ref="CJ789:CJ811" si="1170">CK789/CI789</f>
        <v>48</v>
      </c>
      <c r="CK789" s="56">
        <f t="shared" ref="CK789:CK811" si="1171">SUM(CN789,CQ789,CT789,CW789)</f>
        <v>1200</v>
      </c>
      <c r="CL789" s="48"/>
      <c r="CM789" s="50" t="e">
        <f t="shared" ref="CM789:CM811" si="1172">CN789/CL789</f>
        <v>#DIV/0!</v>
      </c>
      <c r="CN789" s="51"/>
      <c r="CO789" s="48"/>
      <c r="CP789" s="50" t="e">
        <f t="shared" ref="CP789:CP811" si="1173">CQ789/CO789</f>
        <v>#DIV/0!</v>
      </c>
      <c r="CQ789" s="51"/>
      <c r="CR789" s="48"/>
      <c r="CS789" s="50" t="e">
        <f t="shared" ref="CS789:CS811" si="1174">CT789/CR789</f>
        <v>#DIV/0!</v>
      </c>
      <c r="CT789" s="51"/>
      <c r="CU789" s="48">
        <v>25</v>
      </c>
      <c r="CV789" s="50">
        <f t="shared" ref="CV789:CV811" si="1175">CW789/CU789</f>
        <v>48</v>
      </c>
      <c r="CW789" s="51">
        <v>1200</v>
      </c>
      <c r="CX789" s="47" t="s">
        <v>31</v>
      </c>
      <c r="CY789" s="47" t="s">
        <v>31</v>
      </c>
    </row>
    <row r="790" spans="1:103" s="1" customFormat="1" ht="14.25" thickBot="1" x14ac:dyDescent="0.3">
      <c r="A790" s="47" t="s">
        <v>33</v>
      </c>
      <c r="B790" s="47" t="s">
        <v>33</v>
      </c>
      <c r="C790" s="48">
        <v>243</v>
      </c>
      <c r="D790" s="95">
        <f t="shared" si="1151"/>
        <v>153</v>
      </c>
      <c r="E790" s="93">
        <v>396</v>
      </c>
      <c r="F790" s="38">
        <f t="shared" si="1152"/>
        <v>400</v>
      </c>
      <c r="G790" s="49">
        <f t="shared" si="1153"/>
        <v>4</v>
      </c>
      <c r="H790" s="183"/>
      <c r="I790" s="183"/>
      <c r="J790" s="183"/>
      <c r="K790" s="183">
        <v>0</v>
      </c>
      <c r="L790" s="212"/>
      <c r="M790" s="50">
        <v>24.99</v>
      </c>
      <c r="N790" s="53">
        <f t="shared" si="1154"/>
        <v>0</v>
      </c>
      <c r="O790" s="228">
        <v>0</v>
      </c>
      <c r="P790" s="229">
        <v>63.85</v>
      </c>
      <c r="Q790" s="230">
        <f t="shared" si="1155"/>
        <v>0</v>
      </c>
      <c r="R790" s="223">
        <v>25</v>
      </c>
      <c r="S790" s="50">
        <v>37.840000000000003</v>
      </c>
      <c r="T790" s="51">
        <f t="shared" si="1156"/>
        <v>946.00000000000011</v>
      </c>
      <c r="U790" s="52" t="s">
        <v>33</v>
      </c>
      <c r="V790" s="48">
        <f t="shared" si="1140"/>
        <v>375</v>
      </c>
      <c r="W790" s="50">
        <f t="shared" si="1157"/>
        <v>47.704666666666668</v>
      </c>
      <c r="X790" s="51">
        <f t="shared" si="1141"/>
        <v>17889.25</v>
      </c>
      <c r="Y790" s="48">
        <f t="shared" si="1142"/>
        <v>400</v>
      </c>
      <c r="Z790" s="50">
        <f t="shared" si="1158"/>
        <v>47.723125000000003</v>
      </c>
      <c r="AA790" s="51">
        <f t="shared" si="1143"/>
        <v>19089.25</v>
      </c>
      <c r="AB790" s="48">
        <f t="shared" si="1159"/>
        <v>100</v>
      </c>
      <c r="AC790" s="50">
        <f t="shared" si="1160"/>
        <v>21.61</v>
      </c>
      <c r="AD790" s="51">
        <f t="shared" si="1161"/>
        <v>2161</v>
      </c>
      <c r="AE790" s="43">
        <v>100</v>
      </c>
      <c r="AF790" s="42">
        <v>21.61</v>
      </c>
      <c r="AG790" s="53">
        <f t="shared" ref="AG790:AG810" si="1176">AE790*AF790</f>
        <v>2161</v>
      </c>
      <c r="AH790" s="43"/>
      <c r="AI790" s="42"/>
      <c r="AJ790" s="53">
        <f t="shared" ref="AJ790:AJ810" si="1177">AH790*AI790</f>
        <v>0</v>
      </c>
      <c r="AK790" s="43"/>
      <c r="AL790" s="42"/>
      <c r="AM790" s="53"/>
      <c r="AN790" s="43"/>
      <c r="AO790" s="42"/>
      <c r="AP790" s="53"/>
      <c r="AQ790" s="43"/>
      <c r="AR790" s="42"/>
      <c r="AS790" s="53"/>
      <c r="AT790" s="43"/>
      <c r="AU790" s="42"/>
      <c r="AV790" s="53"/>
      <c r="AW790" s="43"/>
      <c r="AX790" s="42"/>
      <c r="AY790" s="53">
        <f t="shared" si="1144"/>
        <v>0</v>
      </c>
      <c r="AZ790" s="43"/>
      <c r="BA790" s="42"/>
      <c r="BB790" s="53">
        <f t="shared" si="1145"/>
        <v>0</v>
      </c>
      <c r="BC790" s="43"/>
      <c r="BD790" s="42"/>
      <c r="BE790" s="53">
        <f t="shared" si="1146"/>
        <v>0</v>
      </c>
      <c r="BF790" s="43"/>
      <c r="BG790" s="42"/>
      <c r="BH790" s="53">
        <f t="shared" si="1147"/>
        <v>0</v>
      </c>
      <c r="BI790" s="43"/>
      <c r="BJ790" s="42"/>
      <c r="BK790" s="53">
        <f t="shared" si="1148"/>
        <v>0</v>
      </c>
      <c r="BL790" s="43"/>
      <c r="BM790" s="42"/>
      <c r="BN790" s="53">
        <f t="shared" si="1149"/>
        <v>0</v>
      </c>
      <c r="BO790" s="43"/>
      <c r="BP790" s="42"/>
      <c r="BQ790" s="53">
        <f t="shared" si="1150"/>
        <v>0</v>
      </c>
      <c r="BR790" s="54">
        <f t="shared" si="1162"/>
        <v>300</v>
      </c>
      <c r="BS790" s="55">
        <f t="shared" si="1163"/>
        <v>56.427500000000002</v>
      </c>
      <c r="BT790" s="56">
        <f t="shared" si="1164"/>
        <v>16928.25</v>
      </c>
      <c r="BU790" s="48">
        <v>275</v>
      </c>
      <c r="BV790" s="50">
        <f t="shared" si="1165"/>
        <v>57.011818181818185</v>
      </c>
      <c r="BW790" s="51">
        <v>15678.25</v>
      </c>
      <c r="BX790" s="48"/>
      <c r="BY790" s="50" t="e">
        <f t="shared" si="1166"/>
        <v>#DIV/0!</v>
      </c>
      <c r="BZ790" s="51"/>
      <c r="CA790" s="48"/>
      <c r="CB790" s="50" t="e">
        <f t="shared" si="1167"/>
        <v>#DIV/0!</v>
      </c>
      <c r="CC790" s="51"/>
      <c r="CD790" s="48">
        <v>25</v>
      </c>
      <c r="CE790" s="50">
        <f t="shared" si="1168"/>
        <v>50</v>
      </c>
      <c r="CF790" s="51">
        <v>1250</v>
      </c>
      <c r="CG790" s="47" t="s">
        <v>33</v>
      </c>
      <c r="CH790" s="47" t="s">
        <v>33</v>
      </c>
      <c r="CI790" s="54">
        <f t="shared" si="1169"/>
        <v>25</v>
      </c>
      <c r="CJ790" s="55">
        <f t="shared" si="1170"/>
        <v>48</v>
      </c>
      <c r="CK790" s="56">
        <f t="shared" si="1171"/>
        <v>1200</v>
      </c>
      <c r="CL790" s="48"/>
      <c r="CM790" s="50" t="e">
        <f t="shared" si="1172"/>
        <v>#DIV/0!</v>
      </c>
      <c r="CN790" s="51"/>
      <c r="CO790" s="48"/>
      <c r="CP790" s="50" t="e">
        <f t="shared" si="1173"/>
        <v>#DIV/0!</v>
      </c>
      <c r="CQ790" s="51"/>
      <c r="CR790" s="48"/>
      <c r="CS790" s="50" t="e">
        <f t="shared" si="1174"/>
        <v>#DIV/0!</v>
      </c>
      <c r="CT790" s="51"/>
      <c r="CU790" s="48">
        <v>25</v>
      </c>
      <c r="CV790" s="50">
        <f t="shared" si="1175"/>
        <v>48</v>
      </c>
      <c r="CW790" s="51">
        <v>1200</v>
      </c>
      <c r="CX790" s="47" t="s">
        <v>33</v>
      </c>
      <c r="CY790" s="47" t="s">
        <v>33</v>
      </c>
    </row>
    <row r="791" spans="1:103" s="1" customFormat="1" ht="14.25" thickBot="1" x14ac:dyDescent="0.3">
      <c r="A791" s="47" t="s">
        <v>34</v>
      </c>
      <c r="B791" s="47" t="s">
        <v>34</v>
      </c>
      <c r="C791" s="48">
        <v>243</v>
      </c>
      <c r="D791" s="95">
        <f t="shared" si="1151"/>
        <v>152</v>
      </c>
      <c r="E791" s="93">
        <v>395</v>
      </c>
      <c r="F791" s="38">
        <f t="shared" si="1152"/>
        <v>400</v>
      </c>
      <c r="G791" s="49">
        <f t="shared" si="1153"/>
        <v>5</v>
      </c>
      <c r="H791" s="183"/>
      <c r="I791" s="183"/>
      <c r="J791" s="183"/>
      <c r="K791" s="183">
        <v>0</v>
      </c>
      <c r="L791" s="212"/>
      <c r="M791" s="50">
        <v>24.99</v>
      </c>
      <c r="N791" s="53">
        <f t="shared" si="1154"/>
        <v>0</v>
      </c>
      <c r="O791" s="228">
        <v>0</v>
      </c>
      <c r="P791" s="229">
        <v>63.85</v>
      </c>
      <c r="Q791" s="230">
        <f t="shared" si="1155"/>
        <v>0</v>
      </c>
      <c r="R791" s="223">
        <v>25</v>
      </c>
      <c r="S791" s="50">
        <v>37.840000000000003</v>
      </c>
      <c r="T791" s="51">
        <f t="shared" si="1156"/>
        <v>946.00000000000011</v>
      </c>
      <c r="U791" s="52" t="s">
        <v>34</v>
      </c>
      <c r="V791" s="48">
        <f t="shared" si="1140"/>
        <v>375</v>
      </c>
      <c r="W791" s="50">
        <f t="shared" si="1157"/>
        <v>47.704666666666668</v>
      </c>
      <c r="X791" s="51">
        <f t="shared" si="1141"/>
        <v>17889.25</v>
      </c>
      <c r="Y791" s="48">
        <f t="shared" si="1142"/>
        <v>400</v>
      </c>
      <c r="Z791" s="50">
        <f t="shared" si="1158"/>
        <v>47.723125000000003</v>
      </c>
      <c r="AA791" s="51">
        <f t="shared" si="1143"/>
        <v>19089.25</v>
      </c>
      <c r="AB791" s="48">
        <f t="shared" si="1159"/>
        <v>100</v>
      </c>
      <c r="AC791" s="50">
        <f t="shared" si="1160"/>
        <v>21.61</v>
      </c>
      <c r="AD791" s="51">
        <f t="shared" si="1161"/>
        <v>2161</v>
      </c>
      <c r="AE791" s="43">
        <v>100</v>
      </c>
      <c r="AF791" s="42">
        <v>21.61</v>
      </c>
      <c r="AG791" s="53">
        <f t="shared" si="1176"/>
        <v>2161</v>
      </c>
      <c r="AH791" s="43"/>
      <c r="AI791" s="42"/>
      <c r="AJ791" s="53">
        <f t="shared" si="1177"/>
        <v>0</v>
      </c>
      <c r="AK791" s="43"/>
      <c r="AL791" s="42"/>
      <c r="AM791" s="53"/>
      <c r="AN791" s="43"/>
      <c r="AO791" s="42"/>
      <c r="AP791" s="53"/>
      <c r="AQ791" s="43"/>
      <c r="AR791" s="42"/>
      <c r="AS791" s="53"/>
      <c r="AT791" s="43"/>
      <c r="AU791" s="42"/>
      <c r="AV791" s="53"/>
      <c r="AW791" s="43"/>
      <c r="AX791" s="42"/>
      <c r="AY791" s="53">
        <f t="shared" si="1144"/>
        <v>0</v>
      </c>
      <c r="AZ791" s="43"/>
      <c r="BA791" s="42"/>
      <c r="BB791" s="53">
        <f t="shared" si="1145"/>
        <v>0</v>
      </c>
      <c r="BC791" s="43"/>
      <c r="BD791" s="42"/>
      <c r="BE791" s="53">
        <f t="shared" si="1146"/>
        <v>0</v>
      </c>
      <c r="BF791" s="43"/>
      <c r="BG791" s="42"/>
      <c r="BH791" s="53">
        <f t="shared" si="1147"/>
        <v>0</v>
      </c>
      <c r="BI791" s="43"/>
      <c r="BJ791" s="42"/>
      <c r="BK791" s="53">
        <f t="shared" si="1148"/>
        <v>0</v>
      </c>
      <c r="BL791" s="43"/>
      <c r="BM791" s="42"/>
      <c r="BN791" s="53">
        <f t="shared" si="1149"/>
        <v>0</v>
      </c>
      <c r="BO791" s="43"/>
      <c r="BP791" s="42"/>
      <c r="BQ791" s="53">
        <f t="shared" si="1150"/>
        <v>0</v>
      </c>
      <c r="BR791" s="54">
        <f t="shared" si="1162"/>
        <v>300</v>
      </c>
      <c r="BS791" s="55">
        <f t="shared" si="1163"/>
        <v>56.427500000000002</v>
      </c>
      <c r="BT791" s="56">
        <f t="shared" si="1164"/>
        <v>16928.25</v>
      </c>
      <c r="BU791" s="48">
        <v>275</v>
      </c>
      <c r="BV791" s="50">
        <f t="shared" si="1165"/>
        <v>57.011818181818185</v>
      </c>
      <c r="BW791" s="51">
        <v>15678.25</v>
      </c>
      <c r="BX791" s="48"/>
      <c r="BY791" s="50" t="e">
        <f t="shared" si="1166"/>
        <v>#DIV/0!</v>
      </c>
      <c r="BZ791" s="51"/>
      <c r="CA791" s="48"/>
      <c r="CB791" s="50" t="e">
        <f t="shared" si="1167"/>
        <v>#DIV/0!</v>
      </c>
      <c r="CC791" s="51"/>
      <c r="CD791" s="48">
        <v>25</v>
      </c>
      <c r="CE791" s="50">
        <f t="shared" si="1168"/>
        <v>50</v>
      </c>
      <c r="CF791" s="51">
        <v>1250</v>
      </c>
      <c r="CG791" s="47" t="s">
        <v>34</v>
      </c>
      <c r="CH791" s="47" t="s">
        <v>34</v>
      </c>
      <c r="CI791" s="54">
        <f t="shared" si="1169"/>
        <v>25</v>
      </c>
      <c r="CJ791" s="55">
        <f t="shared" si="1170"/>
        <v>48</v>
      </c>
      <c r="CK791" s="56">
        <f t="shared" si="1171"/>
        <v>1200</v>
      </c>
      <c r="CL791" s="48"/>
      <c r="CM791" s="50" t="e">
        <f t="shared" si="1172"/>
        <v>#DIV/0!</v>
      </c>
      <c r="CN791" s="51"/>
      <c r="CO791" s="48"/>
      <c r="CP791" s="50" t="e">
        <f t="shared" si="1173"/>
        <v>#DIV/0!</v>
      </c>
      <c r="CQ791" s="51"/>
      <c r="CR791" s="48"/>
      <c r="CS791" s="50" t="e">
        <f t="shared" si="1174"/>
        <v>#DIV/0!</v>
      </c>
      <c r="CT791" s="51"/>
      <c r="CU791" s="48">
        <v>25</v>
      </c>
      <c r="CV791" s="50">
        <f t="shared" si="1175"/>
        <v>48</v>
      </c>
      <c r="CW791" s="51">
        <v>1200</v>
      </c>
      <c r="CX791" s="47" t="s">
        <v>34</v>
      </c>
      <c r="CY791" s="47" t="s">
        <v>34</v>
      </c>
    </row>
    <row r="792" spans="1:103" s="1" customFormat="1" ht="14.25" thickBot="1" x14ac:dyDescent="0.3">
      <c r="A792" s="47" t="s">
        <v>35</v>
      </c>
      <c r="B792" s="47" t="s">
        <v>35</v>
      </c>
      <c r="C792" s="48">
        <v>243</v>
      </c>
      <c r="D792" s="95">
        <f t="shared" si="1151"/>
        <v>155</v>
      </c>
      <c r="E792" s="93">
        <v>398</v>
      </c>
      <c r="F792" s="38">
        <f t="shared" si="1152"/>
        <v>402</v>
      </c>
      <c r="G792" s="49">
        <f t="shared" si="1153"/>
        <v>4</v>
      </c>
      <c r="H792" s="183"/>
      <c r="I792" s="183"/>
      <c r="J792" s="183"/>
      <c r="K792" s="183">
        <v>0</v>
      </c>
      <c r="L792" s="212"/>
      <c r="M792" s="50">
        <v>24.99</v>
      </c>
      <c r="N792" s="53">
        <f t="shared" si="1154"/>
        <v>0</v>
      </c>
      <c r="O792" s="228">
        <v>0</v>
      </c>
      <c r="P792" s="229">
        <v>63.85</v>
      </c>
      <c r="Q792" s="230">
        <f t="shared" si="1155"/>
        <v>0</v>
      </c>
      <c r="R792" s="223">
        <v>27</v>
      </c>
      <c r="S792" s="50">
        <v>37.840000000000003</v>
      </c>
      <c r="T792" s="51">
        <f t="shared" si="1156"/>
        <v>1021.6800000000001</v>
      </c>
      <c r="U792" s="52" t="s">
        <v>35</v>
      </c>
      <c r="V792" s="48">
        <f t="shared" si="1140"/>
        <v>375</v>
      </c>
      <c r="W792" s="50">
        <f t="shared" si="1157"/>
        <v>47.704666666666668</v>
      </c>
      <c r="X792" s="51">
        <f t="shared" si="1141"/>
        <v>17889.25</v>
      </c>
      <c r="Y792" s="48">
        <f t="shared" si="1142"/>
        <v>400</v>
      </c>
      <c r="Z792" s="50">
        <f t="shared" si="1158"/>
        <v>47.723125000000003</v>
      </c>
      <c r="AA792" s="51">
        <f t="shared" si="1143"/>
        <v>19089.25</v>
      </c>
      <c r="AB792" s="48">
        <f t="shared" si="1159"/>
        <v>100</v>
      </c>
      <c r="AC792" s="50">
        <f t="shared" si="1160"/>
        <v>21.61</v>
      </c>
      <c r="AD792" s="51">
        <f t="shared" si="1161"/>
        <v>2161</v>
      </c>
      <c r="AE792" s="43">
        <v>100</v>
      </c>
      <c r="AF792" s="42">
        <v>21.61</v>
      </c>
      <c r="AG792" s="53">
        <f t="shared" si="1176"/>
        <v>2161</v>
      </c>
      <c r="AH792" s="43"/>
      <c r="AI792" s="42"/>
      <c r="AJ792" s="53">
        <f t="shared" si="1177"/>
        <v>0</v>
      </c>
      <c r="AK792" s="43"/>
      <c r="AL792" s="42"/>
      <c r="AM792" s="53"/>
      <c r="AN792" s="43"/>
      <c r="AO792" s="42"/>
      <c r="AP792" s="53"/>
      <c r="AQ792" s="43"/>
      <c r="AR792" s="42"/>
      <c r="AS792" s="53"/>
      <c r="AT792" s="43"/>
      <c r="AU792" s="42"/>
      <c r="AV792" s="53"/>
      <c r="AW792" s="43"/>
      <c r="AX792" s="42"/>
      <c r="AY792" s="53">
        <f t="shared" si="1144"/>
        <v>0</v>
      </c>
      <c r="AZ792" s="43"/>
      <c r="BA792" s="42"/>
      <c r="BB792" s="53">
        <f t="shared" si="1145"/>
        <v>0</v>
      </c>
      <c r="BC792" s="43"/>
      <c r="BD792" s="42"/>
      <c r="BE792" s="53">
        <f t="shared" si="1146"/>
        <v>0</v>
      </c>
      <c r="BF792" s="43"/>
      <c r="BG792" s="42"/>
      <c r="BH792" s="53">
        <f t="shared" si="1147"/>
        <v>0</v>
      </c>
      <c r="BI792" s="43"/>
      <c r="BJ792" s="42"/>
      <c r="BK792" s="53">
        <f t="shared" si="1148"/>
        <v>0</v>
      </c>
      <c r="BL792" s="43"/>
      <c r="BM792" s="42"/>
      <c r="BN792" s="53">
        <f t="shared" si="1149"/>
        <v>0</v>
      </c>
      <c r="BO792" s="43"/>
      <c r="BP792" s="42"/>
      <c r="BQ792" s="53">
        <f t="shared" si="1150"/>
        <v>0</v>
      </c>
      <c r="BR792" s="54">
        <f t="shared" si="1162"/>
        <v>300</v>
      </c>
      <c r="BS792" s="55">
        <f t="shared" si="1163"/>
        <v>56.427500000000002</v>
      </c>
      <c r="BT792" s="56">
        <f t="shared" si="1164"/>
        <v>16928.25</v>
      </c>
      <c r="BU792" s="48">
        <v>275</v>
      </c>
      <c r="BV792" s="50">
        <f t="shared" si="1165"/>
        <v>57.011818181818185</v>
      </c>
      <c r="BW792" s="51">
        <v>15678.25</v>
      </c>
      <c r="BX792" s="48"/>
      <c r="BY792" s="50" t="e">
        <f t="shared" si="1166"/>
        <v>#DIV/0!</v>
      </c>
      <c r="BZ792" s="51"/>
      <c r="CA792" s="48"/>
      <c r="CB792" s="50" t="e">
        <f t="shared" si="1167"/>
        <v>#DIV/0!</v>
      </c>
      <c r="CC792" s="51"/>
      <c r="CD792" s="48">
        <v>25</v>
      </c>
      <c r="CE792" s="50">
        <f t="shared" si="1168"/>
        <v>50</v>
      </c>
      <c r="CF792" s="51">
        <v>1250</v>
      </c>
      <c r="CG792" s="47" t="s">
        <v>35</v>
      </c>
      <c r="CH792" s="47" t="s">
        <v>35</v>
      </c>
      <c r="CI792" s="54">
        <f t="shared" si="1169"/>
        <v>25</v>
      </c>
      <c r="CJ792" s="55">
        <f t="shared" si="1170"/>
        <v>48</v>
      </c>
      <c r="CK792" s="56">
        <f t="shared" si="1171"/>
        <v>1200</v>
      </c>
      <c r="CL792" s="48"/>
      <c r="CM792" s="50" t="e">
        <f t="shared" si="1172"/>
        <v>#DIV/0!</v>
      </c>
      <c r="CN792" s="51"/>
      <c r="CO792" s="48"/>
      <c r="CP792" s="50" t="e">
        <f t="shared" si="1173"/>
        <v>#DIV/0!</v>
      </c>
      <c r="CQ792" s="51"/>
      <c r="CR792" s="48"/>
      <c r="CS792" s="50" t="e">
        <f t="shared" si="1174"/>
        <v>#DIV/0!</v>
      </c>
      <c r="CT792" s="51"/>
      <c r="CU792" s="48">
        <v>25</v>
      </c>
      <c r="CV792" s="50">
        <f t="shared" si="1175"/>
        <v>48</v>
      </c>
      <c r="CW792" s="51">
        <v>1200</v>
      </c>
      <c r="CX792" s="47" t="s">
        <v>35</v>
      </c>
      <c r="CY792" s="47" t="s">
        <v>35</v>
      </c>
    </row>
    <row r="793" spans="1:103" s="1" customFormat="1" ht="14.25" thickBot="1" x14ac:dyDescent="0.3">
      <c r="A793" s="47" t="s">
        <v>36</v>
      </c>
      <c r="B793" s="47" t="s">
        <v>36</v>
      </c>
      <c r="C793" s="48">
        <v>243</v>
      </c>
      <c r="D793" s="95">
        <f t="shared" si="1151"/>
        <v>156</v>
      </c>
      <c r="E793" s="93">
        <v>399</v>
      </c>
      <c r="F793" s="38">
        <f t="shared" si="1152"/>
        <v>404.28</v>
      </c>
      <c r="G793" s="49">
        <f t="shared" si="1153"/>
        <v>4.9999999999999725</v>
      </c>
      <c r="H793" s="183"/>
      <c r="I793" s="183"/>
      <c r="J793" s="183"/>
      <c r="K793" s="183">
        <v>0</v>
      </c>
      <c r="L793" s="224">
        <v>0.28000000000000003</v>
      </c>
      <c r="M793" s="50">
        <v>24.99</v>
      </c>
      <c r="N793" s="53">
        <f t="shared" si="1154"/>
        <v>6.9972000000000003</v>
      </c>
      <c r="O793" s="228">
        <v>0</v>
      </c>
      <c r="P793" s="229">
        <v>63.85</v>
      </c>
      <c r="Q793" s="230">
        <f t="shared" si="1155"/>
        <v>0</v>
      </c>
      <c r="R793" s="223">
        <v>29</v>
      </c>
      <c r="S793" s="50">
        <v>37.840000000000003</v>
      </c>
      <c r="T793" s="51">
        <f t="shared" si="1156"/>
        <v>1097.3600000000001</v>
      </c>
      <c r="U793" s="52" t="s">
        <v>36</v>
      </c>
      <c r="V793" s="48">
        <f t="shared" si="1140"/>
        <v>375</v>
      </c>
      <c r="W793" s="50">
        <f t="shared" si="1157"/>
        <v>47.704666666666668</v>
      </c>
      <c r="X793" s="51">
        <f t="shared" si="1141"/>
        <v>17889.25</v>
      </c>
      <c r="Y793" s="48">
        <f t="shared" si="1142"/>
        <v>400</v>
      </c>
      <c r="Z793" s="50">
        <f t="shared" si="1158"/>
        <v>47.723125000000003</v>
      </c>
      <c r="AA793" s="51">
        <f t="shared" si="1143"/>
        <v>19089.25</v>
      </c>
      <c r="AB793" s="48">
        <f t="shared" si="1159"/>
        <v>100</v>
      </c>
      <c r="AC793" s="50">
        <f t="shared" si="1160"/>
        <v>21.61</v>
      </c>
      <c r="AD793" s="51">
        <f t="shared" si="1161"/>
        <v>2161</v>
      </c>
      <c r="AE793" s="43">
        <v>100</v>
      </c>
      <c r="AF793" s="42">
        <v>21.61</v>
      </c>
      <c r="AG793" s="53">
        <f t="shared" si="1176"/>
        <v>2161</v>
      </c>
      <c r="AH793" s="43"/>
      <c r="AI793" s="42"/>
      <c r="AJ793" s="53">
        <f t="shared" si="1177"/>
        <v>0</v>
      </c>
      <c r="AK793" s="43"/>
      <c r="AL793" s="42"/>
      <c r="AM793" s="53"/>
      <c r="AN793" s="43"/>
      <c r="AO793" s="42"/>
      <c r="AP793" s="53"/>
      <c r="AQ793" s="43"/>
      <c r="AR793" s="42"/>
      <c r="AS793" s="53"/>
      <c r="AT793" s="43"/>
      <c r="AU793" s="42"/>
      <c r="AV793" s="53"/>
      <c r="AW793" s="43"/>
      <c r="AX793" s="42"/>
      <c r="AY793" s="53">
        <f t="shared" si="1144"/>
        <v>0</v>
      </c>
      <c r="AZ793" s="43"/>
      <c r="BA793" s="42"/>
      <c r="BB793" s="53">
        <f t="shared" si="1145"/>
        <v>0</v>
      </c>
      <c r="BC793" s="43"/>
      <c r="BD793" s="42"/>
      <c r="BE793" s="53">
        <f t="shared" si="1146"/>
        <v>0</v>
      </c>
      <c r="BF793" s="43"/>
      <c r="BG793" s="42"/>
      <c r="BH793" s="53">
        <f t="shared" si="1147"/>
        <v>0</v>
      </c>
      <c r="BI793" s="43"/>
      <c r="BJ793" s="42"/>
      <c r="BK793" s="53">
        <f t="shared" si="1148"/>
        <v>0</v>
      </c>
      <c r="BL793" s="43"/>
      <c r="BM793" s="42"/>
      <c r="BN793" s="53">
        <f t="shared" si="1149"/>
        <v>0</v>
      </c>
      <c r="BO793" s="43"/>
      <c r="BP793" s="42"/>
      <c r="BQ793" s="53">
        <f t="shared" si="1150"/>
        <v>0</v>
      </c>
      <c r="BR793" s="54">
        <f t="shared" si="1162"/>
        <v>300</v>
      </c>
      <c r="BS793" s="55">
        <f t="shared" si="1163"/>
        <v>56.427500000000002</v>
      </c>
      <c r="BT793" s="56">
        <f t="shared" si="1164"/>
        <v>16928.25</v>
      </c>
      <c r="BU793" s="48">
        <v>275</v>
      </c>
      <c r="BV793" s="50">
        <f t="shared" si="1165"/>
        <v>57.011818181818185</v>
      </c>
      <c r="BW793" s="51">
        <v>15678.25</v>
      </c>
      <c r="BX793" s="48"/>
      <c r="BY793" s="50" t="e">
        <f t="shared" si="1166"/>
        <v>#DIV/0!</v>
      </c>
      <c r="BZ793" s="51"/>
      <c r="CA793" s="48"/>
      <c r="CB793" s="50" t="e">
        <f t="shared" si="1167"/>
        <v>#DIV/0!</v>
      </c>
      <c r="CC793" s="51"/>
      <c r="CD793" s="48">
        <v>25</v>
      </c>
      <c r="CE793" s="50">
        <f t="shared" si="1168"/>
        <v>50</v>
      </c>
      <c r="CF793" s="51">
        <v>1250</v>
      </c>
      <c r="CG793" s="47" t="s">
        <v>36</v>
      </c>
      <c r="CH793" s="47" t="s">
        <v>36</v>
      </c>
      <c r="CI793" s="54">
        <f t="shared" si="1169"/>
        <v>25</v>
      </c>
      <c r="CJ793" s="55">
        <f t="shared" si="1170"/>
        <v>48</v>
      </c>
      <c r="CK793" s="56">
        <f t="shared" si="1171"/>
        <v>1200</v>
      </c>
      <c r="CL793" s="48"/>
      <c r="CM793" s="50" t="e">
        <f t="shared" si="1172"/>
        <v>#DIV/0!</v>
      </c>
      <c r="CN793" s="51"/>
      <c r="CO793" s="48"/>
      <c r="CP793" s="50" t="e">
        <f t="shared" si="1173"/>
        <v>#DIV/0!</v>
      </c>
      <c r="CQ793" s="51"/>
      <c r="CR793" s="48"/>
      <c r="CS793" s="50" t="e">
        <f t="shared" si="1174"/>
        <v>#DIV/0!</v>
      </c>
      <c r="CT793" s="51"/>
      <c r="CU793" s="48">
        <v>25</v>
      </c>
      <c r="CV793" s="50">
        <f t="shared" si="1175"/>
        <v>48</v>
      </c>
      <c r="CW793" s="51">
        <v>1200</v>
      </c>
      <c r="CX793" s="47" t="s">
        <v>36</v>
      </c>
      <c r="CY793" s="47" t="s">
        <v>36</v>
      </c>
    </row>
    <row r="794" spans="1:103" s="1" customFormat="1" ht="14.25" thickBot="1" x14ac:dyDescent="0.3">
      <c r="A794" s="47" t="s">
        <v>37</v>
      </c>
      <c r="B794" s="47" t="s">
        <v>37</v>
      </c>
      <c r="C794" s="48">
        <v>292</v>
      </c>
      <c r="D794" s="95">
        <f t="shared" si="1151"/>
        <v>147</v>
      </c>
      <c r="E794" s="93">
        <v>439</v>
      </c>
      <c r="F794" s="38">
        <f t="shared" si="1152"/>
        <v>446.82</v>
      </c>
      <c r="G794" s="49">
        <f t="shared" si="1153"/>
        <v>-7.1054273576010019E-15</v>
      </c>
      <c r="H794" s="183"/>
      <c r="I794" s="183"/>
      <c r="J794" s="183"/>
      <c r="K794" s="183">
        <v>5</v>
      </c>
      <c r="L794" s="224">
        <v>7.82</v>
      </c>
      <c r="M794" s="50">
        <v>24.99</v>
      </c>
      <c r="N794" s="53">
        <f t="shared" si="1154"/>
        <v>195.42179999999999</v>
      </c>
      <c r="O794" s="228">
        <v>0</v>
      </c>
      <c r="P794" s="229">
        <v>63.85</v>
      </c>
      <c r="Q794" s="230">
        <f t="shared" si="1155"/>
        <v>0</v>
      </c>
      <c r="R794" s="223">
        <v>19</v>
      </c>
      <c r="S794" s="50">
        <v>37.840000000000003</v>
      </c>
      <c r="T794" s="51">
        <f t="shared" si="1156"/>
        <v>718.96</v>
      </c>
      <c r="U794" s="52" t="s">
        <v>37</v>
      </c>
      <c r="V794" s="48">
        <f t="shared" si="1140"/>
        <v>425</v>
      </c>
      <c r="W794" s="50">
        <f t="shared" si="1157"/>
        <v>43.868352941176468</v>
      </c>
      <c r="X794" s="51">
        <f t="shared" si="1141"/>
        <v>18644.05</v>
      </c>
      <c r="Y794" s="48">
        <f t="shared" si="1142"/>
        <v>425</v>
      </c>
      <c r="Z794" s="50">
        <f>AA794/Y794</f>
        <v>43.868352941176468</v>
      </c>
      <c r="AA794" s="51">
        <f t="shared" si="1143"/>
        <v>18644.05</v>
      </c>
      <c r="AB794" s="48">
        <f t="shared" si="1159"/>
        <v>75</v>
      </c>
      <c r="AC794" s="50">
        <f>AD794/AB794</f>
        <v>25.15</v>
      </c>
      <c r="AD794" s="51">
        <f t="shared" si="1161"/>
        <v>1886.25</v>
      </c>
      <c r="AE794" s="43"/>
      <c r="AF794" s="42"/>
      <c r="AG794" s="53">
        <f t="shared" si="1176"/>
        <v>0</v>
      </c>
      <c r="AH794" s="43">
        <v>75</v>
      </c>
      <c r="AI794" s="42">
        <v>25.15</v>
      </c>
      <c r="AJ794" s="53">
        <f t="shared" si="1177"/>
        <v>1886.25</v>
      </c>
      <c r="AK794" s="43"/>
      <c r="AL794" s="42"/>
      <c r="AM794" s="53"/>
      <c r="AN794" s="43"/>
      <c r="AO794" s="42"/>
      <c r="AP794" s="53"/>
      <c r="AQ794" s="43"/>
      <c r="AR794" s="42"/>
      <c r="AS794" s="53"/>
      <c r="AT794" s="43"/>
      <c r="AU794" s="42"/>
      <c r="AV794" s="53"/>
      <c r="AW794" s="43"/>
      <c r="AX794" s="42"/>
      <c r="AY794" s="53">
        <f t="shared" si="1144"/>
        <v>0</v>
      </c>
      <c r="AZ794" s="43"/>
      <c r="BA794" s="42"/>
      <c r="BB794" s="53">
        <f t="shared" si="1145"/>
        <v>0</v>
      </c>
      <c r="BC794" s="43"/>
      <c r="BD794" s="42"/>
      <c r="BE794" s="53">
        <f t="shared" si="1146"/>
        <v>0</v>
      </c>
      <c r="BF794" s="43"/>
      <c r="BG794" s="42"/>
      <c r="BH794" s="53">
        <f t="shared" si="1147"/>
        <v>0</v>
      </c>
      <c r="BI794" s="43"/>
      <c r="BJ794" s="42"/>
      <c r="BK794" s="53">
        <f t="shared" si="1148"/>
        <v>0</v>
      </c>
      <c r="BL794" s="43"/>
      <c r="BM794" s="42"/>
      <c r="BN794" s="53">
        <f t="shared" si="1149"/>
        <v>0</v>
      </c>
      <c r="BO794" s="43"/>
      <c r="BP794" s="42"/>
      <c r="BQ794" s="53">
        <f t="shared" si="1150"/>
        <v>0</v>
      </c>
      <c r="BR794" s="54">
        <f t="shared" si="1162"/>
        <v>350</v>
      </c>
      <c r="BS794" s="55">
        <f t="shared" si="1163"/>
        <v>47.879428571428569</v>
      </c>
      <c r="BT794" s="56">
        <f t="shared" si="1164"/>
        <v>16757.8</v>
      </c>
      <c r="BU794" s="48">
        <v>350</v>
      </c>
      <c r="BV794" s="50">
        <f t="shared" si="1165"/>
        <v>47.879428571428569</v>
      </c>
      <c r="BW794" s="51">
        <v>16757.8</v>
      </c>
      <c r="BX794" s="48"/>
      <c r="BY794" s="50" t="e">
        <f t="shared" si="1166"/>
        <v>#DIV/0!</v>
      </c>
      <c r="BZ794" s="51"/>
      <c r="CA794" s="48"/>
      <c r="CB794" s="50" t="e">
        <f t="shared" si="1167"/>
        <v>#DIV/0!</v>
      </c>
      <c r="CC794" s="51"/>
      <c r="CD794" s="48"/>
      <c r="CE794" s="50" t="e">
        <f t="shared" si="1168"/>
        <v>#DIV/0!</v>
      </c>
      <c r="CF794" s="51"/>
      <c r="CG794" s="47" t="s">
        <v>37</v>
      </c>
      <c r="CH794" s="47" t="s">
        <v>37</v>
      </c>
      <c r="CI794" s="54">
        <f t="shared" si="1169"/>
        <v>0</v>
      </c>
      <c r="CJ794" s="55" t="e">
        <f t="shared" si="1170"/>
        <v>#DIV/0!</v>
      </c>
      <c r="CK794" s="56">
        <f t="shared" si="1171"/>
        <v>0</v>
      </c>
      <c r="CL794" s="48"/>
      <c r="CM794" s="50" t="e">
        <f t="shared" si="1172"/>
        <v>#DIV/0!</v>
      </c>
      <c r="CN794" s="51"/>
      <c r="CO794" s="48"/>
      <c r="CP794" s="50" t="e">
        <f t="shared" si="1173"/>
        <v>#DIV/0!</v>
      </c>
      <c r="CQ794" s="51"/>
      <c r="CR794" s="48"/>
      <c r="CS794" s="50" t="e">
        <f t="shared" si="1174"/>
        <v>#DIV/0!</v>
      </c>
      <c r="CT794" s="51"/>
      <c r="CU794" s="48"/>
      <c r="CV794" s="50" t="e">
        <f t="shared" si="1175"/>
        <v>#DIV/0!</v>
      </c>
      <c r="CW794" s="51"/>
      <c r="CX794" s="47" t="s">
        <v>37</v>
      </c>
      <c r="CY794" s="47" t="s">
        <v>37</v>
      </c>
    </row>
    <row r="795" spans="1:103" s="1" customFormat="1" ht="14.25" thickBot="1" x14ac:dyDescent="0.3">
      <c r="A795" s="47" t="s">
        <v>38</v>
      </c>
      <c r="B795" s="47" t="s">
        <v>38</v>
      </c>
      <c r="C795" s="48">
        <v>292</v>
      </c>
      <c r="D795" s="95">
        <f t="shared" si="1151"/>
        <v>137</v>
      </c>
      <c r="E795" s="93">
        <v>429</v>
      </c>
      <c r="F795" s="38">
        <f t="shared" si="1152"/>
        <v>443.63</v>
      </c>
      <c r="G795" s="49">
        <f t="shared" si="1153"/>
        <v>-4.0000000000000036</v>
      </c>
      <c r="H795" s="183"/>
      <c r="I795" s="183"/>
      <c r="J795" s="183"/>
      <c r="K795" s="183">
        <v>5</v>
      </c>
      <c r="L795" s="224">
        <v>18.63</v>
      </c>
      <c r="M795" s="50">
        <v>24.99</v>
      </c>
      <c r="N795" s="53">
        <f t="shared" si="1154"/>
        <v>465.56369999999993</v>
      </c>
      <c r="O795" s="228">
        <v>0</v>
      </c>
      <c r="P795" s="229">
        <v>63.85</v>
      </c>
      <c r="Q795" s="230">
        <f t="shared" si="1155"/>
        <v>0</v>
      </c>
      <c r="R795" s="223">
        <v>5</v>
      </c>
      <c r="S795" s="50">
        <v>37.840000000000003</v>
      </c>
      <c r="T795" s="51">
        <f t="shared" si="1156"/>
        <v>189.20000000000002</v>
      </c>
      <c r="U795" s="52" t="s">
        <v>38</v>
      </c>
      <c r="V795" s="48">
        <f t="shared" si="1140"/>
        <v>425</v>
      </c>
      <c r="W795" s="50">
        <f t="shared" si="1157"/>
        <v>43.868352941176468</v>
      </c>
      <c r="X795" s="51">
        <f t="shared" si="1141"/>
        <v>18644.05</v>
      </c>
      <c r="Y795" s="48">
        <f t="shared" si="1142"/>
        <v>425</v>
      </c>
      <c r="Z795" s="50">
        <f t="shared" ref="Z795:Z811" si="1178">AA795/Y795</f>
        <v>43.868352941176468</v>
      </c>
      <c r="AA795" s="51">
        <f t="shared" si="1143"/>
        <v>18644.05</v>
      </c>
      <c r="AB795" s="48">
        <f t="shared" si="1159"/>
        <v>75</v>
      </c>
      <c r="AC795" s="50">
        <f t="shared" ref="AC795:AC811" si="1179">AD795/AB795</f>
        <v>25.15</v>
      </c>
      <c r="AD795" s="51">
        <f t="shared" si="1161"/>
        <v>1886.25</v>
      </c>
      <c r="AE795" s="43"/>
      <c r="AF795" s="42"/>
      <c r="AG795" s="53">
        <f t="shared" si="1176"/>
        <v>0</v>
      </c>
      <c r="AH795" s="43">
        <v>75</v>
      </c>
      <c r="AI795" s="42">
        <v>25.15</v>
      </c>
      <c r="AJ795" s="53">
        <f t="shared" si="1177"/>
        <v>1886.25</v>
      </c>
      <c r="AK795" s="43"/>
      <c r="AL795" s="42"/>
      <c r="AM795" s="53"/>
      <c r="AN795" s="43"/>
      <c r="AO795" s="42"/>
      <c r="AP795" s="53"/>
      <c r="AQ795" s="43"/>
      <c r="AR795" s="42"/>
      <c r="AS795" s="53"/>
      <c r="AT795" s="43"/>
      <c r="AU795" s="42"/>
      <c r="AV795" s="53"/>
      <c r="AW795" s="43"/>
      <c r="AX795" s="42"/>
      <c r="AY795" s="53">
        <f t="shared" si="1144"/>
        <v>0</v>
      </c>
      <c r="AZ795" s="43"/>
      <c r="BA795" s="42"/>
      <c r="BB795" s="53">
        <f t="shared" si="1145"/>
        <v>0</v>
      </c>
      <c r="BC795" s="43"/>
      <c r="BD795" s="42"/>
      <c r="BE795" s="53">
        <f t="shared" si="1146"/>
        <v>0</v>
      </c>
      <c r="BF795" s="43"/>
      <c r="BG795" s="42"/>
      <c r="BH795" s="53">
        <f t="shared" si="1147"/>
        <v>0</v>
      </c>
      <c r="BI795" s="43"/>
      <c r="BJ795" s="42"/>
      <c r="BK795" s="53">
        <f t="shared" si="1148"/>
        <v>0</v>
      </c>
      <c r="BL795" s="43"/>
      <c r="BM795" s="42"/>
      <c r="BN795" s="53">
        <f t="shared" si="1149"/>
        <v>0</v>
      </c>
      <c r="BO795" s="43"/>
      <c r="BP795" s="42"/>
      <c r="BQ795" s="53">
        <f t="shared" si="1150"/>
        <v>0</v>
      </c>
      <c r="BR795" s="54">
        <f t="shared" si="1162"/>
        <v>350</v>
      </c>
      <c r="BS795" s="55">
        <f t="shared" si="1163"/>
        <v>47.879428571428569</v>
      </c>
      <c r="BT795" s="56">
        <f t="shared" si="1164"/>
        <v>16757.8</v>
      </c>
      <c r="BU795" s="48">
        <v>350</v>
      </c>
      <c r="BV795" s="50">
        <f t="shared" si="1165"/>
        <v>47.879428571428569</v>
      </c>
      <c r="BW795" s="51">
        <v>16757.8</v>
      </c>
      <c r="BX795" s="48"/>
      <c r="BY795" s="50" t="e">
        <f t="shared" si="1166"/>
        <v>#DIV/0!</v>
      </c>
      <c r="BZ795" s="51"/>
      <c r="CA795" s="48"/>
      <c r="CB795" s="50" t="e">
        <f t="shared" si="1167"/>
        <v>#DIV/0!</v>
      </c>
      <c r="CC795" s="51"/>
      <c r="CD795" s="48"/>
      <c r="CE795" s="50" t="e">
        <f t="shared" si="1168"/>
        <v>#DIV/0!</v>
      </c>
      <c r="CF795" s="51"/>
      <c r="CG795" s="47" t="s">
        <v>38</v>
      </c>
      <c r="CH795" s="47" t="s">
        <v>38</v>
      </c>
      <c r="CI795" s="54">
        <f t="shared" si="1169"/>
        <v>0</v>
      </c>
      <c r="CJ795" s="55" t="e">
        <f t="shared" si="1170"/>
        <v>#DIV/0!</v>
      </c>
      <c r="CK795" s="56">
        <f t="shared" si="1171"/>
        <v>0</v>
      </c>
      <c r="CL795" s="48"/>
      <c r="CM795" s="50" t="e">
        <f t="shared" si="1172"/>
        <v>#DIV/0!</v>
      </c>
      <c r="CN795" s="51"/>
      <c r="CO795" s="48"/>
      <c r="CP795" s="50" t="e">
        <f t="shared" si="1173"/>
        <v>#DIV/0!</v>
      </c>
      <c r="CQ795" s="51"/>
      <c r="CR795" s="48"/>
      <c r="CS795" s="50" t="e">
        <f t="shared" si="1174"/>
        <v>#DIV/0!</v>
      </c>
      <c r="CT795" s="51"/>
      <c r="CU795" s="48"/>
      <c r="CV795" s="50" t="e">
        <f t="shared" si="1175"/>
        <v>#DIV/0!</v>
      </c>
      <c r="CW795" s="51"/>
      <c r="CX795" s="47" t="s">
        <v>38</v>
      </c>
      <c r="CY795" s="47" t="s">
        <v>38</v>
      </c>
    </row>
    <row r="796" spans="1:103" s="1" customFormat="1" ht="14.25" thickBot="1" x14ac:dyDescent="0.3">
      <c r="A796" s="47" t="s">
        <v>39</v>
      </c>
      <c r="B796" s="47" t="s">
        <v>39</v>
      </c>
      <c r="C796" s="48">
        <v>292</v>
      </c>
      <c r="D796" s="95">
        <f t="shared" si="1151"/>
        <v>125</v>
      </c>
      <c r="E796" s="93">
        <v>417</v>
      </c>
      <c r="F796" s="38">
        <f t="shared" si="1152"/>
        <v>435.92</v>
      </c>
      <c r="G796" s="49">
        <f t="shared" si="1153"/>
        <v>-5.9999999999999858</v>
      </c>
      <c r="H796" s="183"/>
      <c r="I796" s="183"/>
      <c r="J796" s="183"/>
      <c r="K796" s="183">
        <v>5</v>
      </c>
      <c r="L796" s="224">
        <v>24.92</v>
      </c>
      <c r="M796" s="50">
        <v>24.99</v>
      </c>
      <c r="N796" s="53">
        <f t="shared" si="1154"/>
        <v>622.75080000000003</v>
      </c>
      <c r="O796" s="228">
        <v>0</v>
      </c>
      <c r="P796" s="229">
        <v>63.85</v>
      </c>
      <c r="Q796" s="230">
        <f t="shared" si="1155"/>
        <v>0</v>
      </c>
      <c r="R796" s="223">
        <v>11</v>
      </c>
      <c r="S796" s="50">
        <v>37.840000000000003</v>
      </c>
      <c r="T796" s="51">
        <f t="shared" si="1156"/>
        <v>416.24</v>
      </c>
      <c r="U796" s="52" t="s">
        <v>39</v>
      </c>
      <c r="V796" s="48">
        <f t="shared" si="1140"/>
        <v>405</v>
      </c>
      <c r="W796" s="50">
        <f t="shared" si="1157"/>
        <v>37.121111111111112</v>
      </c>
      <c r="X796" s="51">
        <f t="shared" si="1141"/>
        <v>15034.05</v>
      </c>
      <c r="Y796" s="48">
        <f t="shared" si="1142"/>
        <v>495</v>
      </c>
      <c r="Z796" s="50">
        <f t="shared" si="1178"/>
        <v>36.934080808080807</v>
      </c>
      <c r="AA796" s="51">
        <f t="shared" si="1143"/>
        <v>18282.37</v>
      </c>
      <c r="AB796" s="48">
        <f t="shared" si="1159"/>
        <v>75</v>
      </c>
      <c r="AC796" s="50">
        <f t="shared" si="1179"/>
        <v>25.15</v>
      </c>
      <c r="AD796" s="51">
        <f t="shared" si="1161"/>
        <v>1886.25</v>
      </c>
      <c r="AE796" s="43"/>
      <c r="AF796" s="42"/>
      <c r="AG796" s="53">
        <f t="shared" si="1176"/>
        <v>0</v>
      </c>
      <c r="AH796" s="43">
        <v>75</v>
      </c>
      <c r="AI796" s="42">
        <v>25.15</v>
      </c>
      <c r="AJ796" s="53">
        <f t="shared" si="1177"/>
        <v>1886.25</v>
      </c>
      <c r="AK796" s="43"/>
      <c r="AL796" s="42"/>
      <c r="AM796" s="53"/>
      <c r="AN796" s="43"/>
      <c r="AO796" s="42"/>
      <c r="AP796" s="53"/>
      <c r="AQ796" s="43"/>
      <c r="AR796" s="42"/>
      <c r="AS796" s="53"/>
      <c r="AT796" s="43"/>
      <c r="AU796" s="42"/>
      <c r="AV796" s="53"/>
      <c r="AW796" s="43"/>
      <c r="AX796" s="42"/>
      <c r="AY796" s="53">
        <f t="shared" si="1144"/>
        <v>0</v>
      </c>
      <c r="AZ796" s="43"/>
      <c r="BA796" s="42"/>
      <c r="BB796" s="53">
        <f t="shared" si="1145"/>
        <v>0</v>
      </c>
      <c r="BC796" s="43"/>
      <c r="BD796" s="42"/>
      <c r="BE796" s="53">
        <f t="shared" si="1146"/>
        <v>0</v>
      </c>
      <c r="BF796" s="43"/>
      <c r="BG796" s="42"/>
      <c r="BH796" s="53">
        <f t="shared" si="1147"/>
        <v>0</v>
      </c>
      <c r="BI796" s="43"/>
      <c r="BJ796" s="42"/>
      <c r="BK796" s="53">
        <f t="shared" si="1148"/>
        <v>0</v>
      </c>
      <c r="BL796" s="43"/>
      <c r="BM796" s="42"/>
      <c r="BN796" s="53">
        <f t="shared" si="1149"/>
        <v>0</v>
      </c>
      <c r="BO796" s="43"/>
      <c r="BP796" s="42"/>
      <c r="BQ796" s="53">
        <f t="shared" si="1150"/>
        <v>0</v>
      </c>
      <c r="BR796" s="54">
        <f t="shared" si="1162"/>
        <v>420</v>
      </c>
      <c r="BS796" s="55">
        <f t="shared" si="1163"/>
        <v>39.038380952380948</v>
      </c>
      <c r="BT796" s="56">
        <f t="shared" si="1164"/>
        <v>16396.12</v>
      </c>
      <c r="BU796" s="48">
        <v>330</v>
      </c>
      <c r="BV796" s="50">
        <f t="shared" si="1165"/>
        <v>39.266060606060606</v>
      </c>
      <c r="BW796" s="51">
        <v>12957.8</v>
      </c>
      <c r="BX796" s="48"/>
      <c r="BY796" s="50" t="e">
        <f t="shared" si="1166"/>
        <v>#DIV/0!</v>
      </c>
      <c r="BZ796" s="51"/>
      <c r="CA796" s="48"/>
      <c r="CB796" s="50" t="e">
        <f t="shared" si="1167"/>
        <v>#DIV/0!</v>
      </c>
      <c r="CC796" s="51"/>
      <c r="CD796" s="48">
        <v>90</v>
      </c>
      <c r="CE796" s="50">
        <f t="shared" si="1168"/>
        <v>38.20355555555556</v>
      </c>
      <c r="CF796" s="51">
        <v>3438.32</v>
      </c>
      <c r="CG796" s="47" t="s">
        <v>39</v>
      </c>
      <c r="CH796" s="47" t="s">
        <v>39</v>
      </c>
      <c r="CI796" s="54">
        <f t="shared" si="1169"/>
        <v>90</v>
      </c>
      <c r="CJ796" s="55">
        <f t="shared" si="1170"/>
        <v>36.092444444444446</v>
      </c>
      <c r="CK796" s="56">
        <f t="shared" si="1171"/>
        <v>3248.32</v>
      </c>
      <c r="CL796" s="48"/>
      <c r="CM796" s="50" t="e">
        <f t="shared" si="1172"/>
        <v>#DIV/0!</v>
      </c>
      <c r="CN796" s="51"/>
      <c r="CO796" s="48"/>
      <c r="CP796" s="50" t="e">
        <f t="shared" si="1173"/>
        <v>#DIV/0!</v>
      </c>
      <c r="CQ796" s="51"/>
      <c r="CR796" s="48"/>
      <c r="CS796" s="50" t="e">
        <f t="shared" si="1174"/>
        <v>#DIV/0!</v>
      </c>
      <c r="CT796" s="51"/>
      <c r="CU796" s="48">
        <v>90</v>
      </c>
      <c r="CV796" s="50">
        <f t="shared" si="1175"/>
        <v>36.092444444444446</v>
      </c>
      <c r="CW796" s="51">
        <v>3248.32</v>
      </c>
      <c r="CX796" s="47" t="s">
        <v>39</v>
      </c>
      <c r="CY796" s="47" t="s">
        <v>39</v>
      </c>
    </row>
    <row r="797" spans="1:103" s="1" customFormat="1" ht="14.25" thickBot="1" x14ac:dyDescent="0.3">
      <c r="A797" s="47" t="s">
        <v>40</v>
      </c>
      <c r="B797" s="47" t="s">
        <v>40</v>
      </c>
      <c r="C797" s="48">
        <v>292</v>
      </c>
      <c r="D797" s="95">
        <f t="shared" si="1151"/>
        <v>127</v>
      </c>
      <c r="E797" s="93">
        <v>419</v>
      </c>
      <c r="F797" s="38">
        <f t="shared" si="1152"/>
        <v>443.13</v>
      </c>
      <c r="G797" s="49">
        <f t="shared" si="1153"/>
        <v>-5.0000000000000036</v>
      </c>
      <c r="H797" s="183"/>
      <c r="I797" s="183"/>
      <c r="J797" s="183"/>
      <c r="K797" s="183">
        <v>5</v>
      </c>
      <c r="L797" s="224">
        <v>29.13</v>
      </c>
      <c r="M797" s="50">
        <v>24.99</v>
      </c>
      <c r="N797" s="53">
        <f t="shared" si="1154"/>
        <v>727.95869999999991</v>
      </c>
      <c r="O797" s="228">
        <v>0</v>
      </c>
      <c r="P797" s="229">
        <v>63.85</v>
      </c>
      <c r="Q797" s="230">
        <f t="shared" si="1155"/>
        <v>0</v>
      </c>
      <c r="R797" s="223">
        <v>14</v>
      </c>
      <c r="S797" s="50">
        <v>37.840000000000003</v>
      </c>
      <c r="T797" s="51">
        <f t="shared" si="1156"/>
        <v>529.76</v>
      </c>
      <c r="U797" s="52" t="s">
        <v>40</v>
      </c>
      <c r="V797" s="48">
        <f t="shared" si="1140"/>
        <v>405</v>
      </c>
      <c r="W797" s="50">
        <f t="shared" si="1157"/>
        <v>37.121111111111112</v>
      </c>
      <c r="X797" s="51">
        <f t="shared" si="1141"/>
        <v>15034.05</v>
      </c>
      <c r="Y797" s="48">
        <f t="shared" si="1142"/>
        <v>495</v>
      </c>
      <c r="Z797" s="50">
        <f t="shared" si="1178"/>
        <v>36.934080808080807</v>
      </c>
      <c r="AA797" s="51">
        <f t="shared" si="1143"/>
        <v>18282.37</v>
      </c>
      <c r="AB797" s="48">
        <f t="shared" si="1159"/>
        <v>75</v>
      </c>
      <c r="AC797" s="50">
        <f t="shared" si="1179"/>
        <v>25.15</v>
      </c>
      <c r="AD797" s="51">
        <f t="shared" si="1161"/>
        <v>1886.25</v>
      </c>
      <c r="AE797" s="43"/>
      <c r="AF797" s="42"/>
      <c r="AG797" s="53">
        <f t="shared" si="1176"/>
        <v>0</v>
      </c>
      <c r="AH797" s="43">
        <v>75</v>
      </c>
      <c r="AI797" s="42">
        <v>25.15</v>
      </c>
      <c r="AJ797" s="53">
        <f t="shared" si="1177"/>
        <v>1886.25</v>
      </c>
      <c r="AK797" s="43"/>
      <c r="AL797" s="42"/>
      <c r="AM797" s="53"/>
      <c r="AN797" s="43"/>
      <c r="AO797" s="42"/>
      <c r="AP797" s="53"/>
      <c r="AQ797" s="43"/>
      <c r="AR797" s="42"/>
      <c r="AS797" s="53"/>
      <c r="AT797" s="43"/>
      <c r="AU797" s="42"/>
      <c r="AV797" s="53"/>
      <c r="AW797" s="43"/>
      <c r="AX797" s="42"/>
      <c r="AY797" s="53">
        <f t="shared" si="1144"/>
        <v>0</v>
      </c>
      <c r="AZ797" s="43"/>
      <c r="BA797" s="42"/>
      <c r="BB797" s="53">
        <f t="shared" si="1145"/>
        <v>0</v>
      </c>
      <c r="BC797" s="43"/>
      <c r="BD797" s="42"/>
      <c r="BE797" s="53">
        <f t="shared" si="1146"/>
        <v>0</v>
      </c>
      <c r="BF797" s="43"/>
      <c r="BG797" s="42"/>
      <c r="BH797" s="53">
        <f t="shared" si="1147"/>
        <v>0</v>
      </c>
      <c r="BI797" s="43"/>
      <c r="BJ797" s="42"/>
      <c r="BK797" s="53">
        <f t="shared" si="1148"/>
        <v>0</v>
      </c>
      <c r="BL797" s="43"/>
      <c r="BM797" s="42"/>
      <c r="BN797" s="53">
        <f t="shared" si="1149"/>
        <v>0</v>
      </c>
      <c r="BO797" s="43"/>
      <c r="BP797" s="42"/>
      <c r="BQ797" s="53">
        <f t="shared" si="1150"/>
        <v>0</v>
      </c>
      <c r="BR797" s="54">
        <f t="shared" si="1162"/>
        <v>420</v>
      </c>
      <c r="BS797" s="55">
        <f t="shared" si="1163"/>
        <v>39.038380952380948</v>
      </c>
      <c r="BT797" s="56">
        <f t="shared" si="1164"/>
        <v>16396.12</v>
      </c>
      <c r="BU797" s="48">
        <v>330</v>
      </c>
      <c r="BV797" s="50">
        <f t="shared" si="1165"/>
        <v>39.266060606060606</v>
      </c>
      <c r="BW797" s="51">
        <v>12957.8</v>
      </c>
      <c r="BX797" s="48"/>
      <c r="BY797" s="50" t="e">
        <f t="shared" si="1166"/>
        <v>#DIV/0!</v>
      </c>
      <c r="BZ797" s="51"/>
      <c r="CA797" s="48"/>
      <c r="CB797" s="50" t="e">
        <f t="shared" si="1167"/>
        <v>#DIV/0!</v>
      </c>
      <c r="CC797" s="51"/>
      <c r="CD797" s="48">
        <v>90</v>
      </c>
      <c r="CE797" s="50">
        <f t="shared" si="1168"/>
        <v>38.20355555555556</v>
      </c>
      <c r="CF797" s="51">
        <v>3438.32</v>
      </c>
      <c r="CG797" s="47" t="s">
        <v>40</v>
      </c>
      <c r="CH797" s="47" t="s">
        <v>40</v>
      </c>
      <c r="CI797" s="54">
        <f t="shared" si="1169"/>
        <v>90</v>
      </c>
      <c r="CJ797" s="55">
        <f t="shared" si="1170"/>
        <v>36.092444444444446</v>
      </c>
      <c r="CK797" s="56">
        <f t="shared" si="1171"/>
        <v>3248.32</v>
      </c>
      <c r="CL797" s="48"/>
      <c r="CM797" s="50" t="e">
        <f t="shared" si="1172"/>
        <v>#DIV/0!</v>
      </c>
      <c r="CN797" s="51"/>
      <c r="CO797" s="48"/>
      <c r="CP797" s="50" t="e">
        <f t="shared" si="1173"/>
        <v>#DIV/0!</v>
      </c>
      <c r="CQ797" s="51"/>
      <c r="CR797" s="48"/>
      <c r="CS797" s="50" t="e">
        <f t="shared" si="1174"/>
        <v>#DIV/0!</v>
      </c>
      <c r="CT797" s="51"/>
      <c r="CU797" s="48">
        <v>90</v>
      </c>
      <c r="CV797" s="50">
        <f t="shared" si="1175"/>
        <v>36.092444444444446</v>
      </c>
      <c r="CW797" s="51">
        <v>3248.32</v>
      </c>
      <c r="CX797" s="47" t="s">
        <v>40</v>
      </c>
      <c r="CY797" s="47" t="s">
        <v>40</v>
      </c>
    </row>
    <row r="798" spans="1:103" s="1" customFormat="1" ht="14.25" thickBot="1" x14ac:dyDescent="0.3">
      <c r="A798" s="47" t="s">
        <v>41</v>
      </c>
      <c r="B798" s="47" t="s">
        <v>41</v>
      </c>
      <c r="C798" s="48">
        <v>292</v>
      </c>
      <c r="D798" s="95">
        <f t="shared" si="1151"/>
        <v>130</v>
      </c>
      <c r="E798" s="93">
        <v>422</v>
      </c>
      <c r="F798" s="38">
        <f t="shared" si="1152"/>
        <v>456.06</v>
      </c>
      <c r="G798" s="49">
        <f t="shared" si="1153"/>
        <v>7.0000000000000036</v>
      </c>
      <c r="H798" s="183"/>
      <c r="I798" s="183"/>
      <c r="J798" s="183"/>
      <c r="K798" s="183">
        <v>5</v>
      </c>
      <c r="L798" s="224">
        <v>27.06</v>
      </c>
      <c r="M798" s="50">
        <v>24.99</v>
      </c>
      <c r="N798" s="53">
        <f t="shared" si="1154"/>
        <v>676.22939999999994</v>
      </c>
      <c r="O798" s="228">
        <v>0</v>
      </c>
      <c r="P798" s="229">
        <v>63.85</v>
      </c>
      <c r="Q798" s="230">
        <f t="shared" si="1155"/>
        <v>0</v>
      </c>
      <c r="R798" s="223">
        <v>14</v>
      </c>
      <c r="S798" s="50">
        <v>37.840000000000003</v>
      </c>
      <c r="T798" s="51">
        <f t="shared" si="1156"/>
        <v>529.76</v>
      </c>
      <c r="U798" s="52" t="s">
        <v>41</v>
      </c>
      <c r="V798" s="48">
        <f t="shared" si="1140"/>
        <v>420</v>
      </c>
      <c r="W798" s="50">
        <f t="shared" si="1157"/>
        <v>37.402499999999996</v>
      </c>
      <c r="X798" s="51">
        <f t="shared" si="1141"/>
        <v>15709.05</v>
      </c>
      <c r="Y798" s="48">
        <f t="shared" si="1142"/>
        <v>510</v>
      </c>
      <c r="Z798" s="50">
        <f t="shared" si="1178"/>
        <v>37.171313725490194</v>
      </c>
      <c r="AA798" s="51">
        <f t="shared" si="1143"/>
        <v>18957.37</v>
      </c>
      <c r="AB798" s="48">
        <f t="shared" si="1159"/>
        <v>75</v>
      </c>
      <c r="AC798" s="50">
        <f t="shared" si="1179"/>
        <v>25.15</v>
      </c>
      <c r="AD798" s="51">
        <f t="shared" si="1161"/>
        <v>1886.25</v>
      </c>
      <c r="AE798" s="43"/>
      <c r="AF798" s="42"/>
      <c r="AG798" s="53">
        <f t="shared" si="1176"/>
        <v>0</v>
      </c>
      <c r="AH798" s="43">
        <v>75</v>
      </c>
      <c r="AI798" s="42">
        <v>25.15</v>
      </c>
      <c r="AJ798" s="53">
        <f t="shared" si="1177"/>
        <v>1886.25</v>
      </c>
      <c r="AK798" s="43"/>
      <c r="AL798" s="42"/>
      <c r="AM798" s="53"/>
      <c r="AN798" s="43"/>
      <c r="AO798" s="42"/>
      <c r="AP798" s="53"/>
      <c r="AQ798" s="43"/>
      <c r="AR798" s="42"/>
      <c r="AS798" s="53"/>
      <c r="AT798" s="43"/>
      <c r="AU798" s="42"/>
      <c r="AV798" s="53"/>
      <c r="AW798" s="43"/>
      <c r="AX798" s="42"/>
      <c r="AY798" s="53">
        <f t="shared" si="1144"/>
        <v>0</v>
      </c>
      <c r="AZ798" s="43"/>
      <c r="BA798" s="42"/>
      <c r="BB798" s="53">
        <f t="shared" si="1145"/>
        <v>0</v>
      </c>
      <c r="BC798" s="43"/>
      <c r="BD798" s="42"/>
      <c r="BE798" s="53">
        <f t="shared" si="1146"/>
        <v>0</v>
      </c>
      <c r="BF798" s="43"/>
      <c r="BG798" s="42"/>
      <c r="BH798" s="53">
        <f t="shared" si="1147"/>
        <v>0</v>
      </c>
      <c r="BI798" s="43"/>
      <c r="BJ798" s="42"/>
      <c r="BK798" s="53">
        <f t="shared" si="1148"/>
        <v>0</v>
      </c>
      <c r="BL798" s="43"/>
      <c r="BM798" s="42"/>
      <c r="BN798" s="53">
        <f t="shared" si="1149"/>
        <v>0</v>
      </c>
      <c r="BO798" s="43"/>
      <c r="BP798" s="42"/>
      <c r="BQ798" s="53">
        <f t="shared" si="1150"/>
        <v>0</v>
      </c>
      <c r="BR798" s="54">
        <f t="shared" si="1162"/>
        <v>435</v>
      </c>
      <c r="BS798" s="55">
        <f t="shared" si="1163"/>
        <v>39.243954022988504</v>
      </c>
      <c r="BT798" s="56">
        <f t="shared" si="1164"/>
        <v>17071.12</v>
      </c>
      <c r="BU798" s="48">
        <v>330</v>
      </c>
      <c r="BV798" s="50">
        <f t="shared" si="1165"/>
        <v>39.266060606060606</v>
      </c>
      <c r="BW798" s="51">
        <v>12957.8</v>
      </c>
      <c r="BX798" s="48">
        <v>15</v>
      </c>
      <c r="BY798" s="50">
        <f t="shared" si="1166"/>
        <v>45</v>
      </c>
      <c r="BZ798" s="51">
        <v>675</v>
      </c>
      <c r="CA798" s="48"/>
      <c r="CB798" s="50" t="e">
        <f t="shared" si="1167"/>
        <v>#DIV/0!</v>
      </c>
      <c r="CC798" s="51"/>
      <c r="CD798" s="48">
        <v>90</v>
      </c>
      <c r="CE798" s="50">
        <f t="shared" si="1168"/>
        <v>38.20355555555556</v>
      </c>
      <c r="CF798" s="51">
        <v>3438.32</v>
      </c>
      <c r="CG798" s="47" t="s">
        <v>41</v>
      </c>
      <c r="CH798" s="47" t="s">
        <v>41</v>
      </c>
      <c r="CI798" s="54">
        <f t="shared" si="1169"/>
        <v>90</v>
      </c>
      <c r="CJ798" s="55">
        <f t="shared" si="1170"/>
        <v>36.092444444444446</v>
      </c>
      <c r="CK798" s="56">
        <f t="shared" si="1171"/>
        <v>3248.32</v>
      </c>
      <c r="CL798" s="48"/>
      <c r="CM798" s="50" t="e">
        <f t="shared" si="1172"/>
        <v>#DIV/0!</v>
      </c>
      <c r="CN798" s="51"/>
      <c r="CO798" s="48"/>
      <c r="CP798" s="50" t="e">
        <f t="shared" si="1173"/>
        <v>#DIV/0!</v>
      </c>
      <c r="CQ798" s="51"/>
      <c r="CR798" s="48"/>
      <c r="CS798" s="50" t="e">
        <f t="shared" si="1174"/>
        <v>#DIV/0!</v>
      </c>
      <c r="CT798" s="51"/>
      <c r="CU798" s="48">
        <v>90</v>
      </c>
      <c r="CV798" s="50">
        <f t="shared" si="1175"/>
        <v>36.092444444444446</v>
      </c>
      <c r="CW798" s="51">
        <v>3248.32</v>
      </c>
      <c r="CX798" s="47" t="s">
        <v>41</v>
      </c>
      <c r="CY798" s="47" t="s">
        <v>41</v>
      </c>
    </row>
    <row r="799" spans="1:103" s="1" customFormat="1" ht="14.25" thickBot="1" x14ac:dyDescent="0.3">
      <c r="A799" s="47" t="s">
        <v>42</v>
      </c>
      <c r="B799" s="47" t="s">
        <v>42</v>
      </c>
      <c r="C799" s="48">
        <v>292</v>
      </c>
      <c r="D799" s="95">
        <f t="shared" si="1151"/>
        <v>128</v>
      </c>
      <c r="E799" s="93">
        <v>420</v>
      </c>
      <c r="F799" s="38">
        <f t="shared" si="1152"/>
        <v>457.64</v>
      </c>
      <c r="G799" s="49">
        <f t="shared" si="1153"/>
        <v>7.9999999999999858</v>
      </c>
      <c r="H799" s="183"/>
      <c r="I799" s="183"/>
      <c r="J799" s="183"/>
      <c r="K799" s="183">
        <v>5</v>
      </c>
      <c r="L799" s="224">
        <v>29.64</v>
      </c>
      <c r="M799" s="50">
        <v>24.99</v>
      </c>
      <c r="N799" s="53">
        <f t="shared" si="1154"/>
        <v>740.70359999999994</v>
      </c>
      <c r="O799" s="228">
        <v>0</v>
      </c>
      <c r="P799" s="229">
        <v>63.85</v>
      </c>
      <c r="Q799" s="230">
        <f t="shared" si="1155"/>
        <v>0</v>
      </c>
      <c r="R799" s="223">
        <v>13</v>
      </c>
      <c r="S799" s="50">
        <v>37.840000000000003</v>
      </c>
      <c r="T799" s="51">
        <f t="shared" si="1156"/>
        <v>491.92000000000007</v>
      </c>
      <c r="U799" s="52" t="s">
        <v>42</v>
      </c>
      <c r="V799" s="48">
        <f t="shared" si="1140"/>
        <v>420</v>
      </c>
      <c r="W799" s="50">
        <f t="shared" si="1157"/>
        <v>37.402499999999996</v>
      </c>
      <c r="X799" s="51">
        <f t="shared" si="1141"/>
        <v>15709.05</v>
      </c>
      <c r="Y799" s="48">
        <f t="shared" si="1142"/>
        <v>510</v>
      </c>
      <c r="Z799" s="50">
        <f t="shared" si="1178"/>
        <v>37.171313725490194</v>
      </c>
      <c r="AA799" s="51">
        <f t="shared" si="1143"/>
        <v>18957.37</v>
      </c>
      <c r="AB799" s="48">
        <f t="shared" si="1159"/>
        <v>75</v>
      </c>
      <c r="AC799" s="50">
        <f t="shared" si="1179"/>
        <v>25.15</v>
      </c>
      <c r="AD799" s="51">
        <f t="shared" si="1161"/>
        <v>1886.25</v>
      </c>
      <c r="AE799" s="43"/>
      <c r="AF799" s="42"/>
      <c r="AG799" s="53">
        <f t="shared" si="1176"/>
        <v>0</v>
      </c>
      <c r="AH799" s="43">
        <v>75</v>
      </c>
      <c r="AI799" s="42">
        <v>25.15</v>
      </c>
      <c r="AJ799" s="53">
        <f t="shared" si="1177"/>
        <v>1886.25</v>
      </c>
      <c r="AK799" s="43"/>
      <c r="AL799" s="42"/>
      <c r="AM799" s="53"/>
      <c r="AN799" s="43"/>
      <c r="AO799" s="42"/>
      <c r="AP799" s="53"/>
      <c r="AQ799" s="43"/>
      <c r="AR799" s="42"/>
      <c r="AS799" s="53"/>
      <c r="AT799" s="43"/>
      <c r="AU799" s="42"/>
      <c r="AV799" s="53"/>
      <c r="AW799" s="43"/>
      <c r="AX799" s="42"/>
      <c r="AY799" s="53">
        <f t="shared" si="1144"/>
        <v>0</v>
      </c>
      <c r="AZ799" s="43"/>
      <c r="BA799" s="42"/>
      <c r="BB799" s="53">
        <f t="shared" si="1145"/>
        <v>0</v>
      </c>
      <c r="BC799" s="43"/>
      <c r="BD799" s="42"/>
      <c r="BE799" s="53">
        <f t="shared" si="1146"/>
        <v>0</v>
      </c>
      <c r="BF799" s="43"/>
      <c r="BG799" s="42"/>
      <c r="BH799" s="53">
        <f t="shared" si="1147"/>
        <v>0</v>
      </c>
      <c r="BI799" s="43"/>
      <c r="BJ799" s="42"/>
      <c r="BK799" s="53">
        <f t="shared" si="1148"/>
        <v>0</v>
      </c>
      <c r="BL799" s="43"/>
      <c r="BM799" s="42"/>
      <c r="BN799" s="53">
        <f t="shared" si="1149"/>
        <v>0</v>
      </c>
      <c r="BO799" s="43"/>
      <c r="BP799" s="42"/>
      <c r="BQ799" s="53">
        <f t="shared" si="1150"/>
        <v>0</v>
      </c>
      <c r="BR799" s="54">
        <f t="shared" si="1162"/>
        <v>435</v>
      </c>
      <c r="BS799" s="55">
        <f t="shared" si="1163"/>
        <v>39.243954022988504</v>
      </c>
      <c r="BT799" s="56">
        <f t="shared" si="1164"/>
        <v>17071.12</v>
      </c>
      <c r="BU799" s="48">
        <v>330</v>
      </c>
      <c r="BV799" s="50">
        <f t="shared" si="1165"/>
        <v>39.266060606060606</v>
      </c>
      <c r="BW799" s="51">
        <v>12957.8</v>
      </c>
      <c r="BX799" s="48">
        <v>15</v>
      </c>
      <c r="BY799" s="50">
        <f t="shared" si="1166"/>
        <v>45</v>
      </c>
      <c r="BZ799" s="51">
        <v>675</v>
      </c>
      <c r="CA799" s="48"/>
      <c r="CB799" s="50" t="e">
        <f t="shared" si="1167"/>
        <v>#DIV/0!</v>
      </c>
      <c r="CC799" s="51"/>
      <c r="CD799" s="48">
        <v>90</v>
      </c>
      <c r="CE799" s="50">
        <f t="shared" si="1168"/>
        <v>38.20355555555556</v>
      </c>
      <c r="CF799" s="51">
        <v>3438.32</v>
      </c>
      <c r="CG799" s="47" t="s">
        <v>42</v>
      </c>
      <c r="CH799" s="47" t="s">
        <v>42</v>
      </c>
      <c r="CI799" s="54">
        <f t="shared" si="1169"/>
        <v>90</v>
      </c>
      <c r="CJ799" s="55">
        <f t="shared" si="1170"/>
        <v>36.092444444444446</v>
      </c>
      <c r="CK799" s="56">
        <f t="shared" si="1171"/>
        <v>3248.32</v>
      </c>
      <c r="CL799" s="48"/>
      <c r="CM799" s="50" t="e">
        <f t="shared" si="1172"/>
        <v>#DIV/0!</v>
      </c>
      <c r="CN799" s="51"/>
      <c r="CO799" s="48"/>
      <c r="CP799" s="50" t="e">
        <f t="shared" si="1173"/>
        <v>#DIV/0!</v>
      </c>
      <c r="CQ799" s="51"/>
      <c r="CR799" s="48"/>
      <c r="CS799" s="50" t="e">
        <f t="shared" si="1174"/>
        <v>#DIV/0!</v>
      </c>
      <c r="CT799" s="51"/>
      <c r="CU799" s="48">
        <v>90</v>
      </c>
      <c r="CV799" s="50">
        <f t="shared" si="1175"/>
        <v>36.092444444444446</v>
      </c>
      <c r="CW799" s="51">
        <v>3248.32</v>
      </c>
      <c r="CX799" s="47" t="s">
        <v>42</v>
      </c>
      <c r="CY799" s="47" t="s">
        <v>42</v>
      </c>
    </row>
    <row r="800" spans="1:103" s="1" customFormat="1" ht="14.25" thickBot="1" x14ac:dyDescent="0.3">
      <c r="A800" s="47" t="s">
        <v>43</v>
      </c>
      <c r="B800" s="47" t="s">
        <v>43</v>
      </c>
      <c r="C800" s="48">
        <v>292</v>
      </c>
      <c r="D800" s="95">
        <f t="shared" si="1151"/>
        <v>133</v>
      </c>
      <c r="E800" s="93">
        <v>425</v>
      </c>
      <c r="F800" s="38">
        <f t="shared" si="1152"/>
        <v>439.93</v>
      </c>
      <c r="G800" s="49">
        <f t="shared" si="1153"/>
        <v>-14.999999999999993</v>
      </c>
      <c r="H800" s="183"/>
      <c r="I800" s="183"/>
      <c r="J800" s="183"/>
      <c r="K800" s="183">
        <v>5</v>
      </c>
      <c r="L800" s="224">
        <v>29.93</v>
      </c>
      <c r="M800" s="50">
        <v>24.99</v>
      </c>
      <c r="N800" s="53">
        <f t="shared" si="1154"/>
        <v>747.95069999999998</v>
      </c>
      <c r="O800" s="228">
        <v>0</v>
      </c>
      <c r="P800" s="229">
        <v>63.85</v>
      </c>
      <c r="Q800" s="230">
        <f t="shared" si="1155"/>
        <v>0</v>
      </c>
      <c r="R800" s="223">
        <v>0</v>
      </c>
      <c r="S800" s="50">
        <v>37.840000000000003</v>
      </c>
      <c r="T800" s="51">
        <f t="shared" si="1156"/>
        <v>0</v>
      </c>
      <c r="U800" s="52" t="s">
        <v>43</v>
      </c>
      <c r="V800" s="48">
        <f t="shared" si="1140"/>
        <v>415</v>
      </c>
      <c r="W800" s="50">
        <f t="shared" si="1157"/>
        <v>37.310963855421683</v>
      </c>
      <c r="X800" s="51">
        <f t="shared" si="1141"/>
        <v>15484.05</v>
      </c>
      <c r="Y800" s="48">
        <f t="shared" si="1142"/>
        <v>505</v>
      </c>
      <c r="Z800" s="50">
        <f t="shared" si="1178"/>
        <v>37.093801980198016</v>
      </c>
      <c r="AA800" s="51">
        <f t="shared" si="1143"/>
        <v>18732.37</v>
      </c>
      <c r="AB800" s="48">
        <f t="shared" si="1159"/>
        <v>75</v>
      </c>
      <c r="AC800" s="50">
        <f t="shared" si="1179"/>
        <v>25.15</v>
      </c>
      <c r="AD800" s="51">
        <f t="shared" si="1161"/>
        <v>1886.25</v>
      </c>
      <c r="AE800" s="43"/>
      <c r="AF800" s="42"/>
      <c r="AG800" s="53">
        <f t="shared" si="1176"/>
        <v>0</v>
      </c>
      <c r="AH800" s="43">
        <v>75</v>
      </c>
      <c r="AI800" s="42">
        <v>25.15</v>
      </c>
      <c r="AJ800" s="53">
        <f t="shared" si="1177"/>
        <v>1886.25</v>
      </c>
      <c r="AK800" s="43"/>
      <c r="AL800" s="42"/>
      <c r="AM800" s="53"/>
      <c r="AN800" s="43"/>
      <c r="AO800" s="42"/>
      <c r="AP800" s="53"/>
      <c r="AQ800" s="43"/>
      <c r="AR800" s="42"/>
      <c r="AS800" s="53"/>
      <c r="AT800" s="43"/>
      <c r="AU800" s="42"/>
      <c r="AV800" s="53"/>
      <c r="AW800" s="43"/>
      <c r="AX800" s="42"/>
      <c r="AY800" s="53">
        <f t="shared" si="1144"/>
        <v>0</v>
      </c>
      <c r="AZ800" s="43"/>
      <c r="BA800" s="42"/>
      <c r="BB800" s="53">
        <f t="shared" si="1145"/>
        <v>0</v>
      </c>
      <c r="BC800" s="43"/>
      <c r="BD800" s="42"/>
      <c r="BE800" s="53">
        <f t="shared" si="1146"/>
        <v>0</v>
      </c>
      <c r="BF800" s="43"/>
      <c r="BG800" s="42"/>
      <c r="BH800" s="53">
        <f t="shared" si="1147"/>
        <v>0</v>
      </c>
      <c r="BI800" s="43"/>
      <c r="BJ800" s="42"/>
      <c r="BK800" s="53">
        <f t="shared" si="1148"/>
        <v>0</v>
      </c>
      <c r="BL800" s="43"/>
      <c r="BM800" s="42"/>
      <c r="BN800" s="53">
        <f t="shared" si="1149"/>
        <v>0</v>
      </c>
      <c r="BO800" s="43"/>
      <c r="BP800" s="42"/>
      <c r="BQ800" s="53">
        <f t="shared" si="1150"/>
        <v>0</v>
      </c>
      <c r="BR800" s="54">
        <f t="shared" si="1162"/>
        <v>430</v>
      </c>
      <c r="BS800" s="55">
        <f t="shared" si="1163"/>
        <v>39.17702325581395</v>
      </c>
      <c r="BT800" s="56">
        <f t="shared" si="1164"/>
        <v>16846.12</v>
      </c>
      <c r="BU800" s="48">
        <v>330</v>
      </c>
      <c r="BV800" s="50">
        <f t="shared" si="1165"/>
        <v>39.266060606060606</v>
      </c>
      <c r="BW800" s="51">
        <v>12957.8</v>
      </c>
      <c r="BX800" s="48">
        <v>10</v>
      </c>
      <c r="BY800" s="50">
        <f t="shared" si="1166"/>
        <v>45</v>
      </c>
      <c r="BZ800" s="51">
        <v>450</v>
      </c>
      <c r="CA800" s="48"/>
      <c r="CB800" s="50" t="e">
        <f t="shared" si="1167"/>
        <v>#DIV/0!</v>
      </c>
      <c r="CC800" s="51"/>
      <c r="CD800" s="48">
        <v>90</v>
      </c>
      <c r="CE800" s="50">
        <f t="shared" si="1168"/>
        <v>38.20355555555556</v>
      </c>
      <c r="CF800" s="51">
        <v>3438.32</v>
      </c>
      <c r="CG800" s="47" t="s">
        <v>43</v>
      </c>
      <c r="CH800" s="47" t="s">
        <v>43</v>
      </c>
      <c r="CI800" s="54">
        <f t="shared" si="1169"/>
        <v>90</v>
      </c>
      <c r="CJ800" s="55">
        <f t="shared" si="1170"/>
        <v>36.092444444444446</v>
      </c>
      <c r="CK800" s="56">
        <f t="shared" si="1171"/>
        <v>3248.32</v>
      </c>
      <c r="CL800" s="48"/>
      <c r="CM800" s="50" t="e">
        <f t="shared" si="1172"/>
        <v>#DIV/0!</v>
      </c>
      <c r="CN800" s="51"/>
      <c r="CO800" s="48"/>
      <c r="CP800" s="50" t="e">
        <f t="shared" si="1173"/>
        <v>#DIV/0!</v>
      </c>
      <c r="CQ800" s="51"/>
      <c r="CR800" s="48"/>
      <c r="CS800" s="50" t="e">
        <f t="shared" si="1174"/>
        <v>#DIV/0!</v>
      </c>
      <c r="CT800" s="51"/>
      <c r="CU800" s="48">
        <v>90</v>
      </c>
      <c r="CV800" s="50">
        <f t="shared" si="1175"/>
        <v>36.092444444444446</v>
      </c>
      <c r="CW800" s="51">
        <v>3248.32</v>
      </c>
      <c r="CX800" s="47" t="s">
        <v>43</v>
      </c>
      <c r="CY800" s="47" t="s">
        <v>43</v>
      </c>
    </row>
    <row r="801" spans="1:103" s="1" customFormat="1" ht="14.25" thickBot="1" x14ac:dyDescent="0.3">
      <c r="A801" s="47" t="s">
        <v>44</v>
      </c>
      <c r="B801" s="47" t="s">
        <v>44</v>
      </c>
      <c r="C801" s="48">
        <v>292</v>
      </c>
      <c r="D801" s="95">
        <f t="shared" si="1151"/>
        <v>132</v>
      </c>
      <c r="E801" s="93">
        <v>424</v>
      </c>
      <c r="F801" s="38">
        <f t="shared" si="1152"/>
        <v>454.72</v>
      </c>
      <c r="G801" s="49">
        <f t="shared" si="1153"/>
        <v>1.0000000000000284</v>
      </c>
      <c r="H801" s="183"/>
      <c r="I801" s="183"/>
      <c r="J801" s="183"/>
      <c r="K801" s="183">
        <v>5</v>
      </c>
      <c r="L801" s="224">
        <v>29.72</v>
      </c>
      <c r="M801" s="50">
        <v>24.99</v>
      </c>
      <c r="N801" s="53">
        <f t="shared" si="1154"/>
        <v>742.70279999999991</v>
      </c>
      <c r="O801" s="228">
        <v>0</v>
      </c>
      <c r="P801" s="229">
        <v>63.85</v>
      </c>
      <c r="Q801" s="230">
        <f t="shared" si="1155"/>
        <v>0</v>
      </c>
      <c r="R801" s="223">
        <v>0</v>
      </c>
      <c r="S801" s="50">
        <v>37.840000000000003</v>
      </c>
      <c r="T801" s="51">
        <f t="shared" si="1156"/>
        <v>0</v>
      </c>
      <c r="U801" s="52" t="s">
        <v>44</v>
      </c>
      <c r="V801" s="48">
        <f t="shared" si="1140"/>
        <v>430</v>
      </c>
      <c r="W801" s="50">
        <f t="shared" si="1157"/>
        <v>37.893139534883723</v>
      </c>
      <c r="X801" s="51">
        <f t="shared" si="1141"/>
        <v>16294.05</v>
      </c>
      <c r="Y801" s="48">
        <f t="shared" si="1142"/>
        <v>520</v>
      </c>
      <c r="Z801" s="50">
        <f t="shared" si="1178"/>
        <v>37.581480769230765</v>
      </c>
      <c r="AA801" s="51">
        <f t="shared" si="1143"/>
        <v>19542.37</v>
      </c>
      <c r="AB801" s="48">
        <f t="shared" si="1159"/>
        <v>75</v>
      </c>
      <c r="AC801" s="50">
        <f t="shared" si="1179"/>
        <v>25.15</v>
      </c>
      <c r="AD801" s="51">
        <f t="shared" si="1161"/>
        <v>1886.25</v>
      </c>
      <c r="AE801" s="43"/>
      <c r="AF801" s="42"/>
      <c r="AG801" s="53">
        <f t="shared" si="1176"/>
        <v>0</v>
      </c>
      <c r="AH801" s="43">
        <v>75</v>
      </c>
      <c r="AI801" s="42">
        <v>25.15</v>
      </c>
      <c r="AJ801" s="53">
        <f t="shared" si="1177"/>
        <v>1886.25</v>
      </c>
      <c r="AK801" s="43"/>
      <c r="AL801" s="42"/>
      <c r="AM801" s="53"/>
      <c r="AN801" s="43"/>
      <c r="AO801" s="42"/>
      <c r="AP801" s="53"/>
      <c r="AQ801" s="43"/>
      <c r="AR801" s="42"/>
      <c r="AS801" s="53"/>
      <c r="AT801" s="43"/>
      <c r="AU801" s="42"/>
      <c r="AV801" s="53"/>
      <c r="AW801" s="43"/>
      <c r="AX801" s="42"/>
      <c r="AY801" s="53">
        <f t="shared" si="1144"/>
        <v>0</v>
      </c>
      <c r="AZ801" s="43"/>
      <c r="BA801" s="42"/>
      <c r="BB801" s="53">
        <f t="shared" si="1145"/>
        <v>0</v>
      </c>
      <c r="BC801" s="43"/>
      <c r="BD801" s="42"/>
      <c r="BE801" s="53">
        <f t="shared" si="1146"/>
        <v>0</v>
      </c>
      <c r="BF801" s="43"/>
      <c r="BG801" s="42"/>
      <c r="BH801" s="53">
        <f t="shared" si="1147"/>
        <v>0</v>
      </c>
      <c r="BI801" s="43"/>
      <c r="BJ801" s="42"/>
      <c r="BK801" s="53">
        <f t="shared" si="1148"/>
        <v>0</v>
      </c>
      <c r="BL801" s="43"/>
      <c r="BM801" s="42"/>
      <c r="BN801" s="53">
        <f t="shared" si="1149"/>
        <v>0</v>
      </c>
      <c r="BO801" s="43"/>
      <c r="BP801" s="42"/>
      <c r="BQ801" s="53">
        <f t="shared" si="1150"/>
        <v>0</v>
      </c>
      <c r="BR801" s="54">
        <f t="shared" si="1162"/>
        <v>445</v>
      </c>
      <c r="BS801" s="55">
        <f t="shared" si="1163"/>
        <v>39.676674157303367</v>
      </c>
      <c r="BT801" s="56">
        <f t="shared" si="1164"/>
        <v>17656.12</v>
      </c>
      <c r="BU801" s="48">
        <v>330</v>
      </c>
      <c r="BV801" s="50">
        <f t="shared" si="1165"/>
        <v>39.266060606060606</v>
      </c>
      <c r="BW801" s="51">
        <v>12957.8</v>
      </c>
      <c r="BX801" s="48">
        <v>25</v>
      </c>
      <c r="BY801" s="50">
        <f t="shared" si="1166"/>
        <v>50.4</v>
      </c>
      <c r="BZ801" s="51">
        <v>1260</v>
      </c>
      <c r="CA801" s="48"/>
      <c r="CB801" s="50" t="e">
        <f t="shared" si="1167"/>
        <v>#DIV/0!</v>
      </c>
      <c r="CC801" s="51"/>
      <c r="CD801" s="48">
        <v>90</v>
      </c>
      <c r="CE801" s="50">
        <f t="shared" si="1168"/>
        <v>38.20355555555556</v>
      </c>
      <c r="CF801" s="51">
        <v>3438.32</v>
      </c>
      <c r="CG801" s="47" t="s">
        <v>44</v>
      </c>
      <c r="CH801" s="47" t="s">
        <v>44</v>
      </c>
      <c r="CI801" s="54">
        <f t="shared" si="1169"/>
        <v>90</v>
      </c>
      <c r="CJ801" s="55">
        <f t="shared" si="1170"/>
        <v>36.092444444444446</v>
      </c>
      <c r="CK801" s="56">
        <f t="shared" si="1171"/>
        <v>3248.32</v>
      </c>
      <c r="CL801" s="48"/>
      <c r="CM801" s="50" t="e">
        <f t="shared" si="1172"/>
        <v>#DIV/0!</v>
      </c>
      <c r="CN801" s="51"/>
      <c r="CO801" s="48"/>
      <c r="CP801" s="50" t="e">
        <f t="shared" si="1173"/>
        <v>#DIV/0!</v>
      </c>
      <c r="CQ801" s="51"/>
      <c r="CR801" s="48"/>
      <c r="CS801" s="50" t="e">
        <f t="shared" si="1174"/>
        <v>#DIV/0!</v>
      </c>
      <c r="CT801" s="51"/>
      <c r="CU801" s="48">
        <v>90</v>
      </c>
      <c r="CV801" s="50">
        <f t="shared" si="1175"/>
        <v>36.092444444444446</v>
      </c>
      <c r="CW801" s="51">
        <v>3248.32</v>
      </c>
      <c r="CX801" s="47" t="s">
        <v>44</v>
      </c>
      <c r="CY801" s="47" t="s">
        <v>44</v>
      </c>
    </row>
    <row r="802" spans="1:103" s="1" customFormat="1" ht="14.25" thickBot="1" x14ac:dyDescent="0.3">
      <c r="A802" s="47" t="s">
        <v>45</v>
      </c>
      <c r="B802" s="47" t="s">
        <v>45</v>
      </c>
      <c r="C802" s="48">
        <v>292</v>
      </c>
      <c r="D802" s="95">
        <f t="shared" si="1151"/>
        <v>119</v>
      </c>
      <c r="E802" s="93">
        <v>411</v>
      </c>
      <c r="F802" s="38">
        <f t="shared" si="1152"/>
        <v>454.84</v>
      </c>
      <c r="G802" s="49">
        <f t="shared" si="1153"/>
        <v>13.999999999999975</v>
      </c>
      <c r="H802" s="183"/>
      <c r="I802" s="183"/>
      <c r="J802" s="183"/>
      <c r="K802" s="183">
        <v>5</v>
      </c>
      <c r="L802" s="224">
        <v>29.84</v>
      </c>
      <c r="M802" s="50">
        <v>24.99</v>
      </c>
      <c r="N802" s="53">
        <f t="shared" si="1154"/>
        <v>745.70159999999998</v>
      </c>
      <c r="O802" s="228">
        <v>0</v>
      </c>
      <c r="P802" s="229">
        <v>63.85</v>
      </c>
      <c r="Q802" s="230">
        <f t="shared" si="1155"/>
        <v>0</v>
      </c>
      <c r="R802" s="223">
        <v>0</v>
      </c>
      <c r="S802" s="50">
        <v>37.840000000000003</v>
      </c>
      <c r="T802" s="51">
        <f t="shared" si="1156"/>
        <v>0</v>
      </c>
      <c r="U802" s="52" t="s">
        <v>45</v>
      </c>
      <c r="V802" s="48">
        <f t="shared" si="1140"/>
        <v>430</v>
      </c>
      <c r="W802" s="50">
        <f t="shared" si="1157"/>
        <v>37.893139534883723</v>
      </c>
      <c r="X802" s="51">
        <f t="shared" si="1141"/>
        <v>16294.05</v>
      </c>
      <c r="Y802" s="48">
        <f t="shared" si="1142"/>
        <v>520</v>
      </c>
      <c r="Z802" s="50">
        <f t="shared" si="1178"/>
        <v>37.581480769230765</v>
      </c>
      <c r="AA802" s="51">
        <f t="shared" si="1143"/>
        <v>19542.37</v>
      </c>
      <c r="AB802" s="48">
        <f t="shared" si="1159"/>
        <v>75</v>
      </c>
      <c r="AC802" s="50">
        <f t="shared" si="1179"/>
        <v>25.15</v>
      </c>
      <c r="AD802" s="51">
        <f t="shared" si="1161"/>
        <v>1886.25</v>
      </c>
      <c r="AE802" s="43"/>
      <c r="AF802" s="42"/>
      <c r="AG802" s="53">
        <f t="shared" si="1176"/>
        <v>0</v>
      </c>
      <c r="AH802" s="43">
        <v>75</v>
      </c>
      <c r="AI802" s="42">
        <v>25.15</v>
      </c>
      <c r="AJ802" s="53">
        <f t="shared" si="1177"/>
        <v>1886.25</v>
      </c>
      <c r="AK802" s="43"/>
      <c r="AL802" s="42"/>
      <c r="AM802" s="53"/>
      <c r="AN802" s="43"/>
      <c r="AO802" s="42"/>
      <c r="AP802" s="53"/>
      <c r="AQ802" s="43"/>
      <c r="AR802" s="42"/>
      <c r="AS802" s="53"/>
      <c r="AT802" s="43"/>
      <c r="AU802" s="42"/>
      <c r="AV802" s="53"/>
      <c r="AW802" s="43"/>
      <c r="AX802" s="42"/>
      <c r="AY802" s="53">
        <f t="shared" si="1144"/>
        <v>0</v>
      </c>
      <c r="AZ802" s="43"/>
      <c r="BA802" s="42"/>
      <c r="BB802" s="53">
        <f t="shared" si="1145"/>
        <v>0</v>
      </c>
      <c r="BC802" s="43"/>
      <c r="BD802" s="42"/>
      <c r="BE802" s="53">
        <f t="shared" si="1146"/>
        <v>0</v>
      </c>
      <c r="BF802" s="43"/>
      <c r="BG802" s="42"/>
      <c r="BH802" s="53">
        <f t="shared" si="1147"/>
        <v>0</v>
      </c>
      <c r="BI802" s="43"/>
      <c r="BJ802" s="42"/>
      <c r="BK802" s="53">
        <f t="shared" si="1148"/>
        <v>0</v>
      </c>
      <c r="BL802" s="43"/>
      <c r="BM802" s="42"/>
      <c r="BN802" s="53">
        <f t="shared" si="1149"/>
        <v>0</v>
      </c>
      <c r="BO802" s="43"/>
      <c r="BP802" s="42"/>
      <c r="BQ802" s="53">
        <f t="shared" si="1150"/>
        <v>0</v>
      </c>
      <c r="BR802" s="54">
        <f t="shared" si="1162"/>
        <v>445</v>
      </c>
      <c r="BS802" s="55">
        <f t="shared" si="1163"/>
        <v>39.676674157303367</v>
      </c>
      <c r="BT802" s="56">
        <f t="shared" si="1164"/>
        <v>17656.12</v>
      </c>
      <c r="BU802" s="48">
        <v>330</v>
      </c>
      <c r="BV802" s="50">
        <f t="shared" si="1165"/>
        <v>39.266060606060606</v>
      </c>
      <c r="BW802" s="51">
        <v>12957.8</v>
      </c>
      <c r="BX802" s="48">
        <v>25</v>
      </c>
      <c r="BY802" s="50">
        <f t="shared" si="1166"/>
        <v>50.4</v>
      </c>
      <c r="BZ802" s="51">
        <v>1260</v>
      </c>
      <c r="CA802" s="48"/>
      <c r="CB802" s="50" t="e">
        <f t="shared" si="1167"/>
        <v>#DIV/0!</v>
      </c>
      <c r="CC802" s="51"/>
      <c r="CD802" s="48">
        <v>90</v>
      </c>
      <c r="CE802" s="50">
        <f t="shared" si="1168"/>
        <v>38.20355555555556</v>
      </c>
      <c r="CF802" s="51">
        <v>3438.32</v>
      </c>
      <c r="CG802" s="47" t="s">
        <v>45</v>
      </c>
      <c r="CH802" s="47" t="s">
        <v>45</v>
      </c>
      <c r="CI802" s="54">
        <f t="shared" si="1169"/>
        <v>90</v>
      </c>
      <c r="CJ802" s="55">
        <f t="shared" si="1170"/>
        <v>36.092444444444446</v>
      </c>
      <c r="CK802" s="56">
        <f t="shared" si="1171"/>
        <v>3248.32</v>
      </c>
      <c r="CL802" s="48"/>
      <c r="CM802" s="50" t="e">
        <f t="shared" si="1172"/>
        <v>#DIV/0!</v>
      </c>
      <c r="CN802" s="51"/>
      <c r="CO802" s="48"/>
      <c r="CP802" s="50" t="e">
        <f t="shared" si="1173"/>
        <v>#DIV/0!</v>
      </c>
      <c r="CQ802" s="51"/>
      <c r="CR802" s="48"/>
      <c r="CS802" s="50" t="e">
        <f t="shared" si="1174"/>
        <v>#DIV/0!</v>
      </c>
      <c r="CT802" s="51"/>
      <c r="CU802" s="48">
        <v>90</v>
      </c>
      <c r="CV802" s="50">
        <f t="shared" si="1175"/>
        <v>36.092444444444446</v>
      </c>
      <c r="CW802" s="51">
        <v>3248.32</v>
      </c>
      <c r="CX802" s="47" t="s">
        <v>45</v>
      </c>
      <c r="CY802" s="47" t="s">
        <v>45</v>
      </c>
    </row>
    <row r="803" spans="1:103" s="1" customFormat="1" ht="14.25" thickBot="1" x14ac:dyDescent="0.3">
      <c r="A803" s="47" t="s">
        <v>46</v>
      </c>
      <c r="B803" s="47" t="s">
        <v>46</v>
      </c>
      <c r="C803" s="48">
        <v>0</v>
      </c>
      <c r="D803" s="95">
        <f t="shared" si="1151"/>
        <v>148</v>
      </c>
      <c r="E803" s="93">
        <v>148</v>
      </c>
      <c r="F803" s="38">
        <f t="shared" si="1152"/>
        <v>199.5</v>
      </c>
      <c r="G803" s="49">
        <f t="shared" si="1153"/>
        <v>22</v>
      </c>
      <c r="H803" s="183"/>
      <c r="I803" s="183"/>
      <c r="J803" s="183"/>
      <c r="K803" s="183">
        <v>5</v>
      </c>
      <c r="L803" s="224">
        <v>29.5</v>
      </c>
      <c r="M803" s="50">
        <v>24.99</v>
      </c>
      <c r="N803" s="53">
        <f t="shared" si="1154"/>
        <v>737.20499999999993</v>
      </c>
      <c r="O803" s="228">
        <v>0</v>
      </c>
      <c r="P803" s="229">
        <v>63.85</v>
      </c>
      <c r="Q803" s="230">
        <f t="shared" si="1155"/>
        <v>0</v>
      </c>
      <c r="R803" s="223">
        <v>0</v>
      </c>
      <c r="S803" s="50">
        <v>37.840000000000003</v>
      </c>
      <c r="T803" s="51">
        <f t="shared" si="1156"/>
        <v>0</v>
      </c>
      <c r="U803" s="52" t="s">
        <v>46</v>
      </c>
      <c r="V803" s="48">
        <f t="shared" si="1140"/>
        <v>175</v>
      </c>
      <c r="W803" s="50">
        <f t="shared" si="1157"/>
        <v>40.864285714285714</v>
      </c>
      <c r="X803" s="51">
        <f t="shared" si="1141"/>
        <v>7151.25</v>
      </c>
      <c r="Y803" s="48">
        <f t="shared" si="1142"/>
        <v>175</v>
      </c>
      <c r="Z803" s="50">
        <f t="shared" si="1178"/>
        <v>40.864285714285714</v>
      </c>
      <c r="AA803" s="51">
        <f t="shared" si="1143"/>
        <v>7151.25</v>
      </c>
      <c r="AB803" s="48">
        <f t="shared" si="1159"/>
        <v>75</v>
      </c>
      <c r="AC803" s="50">
        <f t="shared" si="1179"/>
        <v>25.15</v>
      </c>
      <c r="AD803" s="51">
        <f t="shared" si="1161"/>
        <v>1886.25</v>
      </c>
      <c r="AE803" s="43"/>
      <c r="AF803" s="42"/>
      <c r="AG803" s="53">
        <f t="shared" si="1176"/>
        <v>0</v>
      </c>
      <c r="AH803" s="43">
        <v>75</v>
      </c>
      <c r="AI803" s="42">
        <v>25.15</v>
      </c>
      <c r="AJ803" s="53">
        <f t="shared" si="1177"/>
        <v>1886.25</v>
      </c>
      <c r="AK803" s="43"/>
      <c r="AL803" s="42"/>
      <c r="AM803" s="53"/>
      <c r="AN803" s="43"/>
      <c r="AO803" s="42"/>
      <c r="AP803" s="53"/>
      <c r="AQ803" s="43"/>
      <c r="AR803" s="42"/>
      <c r="AS803" s="53"/>
      <c r="AT803" s="43"/>
      <c r="AU803" s="42"/>
      <c r="AV803" s="53"/>
      <c r="AW803" s="43"/>
      <c r="AX803" s="42"/>
      <c r="AY803" s="53">
        <f t="shared" si="1144"/>
        <v>0</v>
      </c>
      <c r="AZ803" s="43"/>
      <c r="BA803" s="42"/>
      <c r="BB803" s="53">
        <f t="shared" si="1145"/>
        <v>0</v>
      </c>
      <c r="BC803" s="43"/>
      <c r="BD803" s="42"/>
      <c r="BE803" s="53">
        <f t="shared" si="1146"/>
        <v>0</v>
      </c>
      <c r="BF803" s="43"/>
      <c r="BG803" s="42"/>
      <c r="BH803" s="53">
        <f t="shared" si="1147"/>
        <v>0</v>
      </c>
      <c r="BI803" s="43"/>
      <c r="BJ803" s="42"/>
      <c r="BK803" s="53">
        <f t="shared" si="1148"/>
        <v>0</v>
      </c>
      <c r="BL803" s="43"/>
      <c r="BM803" s="42"/>
      <c r="BN803" s="53">
        <f t="shared" si="1149"/>
        <v>0</v>
      </c>
      <c r="BO803" s="43"/>
      <c r="BP803" s="42"/>
      <c r="BQ803" s="53">
        <f t="shared" si="1150"/>
        <v>0</v>
      </c>
      <c r="BR803" s="54">
        <f t="shared" si="1162"/>
        <v>100</v>
      </c>
      <c r="BS803" s="55">
        <f t="shared" si="1163"/>
        <v>52.65</v>
      </c>
      <c r="BT803" s="56">
        <f t="shared" si="1164"/>
        <v>5265</v>
      </c>
      <c r="BU803" s="48">
        <v>100</v>
      </c>
      <c r="BV803" s="50">
        <f t="shared" si="1165"/>
        <v>52.65</v>
      </c>
      <c r="BW803" s="51">
        <v>5265</v>
      </c>
      <c r="BX803" s="48"/>
      <c r="BY803" s="50" t="e">
        <f t="shared" si="1166"/>
        <v>#DIV/0!</v>
      </c>
      <c r="BZ803" s="51"/>
      <c r="CA803" s="48"/>
      <c r="CB803" s="50" t="e">
        <f t="shared" si="1167"/>
        <v>#DIV/0!</v>
      </c>
      <c r="CC803" s="51"/>
      <c r="CD803" s="48"/>
      <c r="CE803" s="50" t="e">
        <f t="shared" si="1168"/>
        <v>#DIV/0!</v>
      </c>
      <c r="CF803" s="51"/>
      <c r="CG803" s="47" t="s">
        <v>46</v>
      </c>
      <c r="CH803" s="47" t="s">
        <v>46</v>
      </c>
      <c r="CI803" s="54">
        <f t="shared" si="1169"/>
        <v>0</v>
      </c>
      <c r="CJ803" s="55" t="e">
        <f t="shared" si="1170"/>
        <v>#DIV/0!</v>
      </c>
      <c r="CK803" s="56">
        <f t="shared" si="1171"/>
        <v>0</v>
      </c>
      <c r="CL803" s="48"/>
      <c r="CM803" s="50" t="e">
        <f t="shared" si="1172"/>
        <v>#DIV/0!</v>
      </c>
      <c r="CN803" s="51"/>
      <c r="CO803" s="48"/>
      <c r="CP803" s="50" t="e">
        <f t="shared" si="1173"/>
        <v>#DIV/0!</v>
      </c>
      <c r="CQ803" s="51"/>
      <c r="CR803" s="48"/>
      <c r="CS803" s="50" t="e">
        <f t="shared" si="1174"/>
        <v>#DIV/0!</v>
      </c>
      <c r="CT803" s="51"/>
      <c r="CU803" s="48"/>
      <c r="CV803" s="50" t="e">
        <f t="shared" si="1175"/>
        <v>#DIV/0!</v>
      </c>
      <c r="CW803" s="51"/>
      <c r="CX803" s="47" t="s">
        <v>46</v>
      </c>
      <c r="CY803" s="47" t="s">
        <v>46</v>
      </c>
    </row>
    <row r="804" spans="1:103" s="1" customFormat="1" ht="14.25" thickBot="1" x14ac:dyDescent="0.3">
      <c r="A804" s="47" t="s">
        <v>47</v>
      </c>
      <c r="B804" s="47" t="s">
        <v>47</v>
      </c>
      <c r="C804" s="48">
        <v>0</v>
      </c>
      <c r="D804" s="95">
        <f t="shared" si="1151"/>
        <v>139</v>
      </c>
      <c r="E804" s="93">
        <v>139</v>
      </c>
      <c r="F804" s="38">
        <f t="shared" si="1152"/>
        <v>162.77000000000001</v>
      </c>
      <c r="G804" s="49">
        <f t="shared" si="1153"/>
        <v>-3.9999999999999893</v>
      </c>
      <c r="H804" s="183"/>
      <c r="I804" s="183"/>
      <c r="J804" s="183"/>
      <c r="K804" s="183">
        <v>5</v>
      </c>
      <c r="L804" s="224">
        <v>27.77</v>
      </c>
      <c r="M804" s="50">
        <v>24.99</v>
      </c>
      <c r="N804" s="53">
        <f t="shared" si="1154"/>
        <v>693.9722999999999</v>
      </c>
      <c r="O804" s="228">
        <v>0</v>
      </c>
      <c r="P804" s="229">
        <v>63.85</v>
      </c>
      <c r="Q804" s="230">
        <f t="shared" si="1155"/>
        <v>0</v>
      </c>
      <c r="R804" s="223">
        <v>0</v>
      </c>
      <c r="S804" s="50">
        <v>37.840000000000003</v>
      </c>
      <c r="T804" s="51">
        <f t="shared" si="1156"/>
        <v>0</v>
      </c>
      <c r="U804" s="52" t="s">
        <v>47</v>
      </c>
      <c r="V804" s="48">
        <f t="shared" si="1140"/>
        <v>140</v>
      </c>
      <c r="W804" s="50">
        <f t="shared" si="1157"/>
        <v>21.973214285714285</v>
      </c>
      <c r="X804" s="51">
        <f t="shared" si="1141"/>
        <v>3076.25</v>
      </c>
      <c r="Y804" s="48">
        <f t="shared" si="1142"/>
        <v>190</v>
      </c>
      <c r="Z804" s="50">
        <f t="shared" si="1178"/>
        <v>41.190789473684212</v>
      </c>
      <c r="AA804" s="51">
        <f t="shared" si="1143"/>
        <v>7826.25</v>
      </c>
      <c r="AB804" s="48">
        <f t="shared" si="1159"/>
        <v>75</v>
      </c>
      <c r="AC804" s="50">
        <f t="shared" si="1179"/>
        <v>25.15</v>
      </c>
      <c r="AD804" s="51">
        <f t="shared" si="1161"/>
        <v>1886.25</v>
      </c>
      <c r="AE804" s="43"/>
      <c r="AF804" s="42"/>
      <c r="AG804" s="53">
        <f t="shared" si="1176"/>
        <v>0</v>
      </c>
      <c r="AH804" s="43">
        <v>75</v>
      </c>
      <c r="AI804" s="42">
        <v>25.15</v>
      </c>
      <c r="AJ804" s="53">
        <f t="shared" si="1177"/>
        <v>1886.25</v>
      </c>
      <c r="AK804" s="43"/>
      <c r="AL804" s="42"/>
      <c r="AM804" s="53"/>
      <c r="AN804" s="43"/>
      <c r="AO804" s="42"/>
      <c r="AP804" s="53"/>
      <c r="AQ804" s="43"/>
      <c r="AR804" s="42"/>
      <c r="AS804" s="53"/>
      <c r="AT804" s="43"/>
      <c r="AU804" s="42"/>
      <c r="AV804" s="53"/>
      <c r="AW804" s="43"/>
      <c r="AX804" s="42"/>
      <c r="AY804" s="53">
        <f t="shared" si="1144"/>
        <v>0</v>
      </c>
      <c r="AZ804" s="43"/>
      <c r="BA804" s="42"/>
      <c r="BB804" s="53">
        <f t="shared" si="1145"/>
        <v>0</v>
      </c>
      <c r="BC804" s="43"/>
      <c r="BD804" s="42"/>
      <c r="BE804" s="53">
        <f t="shared" si="1146"/>
        <v>0</v>
      </c>
      <c r="BF804" s="43"/>
      <c r="BG804" s="42"/>
      <c r="BH804" s="53">
        <f t="shared" si="1147"/>
        <v>0</v>
      </c>
      <c r="BI804" s="43"/>
      <c r="BJ804" s="42"/>
      <c r="BK804" s="53">
        <f t="shared" si="1148"/>
        <v>0</v>
      </c>
      <c r="BL804" s="43"/>
      <c r="BM804" s="42"/>
      <c r="BN804" s="53">
        <f t="shared" si="1149"/>
        <v>0</v>
      </c>
      <c r="BO804" s="43"/>
      <c r="BP804" s="42"/>
      <c r="BQ804" s="53">
        <f t="shared" si="1150"/>
        <v>0</v>
      </c>
      <c r="BR804" s="54">
        <f t="shared" si="1162"/>
        <v>115</v>
      </c>
      <c r="BS804" s="55">
        <f t="shared" si="1163"/>
        <v>51.652173913043477</v>
      </c>
      <c r="BT804" s="56">
        <f t="shared" si="1164"/>
        <v>5940</v>
      </c>
      <c r="BU804" s="48">
        <v>100</v>
      </c>
      <c r="BV804" s="50">
        <f t="shared" si="1165"/>
        <v>52.65</v>
      </c>
      <c r="BW804" s="51">
        <v>5265</v>
      </c>
      <c r="BX804" s="48"/>
      <c r="BY804" s="50" t="e">
        <f t="shared" si="1166"/>
        <v>#DIV/0!</v>
      </c>
      <c r="BZ804" s="51"/>
      <c r="CA804" s="48">
        <v>15</v>
      </c>
      <c r="CB804" s="50">
        <f t="shared" si="1167"/>
        <v>45</v>
      </c>
      <c r="CC804" s="51">
        <v>675</v>
      </c>
      <c r="CD804" s="48"/>
      <c r="CE804" s="50" t="e">
        <f t="shared" si="1168"/>
        <v>#DIV/0!</v>
      </c>
      <c r="CF804" s="51"/>
      <c r="CG804" s="47" t="s">
        <v>47</v>
      </c>
      <c r="CH804" s="47" t="s">
        <v>47</v>
      </c>
      <c r="CI804" s="54">
        <f t="shared" si="1169"/>
        <v>50</v>
      </c>
      <c r="CJ804" s="55">
        <f t="shared" si="1170"/>
        <v>95</v>
      </c>
      <c r="CK804" s="56">
        <f t="shared" si="1171"/>
        <v>4750</v>
      </c>
      <c r="CL804" s="48">
        <v>50</v>
      </c>
      <c r="CM804" s="50">
        <f t="shared" si="1172"/>
        <v>95</v>
      </c>
      <c r="CN804" s="51">
        <v>4750</v>
      </c>
      <c r="CO804" s="48"/>
      <c r="CP804" s="50" t="e">
        <f t="shared" si="1173"/>
        <v>#DIV/0!</v>
      </c>
      <c r="CQ804" s="51"/>
      <c r="CR804" s="48"/>
      <c r="CS804" s="50" t="e">
        <f t="shared" si="1174"/>
        <v>#DIV/0!</v>
      </c>
      <c r="CT804" s="51"/>
      <c r="CU804" s="48"/>
      <c r="CV804" s="50" t="e">
        <f t="shared" si="1175"/>
        <v>#DIV/0!</v>
      </c>
      <c r="CW804" s="51"/>
      <c r="CX804" s="47" t="s">
        <v>47</v>
      </c>
      <c r="CY804" s="47" t="s">
        <v>47</v>
      </c>
    </row>
    <row r="805" spans="1:103" s="1" customFormat="1" ht="14.25" thickBot="1" x14ac:dyDescent="0.3">
      <c r="A805" s="47" t="s">
        <v>48</v>
      </c>
      <c r="B805" s="47" t="s">
        <v>48</v>
      </c>
      <c r="C805" s="48">
        <v>0</v>
      </c>
      <c r="D805" s="95">
        <f t="shared" si="1151"/>
        <v>146</v>
      </c>
      <c r="E805" s="93">
        <v>146</v>
      </c>
      <c r="F805" s="38">
        <f t="shared" si="1152"/>
        <v>142.09</v>
      </c>
      <c r="G805" s="49">
        <f t="shared" si="1153"/>
        <v>-25.999999999999996</v>
      </c>
      <c r="H805" s="183"/>
      <c r="I805" s="183"/>
      <c r="J805" s="183"/>
      <c r="K805" s="183">
        <v>5</v>
      </c>
      <c r="L805" s="224">
        <v>22.09</v>
      </c>
      <c r="M805" s="50">
        <v>24.99</v>
      </c>
      <c r="N805" s="53">
        <f t="shared" si="1154"/>
        <v>552.02909999999997</v>
      </c>
      <c r="O805" s="228">
        <v>0</v>
      </c>
      <c r="P805" s="229">
        <v>63.85</v>
      </c>
      <c r="Q805" s="230">
        <f t="shared" si="1155"/>
        <v>0</v>
      </c>
      <c r="R805" s="223">
        <v>0</v>
      </c>
      <c r="S805" s="50">
        <v>37.840000000000003</v>
      </c>
      <c r="T805" s="51">
        <f t="shared" si="1156"/>
        <v>0</v>
      </c>
      <c r="U805" s="52" t="s">
        <v>48</v>
      </c>
      <c r="V805" s="48">
        <f t="shared" si="1140"/>
        <v>125</v>
      </c>
      <c r="W805" s="50">
        <f t="shared" si="1157"/>
        <v>19.21</v>
      </c>
      <c r="X805" s="51">
        <f t="shared" si="1141"/>
        <v>2401.25</v>
      </c>
      <c r="Y805" s="48">
        <f t="shared" si="1142"/>
        <v>175</v>
      </c>
      <c r="Z805" s="50">
        <f t="shared" si="1178"/>
        <v>40.864285714285714</v>
      </c>
      <c r="AA805" s="51">
        <f t="shared" si="1143"/>
        <v>7151.25</v>
      </c>
      <c r="AB805" s="48">
        <f t="shared" si="1159"/>
        <v>75</v>
      </c>
      <c r="AC805" s="50">
        <f t="shared" si="1179"/>
        <v>25.15</v>
      </c>
      <c r="AD805" s="51">
        <f t="shared" si="1161"/>
        <v>1886.25</v>
      </c>
      <c r="AE805" s="43"/>
      <c r="AF805" s="42"/>
      <c r="AG805" s="53">
        <f t="shared" si="1176"/>
        <v>0</v>
      </c>
      <c r="AH805" s="43">
        <v>75</v>
      </c>
      <c r="AI805" s="42">
        <v>25.15</v>
      </c>
      <c r="AJ805" s="53">
        <f t="shared" si="1177"/>
        <v>1886.25</v>
      </c>
      <c r="AK805" s="43"/>
      <c r="AL805" s="42"/>
      <c r="AM805" s="53"/>
      <c r="AN805" s="43"/>
      <c r="AO805" s="42"/>
      <c r="AP805" s="53"/>
      <c r="AQ805" s="43"/>
      <c r="AR805" s="42"/>
      <c r="AS805" s="53"/>
      <c r="AT805" s="43"/>
      <c r="AU805" s="42"/>
      <c r="AV805" s="53"/>
      <c r="AW805" s="43"/>
      <c r="AX805" s="42"/>
      <c r="AY805" s="53">
        <f t="shared" si="1144"/>
        <v>0</v>
      </c>
      <c r="AZ805" s="43"/>
      <c r="BA805" s="42"/>
      <c r="BB805" s="53">
        <f t="shared" si="1145"/>
        <v>0</v>
      </c>
      <c r="BC805" s="43"/>
      <c r="BD805" s="42"/>
      <c r="BE805" s="53">
        <f t="shared" si="1146"/>
        <v>0</v>
      </c>
      <c r="BF805" s="43"/>
      <c r="BG805" s="42"/>
      <c r="BH805" s="53">
        <f t="shared" si="1147"/>
        <v>0</v>
      </c>
      <c r="BI805" s="43"/>
      <c r="BJ805" s="42"/>
      <c r="BK805" s="53">
        <f t="shared" si="1148"/>
        <v>0</v>
      </c>
      <c r="BL805" s="43"/>
      <c r="BM805" s="42"/>
      <c r="BN805" s="53">
        <f t="shared" si="1149"/>
        <v>0</v>
      </c>
      <c r="BO805" s="43"/>
      <c r="BP805" s="42"/>
      <c r="BQ805" s="53">
        <f t="shared" si="1150"/>
        <v>0</v>
      </c>
      <c r="BR805" s="54">
        <f t="shared" si="1162"/>
        <v>100</v>
      </c>
      <c r="BS805" s="55">
        <f t="shared" si="1163"/>
        <v>52.65</v>
      </c>
      <c r="BT805" s="56">
        <f t="shared" si="1164"/>
        <v>5265</v>
      </c>
      <c r="BU805" s="48">
        <v>100</v>
      </c>
      <c r="BV805" s="50">
        <f t="shared" si="1165"/>
        <v>52.65</v>
      </c>
      <c r="BW805" s="51">
        <v>5265</v>
      </c>
      <c r="BX805" s="48"/>
      <c r="BY805" s="50" t="e">
        <f t="shared" si="1166"/>
        <v>#DIV/0!</v>
      </c>
      <c r="BZ805" s="51"/>
      <c r="CA805" s="48"/>
      <c r="CB805" s="50" t="e">
        <f t="shared" si="1167"/>
        <v>#DIV/0!</v>
      </c>
      <c r="CC805" s="51"/>
      <c r="CD805" s="48"/>
      <c r="CE805" s="50" t="e">
        <f t="shared" si="1168"/>
        <v>#DIV/0!</v>
      </c>
      <c r="CF805" s="51"/>
      <c r="CG805" s="47" t="s">
        <v>48</v>
      </c>
      <c r="CH805" s="47" t="s">
        <v>48</v>
      </c>
      <c r="CI805" s="54">
        <f t="shared" si="1169"/>
        <v>50</v>
      </c>
      <c r="CJ805" s="55">
        <f t="shared" si="1170"/>
        <v>95</v>
      </c>
      <c r="CK805" s="56">
        <f t="shared" si="1171"/>
        <v>4750</v>
      </c>
      <c r="CL805" s="48">
        <v>50</v>
      </c>
      <c r="CM805" s="50">
        <f t="shared" si="1172"/>
        <v>95</v>
      </c>
      <c r="CN805" s="51">
        <v>4750</v>
      </c>
      <c r="CO805" s="48"/>
      <c r="CP805" s="50" t="e">
        <f t="shared" si="1173"/>
        <v>#DIV/0!</v>
      </c>
      <c r="CQ805" s="51"/>
      <c r="CR805" s="48"/>
      <c r="CS805" s="50" t="e">
        <f t="shared" si="1174"/>
        <v>#DIV/0!</v>
      </c>
      <c r="CT805" s="51"/>
      <c r="CU805" s="48"/>
      <c r="CV805" s="50" t="e">
        <f t="shared" si="1175"/>
        <v>#DIV/0!</v>
      </c>
      <c r="CW805" s="51"/>
      <c r="CX805" s="47" t="s">
        <v>48</v>
      </c>
      <c r="CY805" s="47" t="s">
        <v>48</v>
      </c>
    </row>
    <row r="806" spans="1:103" s="1" customFormat="1" ht="14.25" thickBot="1" x14ac:dyDescent="0.3">
      <c r="A806" s="47" t="s">
        <v>49</v>
      </c>
      <c r="B806" s="47" t="s">
        <v>49</v>
      </c>
      <c r="C806" s="48">
        <v>0</v>
      </c>
      <c r="D806" s="95">
        <f t="shared" si="1151"/>
        <v>159</v>
      </c>
      <c r="E806" s="93">
        <v>159</v>
      </c>
      <c r="F806" s="38">
        <f t="shared" si="1152"/>
        <v>163.55000000000001</v>
      </c>
      <c r="G806" s="49">
        <f t="shared" si="1153"/>
        <v>-3.9999999999999893</v>
      </c>
      <c r="H806" s="183"/>
      <c r="I806" s="183"/>
      <c r="J806" s="183"/>
      <c r="K806" s="183">
        <v>5</v>
      </c>
      <c r="L806" s="224">
        <v>8.5500000000000007</v>
      </c>
      <c r="M806" s="50">
        <v>24.99</v>
      </c>
      <c r="N806" s="53">
        <f t="shared" si="1154"/>
        <v>213.6645</v>
      </c>
      <c r="O806" s="228">
        <v>0</v>
      </c>
      <c r="P806" s="229">
        <v>63.85</v>
      </c>
      <c r="Q806" s="230">
        <f t="shared" si="1155"/>
        <v>0</v>
      </c>
      <c r="R806" s="223">
        <v>35</v>
      </c>
      <c r="S806" s="50">
        <v>37.840000000000003</v>
      </c>
      <c r="T806" s="51">
        <f t="shared" si="1156"/>
        <v>1324.4</v>
      </c>
      <c r="U806" s="52" t="s">
        <v>49</v>
      </c>
      <c r="V806" s="48">
        <f t="shared" si="1140"/>
        <v>125</v>
      </c>
      <c r="W806" s="50">
        <f t="shared" si="1157"/>
        <v>19.21</v>
      </c>
      <c r="X806" s="51">
        <f t="shared" si="1141"/>
        <v>2401.25</v>
      </c>
      <c r="Y806" s="48">
        <f t="shared" si="1142"/>
        <v>175</v>
      </c>
      <c r="Z806" s="50">
        <f t="shared" si="1178"/>
        <v>40.864285714285714</v>
      </c>
      <c r="AA806" s="51">
        <f t="shared" si="1143"/>
        <v>7151.25</v>
      </c>
      <c r="AB806" s="48">
        <f t="shared" si="1159"/>
        <v>75</v>
      </c>
      <c r="AC806" s="50">
        <f t="shared" si="1179"/>
        <v>25.15</v>
      </c>
      <c r="AD806" s="51">
        <f t="shared" si="1161"/>
        <v>1886.25</v>
      </c>
      <c r="AE806" s="43"/>
      <c r="AF806" s="42"/>
      <c r="AG806" s="53">
        <f t="shared" si="1176"/>
        <v>0</v>
      </c>
      <c r="AH806" s="43">
        <v>75</v>
      </c>
      <c r="AI806" s="42">
        <v>25.15</v>
      </c>
      <c r="AJ806" s="53">
        <f t="shared" si="1177"/>
        <v>1886.25</v>
      </c>
      <c r="AK806" s="43"/>
      <c r="AL806" s="42"/>
      <c r="AM806" s="53"/>
      <c r="AN806" s="43"/>
      <c r="AO806" s="42"/>
      <c r="AP806" s="53"/>
      <c r="AQ806" s="43"/>
      <c r="AR806" s="42"/>
      <c r="AS806" s="53"/>
      <c r="AT806" s="43"/>
      <c r="AU806" s="42"/>
      <c r="AV806" s="53"/>
      <c r="AW806" s="43"/>
      <c r="AX806" s="42"/>
      <c r="AY806" s="53">
        <f t="shared" si="1144"/>
        <v>0</v>
      </c>
      <c r="AZ806" s="43"/>
      <c r="BA806" s="42"/>
      <c r="BB806" s="53">
        <f t="shared" si="1145"/>
        <v>0</v>
      </c>
      <c r="BC806" s="43"/>
      <c r="BD806" s="42"/>
      <c r="BE806" s="53">
        <f t="shared" si="1146"/>
        <v>0</v>
      </c>
      <c r="BF806" s="43"/>
      <c r="BG806" s="42"/>
      <c r="BH806" s="53">
        <f t="shared" si="1147"/>
        <v>0</v>
      </c>
      <c r="BI806" s="43"/>
      <c r="BJ806" s="42"/>
      <c r="BK806" s="53">
        <f t="shared" si="1148"/>
        <v>0</v>
      </c>
      <c r="BL806" s="43"/>
      <c r="BM806" s="42"/>
      <c r="BN806" s="53">
        <f t="shared" si="1149"/>
        <v>0</v>
      </c>
      <c r="BO806" s="43"/>
      <c r="BP806" s="42"/>
      <c r="BQ806" s="53">
        <f t="shared" si="1150"/>
        <v>0</v>
      </c>
      <c r="BR806" s="54">
        <f t="shared" si="1162"/>
        <v>100</v>
      </c>
      <c r="BS806" s="55">
        <f t="shared" si="1163"/>
        <v>52.65</v>
      </c>
      <c r="BT806" s="56">
        <f t="shared" si="1164"/>
        <v>5265</v>
      </c>
      <c r="BU806" s="48">
        <v>100</v>
      </c>
      <c r="BV806" s="50">
        <f t="shared" si="1165"/>
        <v>52.65</v>
      </c>
      <c r="BW806" s="51">
        <v>5265</v>
      </c>
      <c r="BX806" s="48"/>
      <c r="BY806" s="50" t="e">
        <f t="shared" si="1166"/>
        <v>#DIV/0!</v>
      </c>
      <c r="BZ806" s="51"/>
      <c r="CA806" s="48"/>
      <c r="CB806" s="50" t="e">
        <f t="shared" si="1167"/>
        <v>#DIV/0!</v>
      </c>
      <c r="CC806" s="51"/>
      <c r="CD806" s="48"/>
      <c r="CE806" s="50" t="e">
        <f t="shared" si="1168"/>
        <v>#DIV/0!</v>
      </c>
      <c r="CF806" s="51"/>
      <c r="CG806" s="47" t="s">
        <v>49</v>
      </c>
      <c r="CH806" s="47" t="s">
        <v>49</v>
      </c>
      <c r="CI806" s="54">
        <f t="shared" si="1169"/>
        <v>50</v>
      </c>
      <c r="CJ806" s="55">
        <f t="shared" si="1170"/>
        <v>95</v>
      </c>
      <c r="CK806" s="56">
        <f t="shared" si="1171"/>
        <v>4750</v>
      </c>
      <c r="CL806" s="48">
        <v>50</v>
      </c>
      <c r="CM806" s="50">
        <f t="shared" si="1172"/>
        <v>95</v>
      </c>
      <c r="CN806" s="51">
        <v>4750</v>
      </c>
      <c r="CO806" s="48"/>
      <c r="CP806" s="50" t="e">
        <f t="shared" si="1173"/>
        <v>#DIV/0!</v>
      </c>
      <c r="CQ806" s="51"/>
      <c r="CR806" s="48"/>
      <c r="CS806" s="50" t="e">
        <f t="shared" si="1174"/>
        <v>#DIV/0!</v>
      </c>
      <c r="CT806" s="51"/>
      <c r="CU806" s="48"/>
      <c r="CV806" s="50" t="e">
        <f t="shared" si="1175"/>
        <v>#DIV/0!</v>
      </c>
      <c r="CW806" s="51"/>
      <c r="CX806" s="47" t="s">
        <v>49</v>
      </c>
      <c r="CY806" s="47" t="s">
        <v>49</v>
      </c>
    </row>
    <row r="807" spans="1:103" s="1" customFormat="1" ht="14.25" thickBot="1" x14ac:dyDescent="0.3">
      <c r="A807" s="47" t="s">
        <v>50</v>
      </c>
      <c r="B807" s="47" t="s">
        <v>50</v>
      </c>
      <c r="C807" s="48">
        <v>0</v>
      </c>
      <c r="D807" s="95">
        <f t="shared" si="1151"/>
        <v>169</v>
      </c>
      <c r="E807" s="93">
        <v>169</v>
      </c>
      <c r="F807" s="38">
        <f t="shared" si="1152"/>
        <v>168.26</v>
      </c>
      <c r="G807" s="49">
        <f t="shared" si="1153"/>
        <v>-1.0000000000000091</v>
      </c>
      <c r="H807" s="183"/>
      <c r="I807" s="183"/>
      <c r="J807" s="183"/>
      <c r="K807" s="183">
        <v>5</v>
      </c>
      <c r="L807" s="224">
        <v>0.26</v>
      </c>
      <c r="M807" s="50">
        <v>24.99</v>
      </c>
      <c r="N807" s="53">
        <f t="shared" si="1154"/>
        <v>6.4973999999999998</v>
      </c>
      <c r="O807" s="228">
        <v>0</v>
      </c>
      <c r="P807" s="229">
        <v>63.85</v>
      </c>
      <c r="Q807" s="230">
        <f t="shared" si="1155"/>
        <v>0</v>
      </c>
      <c r="R807" s="223">
        <v>48</v>
      </c>
      <c r="S807" s="50">
        <v>37.840000000000003</v>
      </c>
      <c r="T807" s="51">
        <f t="shared" si="1156"/>
        <v>1816.3200000000002</v>
      </c>
      <c r="U807" s="52" t="s">
        <v>50</v>
      </c>
      <c r="V807" s="48">
        <f t="shared" si="1140"/>
        <v>125</v>
      </c>
      <c r="W807" s="50">
        <f t="shared" si="1157"/>
        <v>19.21</v>
      </c>
      <c r="X807" s="51">
        <f t="shared" si="1141"/>
        <v>2401.25</v>
      </c>
      <c r="Y807" s="48">
        <f t="shared" si="1142"/>
        <v>175</v>
      </c>
      <c r="Z807" s="50">
        <f t="shared" si="1178"/>
        <v>40.864285714285714</v>
      </c>
      <c r="AA807" s="51">
        <f t="shared" si="1143"/>
        <v>7151.25</v>
      </c>
      <c r="AB807" s="48">
        <f t="shared" si="1159"/>
        <v>75</v>
      </c>
      <c r="AC807" s="50">
        <f t="shared" si="1179"/>
        <v>25.15</v>
      </c>
      <c r="AD807" s="51">
        <f t="shared" si="1161"/>
        <v>1886.25</v>
      </c>
      <c r="AE807" s="43"/>
      <c r="AF807" s="42"/>
      <c r="AG807" s="53">
        <f t="shared" si="1176"/>
        <v>0</v>
      </c>
      <c r="AH807" s="43">
        <v>75</v>
      </c>
      <c r="AI807" s="42">
        <v>25.15</v>
      </c>
      <c r="AJ807" s="53">
        <f t="shared" si="1177"/>
        <v>1886.25</v>
      </c>
      <c r="AK807" s="43"/>
      <c r="AL807" s="42"/>
      <c r="AM807" s="53"/>
      <c r="AN807" s="43"/>
      <c r="AO807" s="42"/>
      <c r="AP807" s="53"/>
      <c r="AQ807" s="43"/>
      <c r="AR807" s="42"/>
      <c r="AS807" s="53"/>
      <c r="AT807" s="43"/>
      <c r="AU807" s="42"/>
      <c r="AV807" s="53"/>
      <c r="AW807" s="43"/>
      <c r="AX807" s="42"/>
      <c r="AY807" s="53">
        <f t="shared" si="1144"/>
        <v>0</v>
      </c>
      <c r="AZ807" s="43"/>
      <c r="BA807" s="42"/>
      <c r="BB807" s="53">
        <f t="shared" si="1145"/>
        <v>0</v>
      </c>
      <c r="BC807" s="43"/>
      <c r="BD807" s="42"/>
      <c r="BE807" s="53">
        <f t="shared" si="1146"/>
        <v>0</v>
      </c>
      <c r="BF807" s="43"/>
      <c r="BG807" s="42"/>
      <c r="BH807" s="53">
        <f t="shared" si="1147"/>
        <v>0</v>
      </c>
      <c r="BI807" s="43"/>
      <c r="BJ807" s="42"/>
      <c r="BK807" s="53">
        <f t="shared" si="1148"/>
        <v>0</v>
      </c>
      <c r="BL807" s="43"/>
      <c r="BM807" s="42"/>
      <c r="BN807" s="53">
        <f t="shared" si="1149"/>
        <v>0</v>
      </c>
      <c r="BO807" s="43"/>
      <c r="BP807" s="42"/>
      <c r="BQ807" s="53">
        <f t="shared" si="1150"/>
        <v>0</v>
      </c>
      <c r="BR807" s="54">
        <f t="shared" si="1162"/>
        <v>100</v>
      </c>
      <c r="BS807" s="55">
        <f t="shared" si="1163"/>
        <v>52.65</v>
      </c>
      <c r="BT807" s="56">
        <f t="shared" si="1164"/>
        <v>5265</v>
      </c>
      <c r="BU807" s="48">
        <v>100</v>
      </c>
      <c r="BV807" s="50">
        <f t="shared" si="1165"/>
        <v>52.65</v>
      </c>
      <c r="BW807" s="51">
        <v>5265</v>
      </c>
      <c r="BX807" s="48"/>
      <c r="BY807" s="50" t="e">
        <f t="shared" si="1166"/>
        <v>#DIV/0!</v>
      </c>
      <c r="BZ807" s="51"/>
      <c r="CA807" s="48"/>
      <c r="CB807" s="50" t="e">
        <f t="shared" si="1167"/>
        <v>#DIV/0!</v>
      </c>
      <c r="CC807" s="51"/>
      <c r="CD807" s="48"/>
      <c r="CE807" s="50" t="e">
        <f t="shared" si="1168"/>
        <v>#DIV/0!</v>
      </c>
      <c r="CF807" s="51"/>
      <c r="CG807" s="47" t="s">
        <v>50</v>
      </c>
      <c r="CH807" s="47" t="s">
        <v>50</v>
      </c>
      <c r="CI807" s="54">
        <f t="shared" si="1169"/>
        <v>50</v>
      </c>
      <c r="CJ807" s="55">
        <f t="shared" si="1170"/>
        <v>95</v>
      </c>
      <c r="CK807" s="56">
        <f t="shared" si="1171"/>
        <v>4750</v>
      </c>
      <c r="CL807" s="48">
        <v>50</v>
      </c>
      <c r="CM807" s="50">
        <f t="shared" si="1172"/>
        <v>95</v>
      </c>
      <c r="CN807" s="51">
        <v>4750</v>
      </c>
      <c r="CO807" s="48"/>
      <c r="CP807" s="50" t="e">
        <f t="shared" si="1173"/>
        <v>#DIV/0!</v>
      </c>
      <c r="CQ807" s="51"/>
      <c r="CR807" s="48"/>
      <c r="CS807" s="50" t="e">
        <f t="shared" si="1174"/>
        <v>#DIV/0!</v>
      </c>
      <c r="CT807" s="51"/>
      <c r="CU807" s="48"/>
      <c r="CV807" s="50" t="e">
        <f t="shared" si="1175"/>
        <v>#DIV/0!</v>
      </c>
      <c r="CW807" s="51"/>
      <c r="CX807" s="47" t="s">
        <v>50</v>
      </c>
      <c r="CY807" s="47" t="s">
        <v>50</v>
      </c>
    </row>
    <row r="808" spans="1:103" s="1" customFormat="1" ht="14.25" thickBot="1" x14ac:dyDescent="0.3">
      <c r="A808" s="47" t="s">
        <v>51</v>
      </c>
      <c r="B808" s="47" t="s">
        <v>51</v>
      </c>
      <c r="C808" s="48">
        <v>0</v>
      </c>
      <c r="D808" s="95">
        <f t="shared" si="1151"/>
        <v>168</v>
      </c>
      <c r="E808" s="93">
        <v>168</v>
      </c>
      <c r="F808" s="38">
        <f t="shared" si="1152"/>
        <v>171</v>
      </c>
      <c r="G808" s="49">
        <f t="shared" si="1153"/>
        <v>3</v>
      </c>
      <c r="H808" s="183"/>
      <c r="I808" s="183"/>
      <c r="J808" s="183"/>
      <c r="K808" s="183">
        <v>5</v>
      </c>
      <c r="L808" s="212"/>
      <c r="M808" s="50">
        <v>24.99</v>
      </c>
      <c r="N808" s="53">
        <f t="shared" si="1154"/>
        <v>0</v>
      </c>
      <c r="O808" s="228">
        <v>0</v>
      </c>
      <c r="P808" s="229">
        <v>63.85</v>
      </c>
      <c r="Q808" s="230">
        <f t="shared" si="1155"/>
        <v>0</v>
      </c>
      <c r="R808" s="223">
        <v>51</v>
      </c>
      <c r="S808" s="50">
        <v>37.840000000000003</v>
      </c>
      <c r="T808" s="51">
        <f t="shared" si="1156"/>
        <v>1929.8400000000001</v>
      </c>
      <c r="U808" s="52" t="s">
        <v>51</v>
      </c>
      <c r="V808" s="48">
        <f t="shared" si="1140"/>
        <v>125</v>
      </c>
      <c r="W808" s="50">
        <f t="shared" si="1157"/>
        <v>19.21</v>
      </c>
      <c r="X808" s="51">
        <f t="shared" si="1141"/>
        <v>2401.25</v>
      </c>
      <c r="Y808" s="48">
        <f t="shared" si="1142"/>
        <v>175</v>
      </c>
      <c r="Z808" s="50">
        <f t="shared" si="1178"/>
        <v>40.864285714285714</v>
      </c>
      <c r="AA808" s="51">
        <f t="shared" si="1143"/>
        <v>7151.25</v>
      </c>
      <c r="AB808" s="48">
        <f t="shared" si="1159"/>
        <v>75</v>
      </c>
      <c r="AC808" s="50">
        <f t="shared" si="1179"/>
        <v>25.15</v>
      </c>
      <c r="AD808" s="51">
        <f t="shared" si="1161"/>
        <v>1886.25</v>
      </c>
      <c r="AE808" s="43"/>
      <c r="AF808" s="42"/>
      <c r="AG808" s="53">
        <f t="shared" si="1176"/>
        <v>0</v>
      </c>
      <c r="AH808" s="43">
        <v>75</v>
      </c>
      <c r="AI808" s="42">
        <v>25.15</v>
      </c>
      <c r="AJ808" s="53">
        <f t="shared" si="1177"/>
        <v>1886.25</v>
      </c>
      <c r="AK808" s="43"/>
      <c r="AL808" s="42"/>
      <c r="AM808" s="53"/>
      <c r="AN808" s="43"/>
      <c r="AO808" s="42"/>
      <c r="AP808" s="53"/>
      <c r="AQ808" s="43"/>
      <c r="AR808" s="42"/>
      <c r="AS808" s="53"/>
      <c r="AT808" s="43"/>
      <c r="AU808" s="42"/>
      <c r="AV808" s="53"/>
      <c r="AW808" s="43"/>
      <c r="AX808" s="42"/>
      <c r="AY808" s="53">
        <f t="shared" si="1144"/>
        <v>0</v>
      </c>
      <c r="AZ808" s="43"/>
      <c r="BA808" s="42"/>
      <c r="BB808" s="53">
        <f t="shared" si="1145"/>
        <v>0</v>
      </c>
      <c r="BC808" s="43"/>
      <c r="BD808" s="42"/>
      <c r="BE808" s="53">
        <f t="shared" si="1146"/>
        <v>0</v>
      </c>
      <c r="BF808" s="43"/>
      <c r="BG808" s="42"/>
      <c r="BH808" s="53">
        <f t="shared" si="1147"/>
        <v>0</v>
      </c>
      <c r="BI808" s="43"/>
      <c r="BJ808" s="42"/>
      <c r="BK808" s="53">
        <f t="shared" si="1148"/>
        <v>0</v>
      </c>
      <c r="BL808" s="43"/>
      <c r="BM808" s="42"/>
      <c r="BN808" s="53">
        <f t="shared" si="1149"/>
        <v>0</v>
      </c>
      <c r="BO808" s="43"/>
      <c r="BP808" s="42"/>
      <c r="BQ808" s="53">
        <f t="shared" si="1150"/>
        <v>0</v>
      </c>
      <c r="BR808" s="54">
        <f t="shared" si="1162"/>
        <v>100</v>
      </c>
      <c r="BS808" s="55">
        <f t="shared" si="1163"/>
        <v>52.65</v>
      </c>
      <c r="BT808" s="56">
        <f t="shared" si="1164"/>
        <v>5265</v>
      </c>
      <c r="BU808" s="48">
        <v>100</v>
      </c>
      <c r="BV808" s="50">
        <f t="shared" si="1165"/>
        <v>52.65</v>
      </c>
      <c r="BW808" s="51">
        <v>5265</v>
      </c>
      <c r="BX808" s="48"/>
      <c r="BY808" s="50" t="e">
        <f t="shared" si="1166"/>
        <v>#DIV/0!</v>
      </c>
      <c r="BZ808" s="51"/>
      <c r="CA808" s="48"/>
      <c r="CB808" s="50" t="e">
        <f t="shared" si="1167"/>
        <v>#DIV/0!</v>
      </c>
      <c r="CC808" s="51"/>
      <c r="CD808" s="48"/>
      <c r="CE808" s="50" t="e">
        <f t="shared" si="1168"/>
        <v>#DIV/0!</v>
      </c>
      <c r="CF808" s="51"/>
      <c r="CG808" s="47" t="s">
        <v>51</v>
      </c>
      <c r="CH808" s="47" t="s">
        <v>51</v>
      </c>
      <c r="CI808" s="54">
        <f t="shared" si="1169"/>
        <v>50</v>
      </c>
      <c r="CJ808" s="55">
        <f t="shared" si="1170"/>
        <v>95</v>
      </c>
      <c r="CK808" s="56">
        <f t="shared" si="1171"/>
        <v>4750</v>
      </c>
      <c r="CL808" s="48">
        <v>50</v>
      </c>
      <c r="CM808" s="50">
        <f t="shared" si="1172"/>
        <v>95</v>
      </c>
      <c r="CN808" s="51">
        <v>4750</v>
      </c>
      <c r="CO808" s="48"/>
      <c r="CP808" s="50" t="e">
        <f t="shared" si="1173"/>
        <v>#DIV/0!</v>
      </c>
      <c r="CQ808" s="51"/>
      <c r="CR808" s="48"/>
      <c r="CS808" s="50" t="e">
        <f t="shared" si="1174"/>
        <v>#DIV/0!</v>
      </c>
      <c r="CT808" s="51"/>
      <c r="CU808" s="48"/>
      <c r="CV808" s="50" t="e">
        <f t="shared" si="1175"/>
        <v>#DIV/0!</v>
      </c>
      <c r="CW808" s="51"/>
      <c r="CX808" s="47" t="s">
        <v>51</v>
      </c>
      <c r="CY808" s="47" t="s">
        <v>51</v>
      </c>
    </row>
    <row r="809" spans="1:103" s="1" customFormat="1" ht="14.25" thickBot="1" x14ac:dyDescent="0.3">
      <c r="A809" s="47" t="s">
        <v>52</v>
      </c>
      <c r="B809" s="47" t="s">
        <v>52</v>
      </c>
      <c r="C809" s="48">
        <v>0</v>
      </c>
      <c r="D809" s="95">
        <f t="shared" si="1151"/>
        <v>188</v>
      </c>
      <c r="E809" s="93">
        <v>188</v>
      </c>
      <c r="F809" s="38">
        <f t="shared" si="1152"/>
        <v>171</v>
      </c>
      <c r="G809" s="49">
        <f t="shared" si="1153"/>
        <v>-17</v>
      </c>
      <c r="H809" s="183"/>
      <c r="I809" s="183"/>
      <c r="J809" s="183"/>
      <c r="K809" s="183">
        <v>5</v>
      </c>
      <c r="L809" s="212"/>
      <c r="M809" s="50">
        <v>24.99</v>
      </c>
      <c r="N809" s="53">
        <f t="shared" si="1154"/>
        <v>0</v>
      </c>
      <c r="O809" s="228">
        <v>0</v>
      </c>
      <c r="P809" s="229">
        <v>63.85</v>
      </c>
      <c r="Q809" s="230">
        <f t="shared" si="1155"/>
        <v>0</v>
      </c>
      <c r="R809" s="223">
        <v>51</v>
      </c>
      <c r="S809" s="50">
        <v>37.840000000000003</v>
      </c>
      <c r="T809" s="51">
        <f t="shared" si="1156"/>
        <v>1929.8400000000001</v>
      </c>
      <c r="U809" s="52" t="s">
        <v>52</v>
      </c>
      <c r="V809" s="48">
        <f t="shared" si="1140"/>
        <v>125</v>
      </c>
      <c r="W809" s="50">
        <f t="shared" si="1157"/>
        <v>19.21</v>
      </c>
      <c r="X809" s="51">
        <f t="shared" si="1141"/>
        <v>2401.25</v>
      </c>
      <c r="Y809" s="48">
        <f t="shared" si="1142"/>
        <v>175</v>
      </c>
      <c r="Z809" s="50">
        <f t="shared" si="1178"/>
        <v>40.864285714285714</v>
      </c>
      <c r="AA809" s="51">
        <f t="shared" si="1143"/>
        <v>7151.25</v>
      </c>
      <c r="AB809" s="48">
        <f t="shared" si="1159"/>
        <v>75</v>
      </c>
      <c r="AC809" s="50">
        <f t="shared" si="1179"/>
        <v>25.15</v>
      </c>
      <c r="AD809" s="51">
        <f t="shared" si="1161"/>
        <v>1886.25</v>
      </c>
      <c r="AE809" s="43"/>
      <c r="AF809" s="42"/>
      <c r="AG809" s="53">
        <f t="shared" si="1176"/>
        <v>0</v>
      </c>
      <c r="AH809" s="43">
        <v>75</v>
      </c>
      <c r="AI809" s="42">
        <v>25.15</v>
      </c>
      <c r="AJ809" s="53">
        <f t="shared" si="1177"/>
        <v>1886.25</v>
      </c>
      <c r="AK809" s="43"/>
      <c r="AL809" s="42"/>
      <c r="AM809" s="53"/>
      <c r="AN809" s="43"/>
      <c r="AO809" s="42"/>
      <c r="AP809" s="53"/>
      <c r="AQ809" s="43"/>
      <c r="AR809" s="42"/>
      <c r="AS809" s="53"/>
      <c r="AT809" s="43"/>
      <c r="AU809" s="42"/>
      <c r="AV809" s="53"/>
      <c r="AW809" s="43"/>
      <c r="AX809" s="42"/>
      <c r="AY809" s="53">
        <f t="shared" si="1144"/>
        <v>0</v>
      </c>
      <c r="AZ809" s="43"/>
      <c r="BA809" s="42"/>
      <c r="BB809" s="53">
        <f t="shared" si="1145"/>
        <v>0</v>
      </c>
      <c r="BC809" s="43"/>
      <c r="BD809" s="42"/>
      <c r="BE809" s="53">
        <f t="shared" si="1146"/>
        <v>0</v>
      </c>
      <c r="BF809" s="43"/>
      <c r="BG809" s="42"/>
      <c r="BH809" s="53">
        <f t="shared" si="1147"/>
        <v>0</v>
      </c>
      <c r="BI809" s="43"/>
      <c r="BJ809" s="42"/>
      <c r="BK809" s="53">
        <f t="shared" si="1148"/>
        <v>0</v>
      </c>
      <c r="BL809" s="43"/>
      <c r="BM809" s="42"/>
      <c r="BN809" s="53">
        <f t="shared" si="1149"/>
        <v>0</v>
      </c>
      <c r="BO809" s="43"/>
      <c r="BP809" s="42"/>
      <c r="BQ809" s="53">
        <f t="shared" si="1150"/>
        <v>0</v>
      </c>
      <c r="BR809" s="54">
        <f t="shared" si="1162"/>
        <v>100</v>
      </c>
      <c r="BS809" s="55">
        <f t="shared" si="1163"/>
        <v>52.65</v>
      </c>
      <c r="BT809" s="56">
        <f t="shared" si="1164"/>
        <v>5265</v>
      </c>
      <c r="BU809" s="48">
        <v>100</v>
      </c>
      <c r="BV809" s="50">
        <f t="shared" si="1165"/>
        <v>52.65</v>
      </c>
      <c r="BW809" s="51">
        <v>5265</v>
      </c>
      <c r="BX809" s="48"/>
      <c r="BY809" s="50" t="e">
        <f t="shared" si="1166"/>
        <v>#DIV/0!</v>
      </c>
      <c r="BZ809" s="51"/>
      <c r="CA809" s="48"/>
      <c r="CB809" s="50" t="e">
        <f t="shared" si="1167"/>
        <v>#DIV/0!</v>
      </c>
      <c r="CC809" s="51"/>
      <c r="CD809" s="48"/>
      <c r="CE809" s="50" t="e">
        <f t="shared" si="1168"/>
        <v>#DIV/0!</v>
      </c>
      <c r="CF809" s="51"/>
      <c r="CG809" s="47" t="s">
        <v>52</v>
      </c>
      <c r="CH809" s="47" t="s">
        <v>52</v>
      </c>
      <c r="CI809" s="54">
        <f t="shared" si="1169"/>
        <v>50</v>
      </c>
      <c r="CJ809" s="55">
        <f t="shared" si="1170"/>
        <v>95</v>
      </c>
      <c r="CK809" s="56">
        <f t="shared" si="1171"/>
        <v>4750</v>
      </c>
      <c r="CL809" s="48">
        <v>50</v>
      </c>
      <c r="CM809" s="50">
        <f t="shared" si="1172"/>
        <v>95</v>
      </c>
      <c r="CN809" s="51">
        <v>4750</v>
      </c>
      <c r="CO809" s="48"/>
      <c r="CP809" s="50" t="e">
        <f t="shared" si="1173"/>
        <v>#DIV/0!</v>
      </c>
      <c r="CQ809" s="51"/>
      <c r="CR809" s="48"/>
      <c r="CS809" s="50" t="e">
        <f t="shared" si="1174"/>
        <v>#DIV/0!</v>
      </c>
      <c r="CT809" s="51"/>
      <c r="CU809" s="48"/>
      <c r="CV809" s="50" t="e">
        <f t="shared" si="1175"/>
        <v>#DIV/0!</v>
      </c>
      <c r="CW809" s="51"/>
      <c r="CX809" s="47" t="s">
        <v>52</v>
      </c>
      <c r="CY809" s="47" t="s">
        <v>52</v>
      </c>
    </row>
    <row r="810" spans="1:103" s="1" customFormat="1" ht="14.25" thickBot="1" x14ac:dyDescent="0.3">
      <c r="A810" s="47" t="s">
        <v>53</v>
      </c>
      <c r="B810" s="47" t="s">
        <v>53</v>
      </c>
      <c r="C810" s="48">
        <v>292</v>
      </c>
      <c r="D810" s="95">
        <f t="shared" si="1151"/>
        <v>150</v>
      </c>
      <c r="E810" s="93">
        <v>442</v>
      </c>
      <c r="F810" s="38">
        <f t="shared" si="1152"/>
        <v>463</v>
      </c>
      <c r="G810" s="49">
        <f t="shared" si="1153"/>
        <v>21</v>
      </c>
      <c r="H810" s="183"/>
      <c r="I810" s="183"/>
      <c r="J810" s="183"/>
      <c r="K810" s="183">
        <v>0</v>
      </c>
      <c r="L810" s="212"/>
      <c r="M810" s="50">
        <v>24.99</v>
      </c>
      <c r="N810" s="53">
        <f t="shared" si="1154"/>
        <v>0</v>
      </c>
      <c r="O810" s="228">
        <v>0</v>
      </c>
      <c r="P810" s="229">
        <v>63.85</v>
      </c>
      <c r="Q810" s="230">
        <f t="shared" si="1155"/>
        <v>0</v>
      </c>
      <c r="R810" s="223">
        <v>38</v>
      </c>
      <c r="S810" s="50">
        <v>37.840000000000003</v>
      </c>
      <c r="T810" s="51">
        <f t="shared" si="1156"/>
        <v>1437.92</v>
      </c>
      <c r="U810" s="52" t="s">
        <v>53</v>
      </c>
      <c r="V810" s="48">
        <f t="shared" si="1140"/>
        <v>425</v>
      </c>
      <c r="W810" s="50">
        <f t="shared" si="1157"/>
        <v>47.587647058823528</v>
      </c>
      <c r="X810" s="51">
        <f t="shared" si="1141"/>
        <v>20224.75</v>
      </c>
      <c r="Y810" s="48">
        <f t="shared" si="1142"/>
        <v>450</v>
      </c>
      <c r="Z810" s="50">
        <f t="shared" si="1178"/>
        <v>47.610555555555557</v>
      </c>
      <c r="AA810" s="51">
        <f t="shared" si="1143"/>
        <v>21424.75</v>
      </c>
      <c r="AB810" s="48">
        <f t="shared" si="1159"/>
        <v>100</v>
      </c>
      <c r="AC810" s="50">
        <f t="shared" si="1179"/>
        <v>21.61</v>
      </c>
      <c r="AD810" s="51">
        <f t="shared" si="1161"/>
        <v>2161</v>
      </c>
      <c r="AE810" s="43">
        <v>100</v>
      </c>
      <c r="AF810" s="42">
        <v>21.61</v>
      </c>
      <c r="AG810" s="53">
        <f t="shared" si="1176"/>
        <v>2161</v>
      </c>
      <c r="AH810" s="43"/>
      <c r="AI810" s="42"/>
      <c r="AJ810" s="53">
        <f t="shared" si="1177"/>
        <v>0</v>
      </c>
      <c r="AK810" s="43"/>
      <c r="AL810" s="42"/>
      <c r="AM810" s="53"/>
      <c r="AN810" s="43"/>
      <c r="AO810" s="42"/>
      <c r="AP810" s="53"/>
      <c r="AQ810" s="43"/>
      <c r="AR810" s="42"/>
      <c r="AS810" s="53"/>
      <c r="AT810" s="43"/>
      <c r="AU810" s="42"/>
      <c r="AV810" s="53"/>
      <c r="AW810" s="43"/>
      <c r="AX810" s="42"/>
      <c r="AY810" s="53">
        <f t="shared" si="1144"/>
        <v>0</v>
      </c>
      <c r="AZ810" s="43"/>
      <c r="BA810" s="42"/>
      <c r="BB810" s="53">
        <f t="shared" si="1145"/>
        <v>0</v>
      </c>
      <c r="BC810" s="43"/>
      <c r="BD810" s="42"/>
      <c r="BE810" s="53">
        <f t="shared" si="1146"/>
        <v>0</v>
      </c>
      <c r="BF810" s="43"/>
      <c r="BG810" s="42"/>
      <c r="BH810" s="53">
        <f t="shared" si="1147"/>
        <v>0</v>
      </c>
      <c r="BI810" s="43"/>
      <c r="BJ810" s="42"/>
      <c r="BK810" s="53">
        <f t="shared" si="1148"/>
        <v>0</v>
      </c>
      <c r="BL810" s="43"/>
      <c r="BM810" s="42"/>
      <c r="BN810" s="53">
        <f t="shared" si="1149"/>
        <v>0</v>
      </c>
      <c r="BO810" s="43"/>
      <c r="BP810" s="42"/>
      <c r="BQ810" s="53">
        <f t="shared" si="1150"/>
        <v>0</v>
      </c>
      <c r="BR810" s="54">
        <f t="shared" si="1162"/>
        <v>350</v>
      </c>
      <c r="BS810" s="55">
        <f t="shared" si="1163"/>
        <v>55.039285714285711</v>
      </c>
      <c r="BT810" s="56">
        <f t="shared" si="1164"/>
        <v>19263.75</v>
      </c>
      <c r="BU810" s="48">
        <v>325</v>
      </c>
      <c r="BV810" s="50">
        <f t="shared" si="1165"/>
        <v>55.426923076923075</v>
      </c>
      <c r="BW810" s="51">
        <v>18013.75</v>
      </c>
      <c r="BX810" s="48"/>
      <c r="BY810" s="50" t="e">
        <f t="shared" si="1166"/>
        <v>#DIV/0!</v>
      </c>
      <c r="BZ810" s="51"/>
      <c r="CA810" s="48"/>
      <c r="CB810" s="50" t="e">
        <f t="shared" si="1167"/>
        <v>#DIV/0!</v>
      </c>
      <c r="CC810" s="51"/>
      <c r="CD810" s="48">
        <v>25</v>
      </c>
      <c r="CE810" s="50">
        <f t="shared" si="1168"/>
        <v>50</v>
      </c>
      <c r="CF810" s="51">
        <v>1250</v>
      </c>
      <c r="CG810" s="47" t="s">
        <v>53</v>
      </c>
      <c r="CH810" s="47" t="s">
        <v>53</v>
      </c>
      <c r="CI810" s="54">
        <f t="shared" si="1169"/>
        <v>25</v>
      </c>
      <c r="CJ810" s="55">
        <f t="shared" si="1170"/>
        <v>48</v>
      </c>
      <c r="CK810" s="56">
        <f t="shared" si="1171"/>
        <v>1200</v>
      </c>
      <c r="CL810" s="48"/>
      <c r="CM810" s="50" t="e">
        <f t="shared" si="1172"/>
        <v>#DIV/0!</v>
      </c>
      <c r="CN810" s="51"/>
      <c r="CO810" s="48"/>
      <c r="CP810" s="50" t="e">
        <f t="shared" si="1173"/>
        <v>#DIV/0!</v>
      </c>
      <c r="CQ810" s="51"/>
      <c r="CR810" s="48"/>
      <c r="CS810" s="50" t="e">
        <f t="shared" si="1174"/>
        <v>#DIV/0!</v>
      </c>
      <c r="CT810" s="51"/>
      <c r="CU810" s="48">
        <v>25</v>
      </c>
      <c r="CV810" s="50">
        <f t="shared" si="1175"/>
        <v>48</v>
      </c>
      <c r="CW810" s="51">
        <v>1200</v>
      </c>
      <c r="CX810" s="47" t="s">
        <v>53</v>
      </c>
      <c r="CY810" s="47" t="s">
        <v>53</v>
      </c>
    </row>
    <row r="811" spans="1:103" s="1" customFormat="1" ht="14.25" thickBot="1" x14ac:dyDescent="0.3">
      <c r="A811" s="47" t="s">
        <v>54</v>
      </c>
      <c r="B811" s="47" t="s">
        <v>54</v>
      </c>
      <c r="C811" s="48">
        <v>292</v>
      </c>
      <c r="D811" s="95">
        <f t="shared" si="1151"/>
        <v>165</v>
      </c>
      <c r="E811" s="93">
        <v>457</v>
      </c>
      <c r="F811" s="38">
        <f t="shared" si="1152"/>
        <v>463</v>
      </c>
      <c r="G811" s="49">
        <f t="shared" si="1153"/>
        <v>6</v>
      </c>
      <c r="H811" s="183"/>
      <c r="I811" s="183"/>
      <c r="J811" s="183"/>
      <c r="K811" s="183">
        <v>0</v>
      </c>
      <c r="L811" s="212"/>
      <c r="M811" s="50">
        <v>24.99</v>
      </c>
      <c r="N811" s="53">
        <f t="shared" si="1154"/>
        <v>0</v>
      </c>
      <c r="O811" s="231">
        <v>0</v>
      </c>
      <c r="P811" s="232">
        <v>63.85</v>
      </c>
      <c r="Q811" s="233">
        <f t="shared" si="1155"/>
        <v>0</v>
      </c>
      <c r="R811" s="223">
        <v>38</v>
      </c>
      <c r="S811" s="50">
        <v>37.840000000000003</v>
      </c>
      <c r="T811" s="51">
        <f t="shared" si="1156"/>
        <v>1437.92</v>
      </c>
      <c r="U811" s="52" t="s">
        <v>54</v>
      </c>
      <c r="V811" s="57">
        <f t="shared" si="1140"/>
        <v>425</v>
      </c>
      <c r="W811" s="58">
        <f t="shared" si="1157"/>
        <v>47.587647058823528</v>
      </c>
      <c r="X811" s="59">
        <f t="shared" si="1141"/>
        <v>20224.75</v>
      </c>
      <c r="Y811" s="57">
        <f t="shared" si="1142"/>
        <v>450</v>
      </c>
      <c r="Z811" s="58">
        <f t="shared" si="1178"/>
        <v>47.610555555555557</v>
      </c>
      <c r="AA811" s="59">
        <f t="shared" si="1143"/>
        <v>21424.75</v>
      </c>
      <c r="AB811" s="48">
        <f t="shared" si="1159"/>
        <v>100</v>
      </c>
      <c r="AC811" s="50">
        <f t="shared" si="1179"/>
        <v>21.61</v>
      </c>
      <c r="AD811" s="51">
        <f t="shared" si="1161"/>
        <v>2161</v>
      </c>
      <c r="AE811" s="43">
        <v>100</v>
      </c>
      <c r="AF811" s="42">
        <v>21.61</v>
      </c>
      <c r="AG811" s="53">
        <f>AE811*AF811</f>
        <v>2161</v>
      </c>
      <c r="AH811" s="43"/>
      <c r="AI811" s="42"/>
      <c r="AJ811" s="53">
        <f>AH811*AI811</f>
        <v>0</v>
      </c>
      <c r="AK811" s="84"/>
      <c r="AL811" s="85"/>
      <c r="AM811" s="53"/>
      <c r="AN811" s="43"/>
      <c r="AO811" s="42"/>
      <c r="AP811" s="53"/>
      <c r="AQ811" s="84"/>
      <c r="AR811" s="85"/>
      <c r="AS811" s="53"/>
      <c r="AT811" s="84"/>
      <c r="AU811" s="85"/>
      <c r="AV811" s="53"/>
      <c r="AW811" s="84"/>
      <c r="AX811" s="85"/>
      <c r="AY811" s="53">
        <f t="shared" si="1144"/>
        <v>0</v>
      </c>
      <c r="AZ811" s="84"/>
      <c r="BA811" s="85"/>
      <c r="BB811" s="53">
        <f t="shared" si="1145"/>
        <v>0</v>
      </c>
      <c r="BC811" s="84"/>
      <c r="BD811" s="85"/>
      <c r="BE811" s="53">
        <f t="shared" si="1146"/>
        <v>0</v>
      </c>
      <c r="BF811" s="84"/>
      <c r="BG811" s="85"/>
      <c r="BH811" s="53">
        <f t="shared" si="1147"/>
        <v>0</v>
      </c>
      <c r="BI811" s="84"/>
      <c r="BJ811" s="85"/>
      <c r="BK811" s="53">
        <f t="shared" si="1148"/>
        <v>0</v>
      </c>
      <c r="BL811" s="84"/>
      <c r="BM811" s="85"/>
      <c r="BN811" s="53">
        <f t="shared" si="1149"/>
        <v>0</v>
      </c>
      <c r="BO811" s="84"/>
      <c r="BP811" s="85"/>
      <c r="BQ811" s="53">
        <f t="shared" si="1150"/>
        <v>0</v>
      </c>
      <c r="BR811" s="60">
        <f t="shared" si="1162"/>
        <v>350</v>
      </c>
      <c r="BS811" s="61">
        <f t="shared" si="1163"/>
        <v>55.039285714285711</v>
      </c>
      <c r="BT811" s="62">
        <f t="shared" si="1164"/>
        <v>19263.75</v>
      </c>
      <c r="BU811" s="48">
        <v>325</v>
      </c>
      <c r="BV811" s="50">
        <f t="shared" si="1165"/>
        <v>55.426923076923075</v>
      </c>
      <c r="BW811" s="51">
        <v>18013.75</v>
      </c>
      <c r="BX811" s="48"/>
      <c r="BY811" s="50" t="e">
        <f t="shared" si="1166"/>
        <v>#DIV/0!</v>
      </c>
      <c r="BZ811" s="51"/>
      <c r="CA811" s="48"/>
      <c r="CB811" s="50" t="e">
        <f t="shared" si="1167"/>
        <v>#DIV/0!</v>
      </c>
      <c r="CC811" s="51"/>
      <c r="CD811" s="48">
        <v>25</v>
      </c>
      <c r="CE811" s="50">
        <f t="shared" si="1168"/>
        <v>50</v>
      </c>
      <c r="CF811" s="51">
        <v>1250</v>
      </c>
      <c r="CG811" s="47" t="s">
        <v>54</v>
      </c>
      <c r="CH811" s="47" t="s">
        <v>54</v>
      </c>
      <c r="CI811" s="60">
        <f t="shared" si="1169"/>
        <v>25</v>
      </c>
      <c r="CJ811" s="61">
        <f t="shared" si="1170"/>
        <v>48</v>
      </c>
      <c r="CK811" s="62">
        <f t="shared" si="1171"/>
        <v>1200</v>
      </c>
      <c r="CL811" s="48"/>
      <c r="CM811" s="50" t="e">
        <f t="shared" si="1172"/>
        <v>#DIV/0!</v>
      </c>
      <c r="CN811" s="51"/>
      <c r="CO811" s="48"/>
      <c r="CP811" s="50" t="e">
        <f t="shared" si="1173"/>
        <v>#DIV/0!</v>
      </c>
      <c r="CQ811" s="51"/>
      <c r="CR811" s="48"/>
      <c r="CS811" s="50" t="e">
        <f t="shared" si="1174"/>
        <v>#DIV/0!</v>
      </c>
      <c r="CT811" s="51"/>
      <c r="CU811" s="48">
        <v>25</v>
      </c>
      <c r="CV811" s="50">
        <f t="shared" si="1175"/>
        <v>48</v>
      </c>
      <c r="CW811" s="51">
        <v>1200</v>
      </c>
      <c r="CX811" s="47" t="s">
        <v>54</v>
      </c>
      <c r="CY811" s="47" t="s">
        <v>54</v>
      </c>
    </row>
    <row r="812" spans="1:103" s="1" customFormat="1" ht="14.25" thickBot="1" x14ac:dyDescent="0.3">
      <c r="C812" s="96">
        <f>SUM(C788:C811)</f>
        <v>4670</v>
      </c>
      <c r="D812" s="96">
        <f>SUM(D788:D811)</f>
        <v>3527</v>
      </c>
      <c r="E812" s="97">
        <f>SUM(C812:D812)</f>
        <v>8197</v>
      </c>
      <c r="F812" s="96">
        <f>SUM(F788:F811)</f>
        <v>8537.1400000000031</v>
      </c>
      <c r="G812" s="64"/>
      <c r="H812" s="184">
        <f>SUM(H788:H811)</f>
        <v>0</v>
      </c>
      <c r="I812" s="184">
        <f t="shared" ref="I812" si="1180">SUM(I788:I811)</f>
        <v>0</v>
      </c>
      <c r="J812" s="184"/>
      <c r="K812" s="184">
        <f t="shared" ref="K812" si="1181">SUM(K788:K811)</f>
        <v>80</v>
      </c>
      <c r="L812" s="65">
        <f>SUM(L788:L811)</f>
        <v>315.14</v>
      </c>
      <c r="M812" s="66">
        <f>N812/L812</f>
        <v>24.990000000000002</v>
      </c>
      <c r="N812" s="67">
        <f>SUM(N788:N811)</f>
        <v>7875.3486000000003</v>
      </c>
      <c r="O812" s="68">
        <f>SUM(O788:O811)</f>
        <v>0</v>
      </c>
      <c r="P812" s="66" t="e">
        <f>Q812/O812</f>
        <v>#DIV/0!</v>
      </c>
      <c r="Q812" s="67">
        <f>SUM(Q788:Q811)+11064.52</f>
        <v>11064.52</v>
      </c>
      <c r="R812" s="68">
        <v>451</v>
      </c>
      <c r="S812" s="66">
        <v>37.840000000000003</v>
      </c>
      <c r="T812" s="67">
        <f>S812*R812</f>
        <v>17065.84</v>
      </c>
      <c r="U812" s="69"/>
      <c r="V812" s="63">
        <f>SUM(V788:V811)</f>
        <v>7815</v>
      </c>
      <c r="W812" s="66">
        <f>X812/V812</f>
        <v>40.545770953294941</v>
      </c>
      <c r="X812" s="67">
        <f>SUM(X788:X811)</f>
        <v>316865.19999999995</v>
      </c>
      <c r="Y812" s="63">
        <f>SUM(Y788:Y811)</f>
        <v>8945</v>
      </c>
      <c r="Z812" s="66">
        <f>AA812/Y812</f>
        <v>42.225091112353262</v>
      </c>
      <c r="AA812" s="67">
        <f>SUM(AA788:AA811)</f>
        <v>377703.43999999994</v>
      </c>
      <c r="AB812" s="63">
        <f>SUM(AB788:AB811)</f>
        <v>2000</v>
      </c>
      <c r="AC812" s="66">
        <f>AD812/AB812</f>
        <v>23.734000000000002</v>
      </c>
      <c r="AD812" s="67">
        <f>SUM(AD788:AD811)</f>
        <v>47468</v>
      </c>
      <c r="AE812" s="63">
        <f>SUM(AE788:AE811)</f>
        <v>800</v>
      </c>
      <c r="AF812" s="66">
        <f>AG812/AE812</f>
        <v>21.61</v>
      </c>
      <c r="AG812" s="67">
        <f>SUM(AG788:AG811)</f>
        <v>17288</v>
      </c>
      <c r="AH812" s="63">
        <f>SUM(AH788:AH811)</f>
        <v>1200</v>
      </c>
      <c r="AI812" s="66">
        <f>AJ812/AH812</f>
        <v>25.15</v>
      </c>
      <c r="AJ812" s="67">
        <f>SUM(AJ788:AJ811)</f>
        <v>30180</v>
      </c>
      <c r="AK812" s="63">
        <f>SUM(AK788:AK811)</f>
        <v>0</v>
      </c>
      <c r="AL812" s="66" t="e">
        <f>AM812/AK812</f>
        <v>#DIV/0!</v>
      </c>
      <c r="AM812" s="67">
        <f>SUM(AM788:AM811)</f>
        <v>0</v>
      </c>
      <c r="AN812" s="63">
        <f>SUM(AN788:AN811)</f>
        <v>0</v>
      </c>
      <c r="AO812" s="66" t="e">
        <f>AP812/AN812</f>
        <v>#DIV/0!</v>
      </c>
      <c r="AP812" s="67">
        <f>SUM(AP788:AP811)</f>
        <v>0</v>
      </c>
      <c r="AQ812" s="63">
        <f>SUM(AQ788:AQ811)</f>
        <v>0</v>
      </c>
      <c r="AR812" s="66" t="e">
        <f>AS812/AQ812</f>
        <v>#DIV/0!</v>
      </c>
      <c r="AS812" s="67">
        <f>SUM(AS788:AS811)</f>
        <v>0</v>
      </c>
      <c r="AT812" s="63">
        <f>SUM(AT788:AT811)</f>
        <v>0</v>
      </c>
      <c r="AU812" s="66" t="e">
        <f>AV812/AT812</f>
        <v>#DIV/0!</v>
      </c>
      <c r="AV812" s="67">
        <f>SUM(AV789:AV811)</f>
        <v>0</v>
      </c>
      <c r="AW812" s="63">
        <f>SUM(AW789:AW811)</f>
        <v>0</v>
      </c>
      <c r="AX812" s="66" t="e">
        <f>AY812/AW812</f>
        <v>#DIV/0!</v>
      </c>
      <c r="AY812" s="67">
        <f>SUM(AY789:AY811)</f>
        <v>0</v>
      </c>
      <c r="AZ812" s="63">
        <f>SUM(AZ789:AZ811)</f>
        <v>0</v>
      </c>
      <c r="BA812" s="66" t="e">
        <f>BB812/AZ812</f>
        <v>#DIV/0!</v>
      </c>
      <c r="BB812" s="67">
        <f>SUM(BB789:BB811)</f>
        <v>0</v>
      </c>
      <c r="BC812" s="63">
        <f>SUM(BC789:BC811)</f>
        <v>0</v>
      </c>
      <c r="BD812" s="66" t="e">
        <f>BE812/BC812</f>
        <v>#DIV/0!</v>
      </c>
      <c r="BE812" s="67">
        <f>SUM(BE789:BE811)</f>
        <v>0</v>
      </c>
      <c r="BF812" s="63">
        <f>SUM(BF789:BF811)</f>
        <v>0</v>
      </c>
      <c r="BG812" s="66" t="e">
        <f>BH812/BF812</f>
        <v>#DIV/0!</v>
      </c>
      <c r="BH812" s="67">
        <f>SUM(BH789:BH811)</f>
        <v>0</v>
      </c>
      <c r="BI812" s="63">
        <f>SUM(BI789:BI811)</f>
        <v>0</v>
      </c>
      <c r="BJ812" s="66" t="e">
        <f>BK812/BI812</f>
        <v>#DIV/0!</v>
      </c>
      <c r="BK812" s="67">
        <f>SUM(BK789:BK811)</f>
        <v>0</v>
      </c>
      <c r="BL812" s="63">
        <f>SUM(BL789:BL811)</f>
        <v>0</v>
      </c>
      <c r="BM812" s="66" t="e">
        <f>BN812/BL812</f>
        <v>#DIV/0!</v>
      </c>
      <c r="BN812" s="67">
        <f>SUM(BN789:BN811)</f>
        <v>0</v>
      </c>
      <c r="BO812" s="63">
        <f>SUM(BO789:BO811)</f>
        <v>0</v>
      </c>
      <c r="BP812" s="66" t="e">
        <f>BQ812/BO812</f>
        <v>#DIV/0!</v>
      </c>
      <c r="BQ812" s="67">
        <f>SUM(BQ789:BQ811)</f>
        <v>0</v>
      </c>
      <c r="BR812" s="70">
        <f>SUM(BR788:BR811)</f>
        <v>6945</v>
      </c>
      <c r="BS812" s="71">
        <f>BT812/BR812</f>
        <v>47.799199424046066</v>
      </c>
      <c r="BT812" s="72">
        <f>SUM(BT788:BT811)+CF813</f>
        <v>331965.43999999994</v>
      </c>
      <c r="BU812" s="63">
        <f>SUM(BU788:BU811)</f>
        <v>6010</v>
      </c>
      <c r="BV812" s="66">
        <f>BW812/BU812</f>
        <v>48.44795341098169</v>
      </c>
      <c r="BW812" s="67">
        <f>SUM(BW788:BW811)</f>
        <v>291172.19999999995</v>
      </c>
      <c r="BX812" s="63">
        <f>SUM(BX788:BX811)</f>
        <v>90</v>
      </c>
      <c r="BY812" s="66">
        <f>BZ812/BX812</f>
        <v>48</v>
      </c>
      <c r="BZ812" s="67">
        <f>SUM(BZ788:BZ811)</f>
        <v>4320</v>
      </c>
      <c r="CA812" s="63">
        <f>SUM(CA788:CA811)</f>
        <v>15</v>
      </c>
      <c r="CB812" s="66">
        <f>CC812/CA812</f>
        <v>45</v>
      </c>
      <c r="CC812" s="67">
        <f>SUM(CC788:CC811)</f>
        <v>675</v>
      </c>
      <c r="CD812" s="63">
        <f>SUM(CD788:CD811)</f>
        <v>830</v>
      </c>
      <c r="CE812" s="66">
        <f>CF812/CD812</f>
        <v>41.046072289156626</v>
      </c>
      <c r="CF812" s="67">
        <f>SUM(CF788:CF811)</f>
        <v>34068.239999999998</v>
      </c>
      <c r="CI812" s="70">
        <f>SUM(CI788:CI811)</f>
        <v>1130</v>
      </c>
      <c r="CJ812" s="71">
        <f>CK812/CI812</f>
        <v>53.839150442477873</v>
      </c>
      <c r="CK812" s="72">
        <f>SUM(CK788:CK811)</f>
        <v>60838.239999999998</v>
      </c>
      <c r="CL812" s="63">
        <f>SUM(CL788:CL811)</f>
        <v>300</v>
      </c>
      <c r="CM812" s="66">
        <f>CN812/CL812</f>
        <v>95</v>
      </c>
      <c r="CN812" s="67">
        <f>SUM(CN788:CN811)</f>
        <v>28500</v>
      </c>
      <c r="CO812" s="63">
        <f>SUM(CO788:CO811)</f>
        <v>0</v>
      </c>
      <c r="CP812" s="66" t="e">
        <f>CQ812/CO812</f>
        <v>#DIV/0!</v>
      </c>
      <c r="CQ812" s="67">
        <f>SUM(CQ788:CQ811)</f>
        <v>0</v>
      </c>
      <c r="CR812" s="63">
        <f>SUM(CR788:CR811)</f>
        <v>0</v>
      </c>
      <c r="CS812" s="66" t="e">
        <f>CT812/CR812</f>
        <v>#DIV/0!</v>
      </c>
      <c r="CT812" s="67">
        <f>SUM(CT788:CT811)</f>
        <v>0</v>
      </c>
      <c r="CU812" s="63">
        <f>SUM(CU788:CU811)</f>
        <v>830</v>
      </c>
      <c r="CV812" s="66">
        <f>CW812/CU812</f>
        <v>38.961734939759033</v>
      </c>
      <c r="CW812" s="67">
        <f>SUM(CW788:CW811)</f>
        <v>32338.239999999998</v>
      </c>
    </row>
    <row r="813" spans="1:103" ht="15.75" thickBot="1" x14ac:dyDescent="0.3">
      <c r="L813" s="88">
        <f>L812+O812+R812+V812</f>
        <v>8581.14</v>
      </c>
      <c r="M813" s="89">
        <f>N813/L813</f>
        <v>41.121681804515482</v>
      </c>
      <c r="N813" s="90">
        <f>N812+Q812+T812+X812</f>
        <v>352870.90859999997</v>
      </c>
      <c r="O813" s="99">
        <f>SUM(O788:O811)</f>
        <v>0</v>
      </c>
      <c r="P813" s="100" t="e">
        <f>Q813/O813</f>
        <v>#DIV/0!</v>
      </c>
      <c r="Q813" s="101">
        <f>SUM(Q788:Q811)</f>
        <v>0</v>
      </c>
      <c r="CF813" s="91">
        <f>CF812-CW812</f>
        <v>1730</v>
      </c>
    </row>
    <row r="814" spans="1:103" ht="15.75" thickBot="1" x14ac:dyDescent="0.3">
      <c r="AE814" s="104">
        <f>AE785+1</f>
        <v>44710</v>
      </c>
      <c r="AF814" s="105">
        <f>AE814</f>
        <v>44710</v>
      </c>
      <c r="BR814" s="102">
        <f>AE814</f>
        <v>44710</v>
      </c>
    </row>
    <row r="815" spans="1:103" s="1" customFormat="1" ht="14.25" thickBot="1" x14ac:dyDescent="0.3">
      <c r="A815" s="2">
        <f>B815</f>
        <v>44710</v>
      </c>
      <c r="B815" s="3">
        <f>B786+1</f>
        <v>44710</v>
      </c>
      <c r="C815" s="249" t="s">
        <v>0</v>
      </c>
      <c r="D815" s="250"/>
      <c r="E815" s="251"/>
      <c r="F815" s="4" t="s">
        <v>1</v>
      </c>
      <c r="G815" s="5" t="s">
        <v>2</v>
      </c>
      <c r="H815" s="201" t="s">
        <v>86</v>
      </c>
      <c r="I815" s="189" t="s">
        <v>88</v>
      </c>
      <c r="J815" s="204" t="s">
        <v>90</v>
      </c>
      <c r="K815" s="206" t="s">
        <v>84</v>
      </c>
      <c r="L815" s="252" t="s">
        <v>3</v>
      </c>
      <c r="M815" s="253"/>
      <c r="N815" s="253"/>
      <c r="O815" s="253"/>
      <c r="P815" s="253"/>
      <c r="Q815" s="253"/>
      <c r="R815" s="253"/>
      <c r="S815" s="253"/>
      <c r="T815" s="254"/>
      <c r="U815" s="6"/>
      <c r="V815" s="255" t="s">
        <v>4</v>
      </c>
      <c r="W815" s="256"/>
      <c r="X815" s="257"/>
      <c r="Y815" s="258" t="s">
        <v>5</v>
      </c>
      <c r="Z815" s="259"/>
      <c r="AA815" s="260"/>
      <c r="AB815" s="255" t="s">
        <v>6</v>
      </c>
      <c r="AC815" s="256"/>
      <c r="AD815" s="257"/>
      <c r="AE815" s="261" t="s">
        <v>7</v>
      </c>
      <c r="AF815" s="262"/>
      <c r="AG815" s="262"/>
      <c r="AH815" s="262"/>
      <c r="AI815" s="262"/>
      <c r="AJ815" s="262"/>
      <c r="AK815" s="262"/>
      <c r="AL815" s="262"/>
      <c r="AM815" s="262"/>
      <c r="AN815" s="262"/>
      <c r="AO815" s="262"/>
      <c r="AP815" s="262"/>
      <c r="AQ815" s="262"/>
      <c r="AR815" s="262"/>
      <c r="AS815" s="262"/>
      <c r="AT815" s="262"/>
      <c r="AU815" s="262"/>
      <c r="AV815" s="262"/>
      <c r="AW815" s="262"/>
      <c r="AX815" s="262"/>
      <c r="AY815" s="262"/>
      <c r="AZ815" s="262"/>
      <c r="BA815" s="262"/>
      <c r="BB815" s="262"/>
      <c r="BC815" s="262"/>
      <c r="BD815" s="262"/>
      <c r="BE815" s="262"/>
      <c r="BF815" s="262"/>
      <c r="BG815" s="262"/>
      <c r="BH815" s="262"/>
      <c r="BI815" s="262"/>
      <c r="BJ815" s="262"/>
      <c r="BK815" s="262"/>
      <c r="BL815" s="262"/>
      <c r="BM815" s="262"/>
      <c r="BN815" s="263"/>
      <c r="BO815" s="98"/>
      <c r="BP815" s="98"/>
      <c r="BQ815" s="98"/>
      <c r="BR815" s="246" t="s">
        <v>8</v>
      </c>
      <c r="BS815" s="247"/>
      <c r="BT815" s="248"/>
      <c r="BU815" s="243" t="s">
        <v>9</v>
      </c>
      <c r="BV815" s="244"/>
      <c r="BW815" s="245"/>
      <c r="BX815" s="243" t="s">
        <v>10</v>
      </c>
      <c r="BY815" s="244"/>
      <c r="BZ815" s="245"/>
      <c r="CA815" s="243" t="s">
        <v>11</v>
      </c>
      <c r="CB815" s="244"/>
      <c r="CC815" s="245"/>
      <c r="CD815" s="243" t="s">
        <v>69</v>
      </c>
      <c r="CE815" s="244"/>
      <c r="CF815" s="245"/>
      <c r="CG815" s="8"/>
      <c r="CH815" s="8">
        <f>CH786+1</f>
        <v>44710</v>
      </c>
      <c r="CI815" s="246" t="s">
        <v>12</v>
      </c>
      <c r="CJ815" s="247"/>
      <c r="CK815" s="248"/>
      <c r="CL815" s="240" t="s">
        <v>13</v>
      </c>
      <c r="CM815" s="241"/>
      <c r="CN815" s="242"/>
      <c r="CO815" s="240" t="s">
        <v>14</v>
      </c>
      <c r="CP815" s="241"/>
      <c r="CQ815" s="242"/>
      <c r="CR815" s="240" t="s">
        <v>15</v>
      </c>
      <c r="CS815" s="241"/>
      <c r="CT815" s="242"/>
      <c r="CU815" s="240" t="s">
        <v>71</v>
      </c>
      <c r="CV815" s="241"/>
      <c r="CW815" s="242"/>
      <c r="CX815" s="9">
        <f>CY815</f>
        <v>44710</v>
      </c>
      <c r="CY815" s="8">
        <f>CY786+1</f>
        <v>44710</v>
      </c>
    </row>
    <row r="816" spans="1:103" s="1" customFormat="1" ht="14.25" thickBot="1" x14ac:dyDescent="0.3">
      <c r="A816" s="10" t="s">
        <v>17</v>
      </c>
      <c r="B816" s="10" t="s">
        <v>16</v>
      </c>
      <c r="C816" s="11" t="s">
        <v>18</v>
      </c>
      <c r="D816" s="12" t="s">
        <v>19</v>
      </c>
      <c r="E816" s="174" t="s">
        <v>1</v>
      </c>
      <c r="F816" s="14" t="s">
        <v>20</v>
      </c>
      <c r="G816" s="15" t="s">
        <v>20</v>
      </c>
      <c r="H816" s="202" t="s">
        <v>87</v>
      </c>
      <c r="I816" s="203" t="s">
        <v>89</v>
      </c>
      <c r="J816" s="205" t="s">
        <v>91</v>
      </c>
      <c r="K816" s="207" t="s">
        <v>85</v>
      </c>
      <c r="L816" s="16" t="s">
        <v>21</v>
      </c>
      <c r="M816" s="17" t="s">
        <v>22</v>
      </c>
      <c r="N816" s="18" t="s">
        <v>23</v>
      </c>
      <c r="O816" s="19" t="s">
        <v>24</v>
      </c>
      <c r="P816" s="17" t="s">
        <v>22</v>
      </c>
      <c r="Q816" s="18" t="s">
        <v>23</v>
      </c>
      <c r="R816" s="19" t="s">
        <v>25</v>
      </c>
      <c r="S816" s="17" t="s">
        <v>22</v>
      </c>
      <c r="T816" s="18" t="s">
        <v>23</v>
      </c>
      <c r="U816" s="20" t="s">
        <v>16</v>
      </c>
      <c r="V816" s="21" t="s">
        <v>26</v>
      </c>
      <c r="W816" s="22" t="s">
        <v>22</v>
      </c>
      <c r="X816" s="22" t="s">
        <v>23</v>
      </c>
      <c r="Y816" s="23" t="s">
        <v>27</v>
      </c>
      <c r="Z816" s="23" t="s">
        <v>22</v>
      </c>
      <c r="AA816" s="23" t="s">
        <v>23</v>
      </c>
      <c r="AB816" s="22" t="s">
        <v>27</v>
      </c>
      <c r="AC816" s="22" t="s">
        <v>22</v>
      </c>
      <c r="AD816" s="22" t="s">
        <v>23</v>
      </c>
      <c r="AE816" s="187" t="s">
        <v>92</v>
      </c>
      <c r="AF816" s="188" t="s">
        <v>22</v>
      </c>
      <c r="AG816" s="26" t="s">
        <v>23</v>
      </c>
      <c r="AH816" s="187" t="s">
        <v>93</v>
      </c>
      <c r="AI816" s="188" t="s">
        <v>22</v>
      </c>
      <c r="AJ816" s="26" t="s">
        <v>23</v>
      </c>
      <c r="AK816" s="187"/>
      <c r="AL816" s="188" t="s">
        <v>22</v>
      </c>
      <c r="AM816" s="26" t="s">
        <v>23</v>
      </c>
      <c r="AN816" s="187"/>
      <c r="AO816" s="188" t="s">
        <v>22</v>
      </c>
      <c r="AP816" s="26" t="s">
        <v>23</v>
      </c>
      <c r="AQ816" s="187"/>
      <c r="AR816" s="188" t="s">
        <v>22</v>
      </c>
      <c r="AS816" s="26" t="s">
        <v>23</v>
      </c>
      <c r="AT816" s="187"/>
      <c r="AU816" s="188" t="s">
        <v>22</v>
      </c>
      <c r="AV816" s="26" t="s">
        <v>23</v>
      </c>
      <c r="AW816" s="120"/>
      <c r="AX816" s="25" t="s">
        <v>22</v>
      </c>
      <c r="AY816" s="26" t="s">
        <v>23</v>
      </c>
      <c r="AZ816" s="24"/>
      <c r="BA816" s="25" t="s">
        <v>22</v>
      </c>
      <c r="BB816" s="26" t="s">
        <v>23</v>
      </c>
      <c r="BC816" s="24"/>
      <c r="BD816" s="25" t="s">
        <v>22</v>
      </c>
      <c r="BE816" s="26" t="s">
        <v>23</v>
      </c>
      <c r="BF816" s="24"/>
      <c r="BG816" s="25" t="s">
        <v>22</v>
      </c>
      <c r="BH816" s="26" t="s">
        <v>23</v>
      </c>
      <c r="BI816" s="24"/>
      <c r="BJ816" s="25" t="s">
        <v>22</v>
      </c>
      <c r="BK816" s="26" t="s">
        <v>23</v>
      </c>
      <c r="BL816" s="24"/>
      <c r="BM816" s="25" t="s">
        <v>22</v>
      </c>
      <c r="BN816" s="26" t="s">
        <v>23</v>
      </c>
      <c r="BO816" s="24"/>
      <c r="BP816" s="25" t="s">
        <v>22</v>
      </c>
      <c r="BQ816" s="26" t="s">
        <v>23</v>
      </c>
      <c r="BR816" s="27" t="s">
        <v>27</v>
      </c>
      <c r="BS816" s="28" t="s">
        <v>22</v>
      </c>
      <c r="BT816" s="29" t="s">
        <v>23</v>
      </c>
      <c r="BU816" s="30" t="s">
        <v>28</v>
      </c>
      <c r="BV816" s="31" t="s">
        <v>22</v>
      </c>
      <c r="BW816" s="32" t="s">
        <v>23</v>
      </c>
      <c r="BX816" s="30" t="s">
        <v>29</v>
      </c>
      <c r="BY816" s="31" t="s">
        <v>22</v>
      </c>
      <c r="BZ816" s="32" t="s">
        <v>23</v>
      </c>
      <c r="CA816" s="30" t="s">
        <v>30</v>
      </c>
      <c r="CB816" s="31" t="s">
        <v>22</v>
      </c>
      <c r="CC816" s="32" t="s">
        <v>23</v>
      </c>
      <c r="CD816" s="30" t="s">
        <v>70</v>
      </c>
      <c r="CE816" s="31" t="s">
        <v>22</v>
      </c>
      <c r="CF816" s="32" t="s">
        <v>23</v>
      </c>
      <c r="CG816" s="33" t="s">
        <v>17</v>
      </c>
      <c r="CH816" s="33" t="s">
        <v>16</v>
      </c>
      <c r="CI816" s="157" t="s">
        <v>27</v>
      </c>
      <c r="CJ816" s="158" t="s">
        <v>22</v>
      </c>
      <c r="CK816" s="159" t="s">
        <v>23</v>
      </c>
      <c r="CL816" s="34" t="s">
        <v>28</v>
      </c>
      <c r="CM816" s="35" t="s">
        <v>22</v>
      </c>
      <c r="CN816" s="36" t="s">
        <v>23</v>
      </c>
      <c r="CO816" s="34" t="s">
        <v>29</v>
      </c>
      <c r="CP816" s="35" t="s">
        <v>22</v>
      </c>
      <c r="CQ816" s="36" t="s">
        <v>23</v>
      </c>
      <c r="CR816" s="34" t="s">
        <v>30</v>
      </c>
      <c r="CS816" s="35" t="s">
        <v>22</v>
      </c>
      <c r="CT816" s="36" t="s">
        <v>23</v>
      </c>
      <c r="CU816" s="34" t="s">
        <v>70</v>
      </c>
      <c r="CV816" s="35" t="s">
        <v>22</v>
      </c>
      <c r="CW816" s="36" t="s">
        <v>23</v>
      </c>
      <c r="CX816" s="33" t="s">
        <v>76</v>
      </c>
      <c r="CY816" s="33" t="s">
        <v>16</v>
      </c>
    </row>
    <row r="817" spans="1:103" s="1" customFormat="1" ht="14.25" thickBot="1" x14ac:dyDescent="0.3">
      <c r="A817" s="47" t="s">
        <v>32</v>
      </c>
      <c r="B817" s="47" t="s">
        <v>32</v>
      </c>
      <c r="C817" s="37">
        <v>292</v>
      </c>
      <c r="D817" s="94">
        <f>E817-C817</f>
        <v>163</v>
      </c>
      <c r="E817" s="92">
        <v>455</v>
      </c>
      <c r="F817" s="38">
        <f>SUM(O817,R817,V817)-H817-I817-J817-K817+L817</f>
        <v>460</v>
      </c>
      <c r="G817" s="38">
        <f>F817-E817-L817</f>
        <v>5</v>
      </c>
      <c r="H817" s="182"/>
      <c r="I817" s="182"/>
      <c r="J817" s="182"/>
      <c r="K817" s="182"/>
      <c r="L817" s="211"/>
      <c r="M817" s="39">
        <v>24.99</v>
      </c>
      <c r="N817" s="179">
        <f>M817*L817</f>
        <v>0</v>
      </c>
      <c r="O817" s="225">
        <v>0</v>
      </c>
      <c r="P817" s="226">
        <v>63.85</v>
      </c>
      <c r="Q817" s="227">
        <f>P817*O817</f>
        <v>0</v>
      </c>
      <c r="R817" s="222">
        <v>35</v>
      </c>
      <c r="S817" s="39">
        <v>37.840000000000003</v>
      </c>
      <c r="T817" s="40">
        <f>S817*R817</f>
        <v>1324.4</v>
      </c>
      <c r="U817" s="41" t="s">
        <v>32</v>
      </c>
      <c r="V817" s="37">
        <f t="shared" ref="V817:V840" si="1182">Y817-CI817</f>
        <v>425</v>
      </c>
      <c r="W817" s="39">
        <f>X817/V817</f>
        <v>47.587647058823528</v>
      </c>
      <c r="X817" s="40">
        <f t="shared" ref="X817:X840" si="1183">AA817-CK817</f>
        <v>20224.75</v>
      </c>
      <c r="Y817" s="37">
        <f t="shared" ref="Y817:Y840" si="1184">AB817+BR817</f>
        <v>450</v>
      </c>
      <c r="Z817" s="39">
        <f>AA817/Y817</f>
        <v>47.610555555555557</v>
      </c>
      <c r="AA817" s="40">
        <f t="shared" ref="AA817:AA840" si="1185">AD817+BT817</f>
        <v>21424.75</v>
      </c>
      <c r="AB817" s="37">
        <f>SUM(AE817,AH817,AK817,AN817,AQ817,AT817,AW817,AZ817,BC817,BF817,BI817,BL817,BO817)</f>
        <v>100</v>
      </c>
      <c r="AC817" s="39">
        <f>AD817/AB817</f>
        <v>21.61</v>
      </c>
      <c r="AD817" s="40">
        <f>SUM(AG817,AJ817,AM817,AP817,AS817,AV817,AY817,BB817,BE817,BH817,BK817,BN817,BQ817)</f>
        <v>2161</v>
      </c>
      <c r="AE817" s="185">
        <v>100</v>
      </c>
      <c r="AF817" s="186">
        <v>21.61</v>
      </c>
      <c r="AG817" s="53">
        <f>AE817*AF817</f>
        <v>2161</v>
      </c>
      <c r="AH817" s="185"/>
      <c r="AI817" s="186"/>
      <c r="AJ817" s="53">
        <f>AH817*AI817</f>
        <v>0</v>
      </c>
      <c r="AK817" s="185"/>
      <c r="AL817" s="186"/>
      <c r="AM817" s="53"/>
      <c r="AN817" s="185"/>
      <c r="AO817" s="186"/>
      <c r="AP817" s="53"/>
      <c r="AQ817" s="185"/>
      <c r="AR817" s="186"/>
      <c r="AS817" s="53"/>
      <c r="AT817" s="185"/>
      <c r="AU817" s="186"/>
      <c r="AV817" s="53"/>
      <c r="AW817" s="43"/>
      <c r="AX817" s="42"/>
      <c r="AY817" s="53">
        <f t="shared" ref="AY817:AY840" si="1186">AX817*AW817</f>
        <v>0</v>
      </c>
      <c r="AZ817" s="43"/>
      <c r="BA817" s="42"/>
      <c r="BB817" s="53">
        <f t="shared" ref="BB817:BB840" si="1187">BA817*AZ817</f>
        <v>0</v>
      </c>
      <c r="BC817" s="43"/>
      <c r="BD817" s="42"/>
      <c r="BE817" s="53">
        <f t="shared" ref="BE817:BE840" si="1188">BD817*BC817</f>
        <v>0</v>
      </c>
      <c r="BF817" s="43"/>
      <c r="BG817" s="42"/>
      <c r="BH817" s="53">
        <f t="shared" ref="BH817:BH840" si="1189">BG817*BF817</f>
        <v>0</v>
      </c>
      <c r="BI817" s="43"/>
      <c r="BJ817" s="42"/>
      <c r="BK817" s="53">
        <f t="shared" ref="BK817:BK840" si="1190">BJ817*BI817</f>
        <v>0</v>
      </c>
      <c r="BL817" s="43"/>
      <c r="BM817" s="42"/>
      <c r="BN817" s="53">
        <f t="shared" ref="BN817:BN840" si="1191">BM817*BL817</f>
        <v>0</v>
      </c>
      <c r="BO817" s="43"/>
      <c r="BP817" s="42"/>
      <c r="BQ817" s="53">
        <f t="shared" ref="BQ817:BQ840" si="1192">BP817*BO817</f>
        <v>0</v>
      </c>
      <c r="BR817" s="44">
        <f>SUM(BU817,BX817,CA817,CD817)</f>
        <v>350</v>
      </c>
      <c r="BS817" s="45">
        <f>BT817/BR817</f>
        <v>55.039285714285711</v>
      </c>
      <c r="BT817" s="46">
        <f>SUM(BW817,BZ817,CC817,CF817)</f>
        <v>19263.75</v>
      </c>
      <c r="BU817" s="37">
        <v>325</v>
      </c>
      <c r="BV817" s="39">
        <f>BW817/BU817</f>
        <v>55.426923076923075</v>
      </c>
      <c r="BW817" s="40">
        <v>18013.75</v>
      </c>
      <c r="BX817" s="37"/>
      <c r="BY817" s="39" t="e">
        <f>BZ817/BX817</f>
        <v>#DIV/0!</v>
      </c>
      <c r="BZ817" s="40"/>
      <c r="CA817" s="37"/>
      <c r="CB817" s="39" t="e">
        <f>CC817/CA817</f>
        <v>#DIV/0!</v>
      </c>
      <c r="CC817" s="40"/>
      <c r="CD817" s="37">
        <v>25</v>
      </c>
      <c r="CE817" s="39">
        <f>CF817/CD817</f>
        <v>50</v>
      </c>
      <c r="CF817" s="40">
        <v>1250</v>
      </c>
      <c r="CG817" s="47" t="s">
        <v>32</v>
      </c>
      <c r="CH817" s="47" t="s">
        <v>32</v>
      </c>
      <c r="CI817" s="44">
        <f>SUM(CL817,CO817,CR817,CU817)</f>
        <v>25</v>
      </c>
      <c r="CJ817" s="45">
        <f>CK817/CI817</f>
        <v>48</v>
      </c>
      <c r="CK817" s="46">
        <f>SUM(CN817,CQ817,CT817,CW817)</f>
        <v>1200</v>
      </c>
      <c r="CL817" s="37"/>
      <c r="CM817" s="39" t="e">
        <f>CN817/CL817</f>
        <v>#DIV/0!</v>
      </c>
      <c r="CN817" s="40"/>
      <c r="CO817" s="37"/>
      <c r="CP817" s="39" t="e">
        <f>CQ817/CO817</f>
        <v>#DIV/0!</v>
      </c>
      <c r="CQ817" s="40"/>
      <c r="CR817" s="37"/>
      <c r="CS817" s="39" t="e">
        <f>CT817/CR817</f>
        <v>#DIV/0!</v>
      </c>
      <c r="CT817" s="40"/>
      <c r="CU817" s="37">
        <v>25</v>
      </c>
      <c r="CV817" s="39">
        <f>CW817/CU817</f>
        <v>48</v>
      </c>
      <c r="CW817" s="40">
        <v>1200</v>
      </c>
      <c r="CX817" s="47" t="s">
        <v>32</v>
      </c>
      <c r="CY817" s="47" t="s">
        <v>32</v>
      </c>
    </row>
    <row r="818" spans="1:103" s="1" customFormat="1" ht="14.25" thickBot="1" x14ac:dyDescent="0.3">
      <c r="A818" s="47" t="s">
        <v>31</v>
      </c>
      <c r="B818" s="47" t="s">
        <v>31</v>
      </c>
      <c r="C818" s="48">
        <v>292</v>
      </c>
      <c r="D818" s="95">
        <f t="shared" ref="D818:D840" si="1193">E818-C818</f>
        <v>164</v>
      </c>
      <c r="E818" s="93">
        <v>456</v>
      </c>
      <c r="F818" s="38">
        <f t="shared" ref="F818:F840" si="1194">SUM(O818,R818,V818)-H818-I818-J818-K818+L818</f>
        <v>460</v>
      </c>
      <c r="G818" s="49">
        <f t="shared" ref="G818:G840" si="1195">F818-E818-L818</f>
        <v>4</v>
      </c>
      <c r="H818" s="183"/>
      <c r="I818" s="183"/>
      <c r="J818" s="183"/>
      <c r="K818" s="183"/>
      <c r="L818" s="212"/>
      <c r="M818" s="50">
        <v>24.99</v>
      </c>
      <c r="N818" s="53">
        <f t="shared" ref="N818:N840" si="1196">M818*L818</f>
        <v>0</v>
      </c>
      <c r="O818" s="228">
        <v>0</v>
      </c>
      <c r="P818" s="229">
        <v>63.85</v>
      </c>
      <c r="Q818" s="230">
        <f t="shared" ref="Q818:Q840" si="1197">P818*O818</f>
        <v>0</v>
      </c>
      <c r="R818" s="223">
        <v>35</v>
      </c>
      <c r="S818" s="50">
        <v>37.840000000000003</v>
      </c>
      <c r="T818" s="51">
        <f t="shared" ref="T818:T840" si="1198">S818*R818</f>
        <v>1324.4</v>
      </c>
      <c r="U818" s="52" t="s">
        <v>31</v>
      </c>
      <c r="V818" s="48">
        <f t="shared" si="1182"/>
        <v>425</v>
      </c>
      <c r="W818" s="50">
        <f t="shared" ref="W818:W840" si="1199">X818/V818</f>
        <v>47.587647058823528</v>
      </c>
      <c r="X818" s="51">
        <f t="shared" si="1183"/>
        <v>20224.75</v>
      </c>
      <c r="Y818" s="48">
        <f t="shared" si="1184"/>
        <v>450</v>
      </c>
      <c r="Z818" s="50">
        <f t="shared" ref="Z818:Z822" si="1200">AA818/Y818</f>
        <v>47.610555555555557</v>
      </c>
      <c r="AA818" s="51">
        <f t="shared" si="1185"/>
        <v>21424.75</v>
      </c>
      <c r="AB818" s="48">
        <f t="shared" ref="AB818:AB840" si="1201">SUM(AE818,AH818,AK818,AN818,AQ818,AT818,AW818,AZ818,BC818,BF818,BI818,BL818,BO818)</f>
        <v>100</v>
      </c>
      <c r="AC818" s="50">
        <f t="shared" ref="AC818:AC822" si="1202">AD818/AB818</f>
        <v>21.61</v>
      </c>
      <c r="AD818" s="51">
        <f t="shared" ref="AD818:AD840" si="1203">SUM(AG818,AJ818,AM818,AP818,AS818,AV818,AY818,BB818,BE818,BH818,BK818,BN818,BQ818)</f>
        <v>2161</v>
      </c>
      <c r="AE818" s="43">
        <v>100</v>
      </c>
      <c r="AF818" s="42">
        <v>21.61</v>
      </c>
      <c r="AG818" s="53">
        <f>AE818*AF818</f>
        <v>2161</v>
      </c>
      <c r="AH818" s="43"/>
      <c r="AI818" s="42"/>
      <c r="AJ818" s="53">
        <f>AH818*AI818</f>
        <v>0</v>
      </c>
      <c r="AK818" s="43"/>
      <c r="AL818" s="42"/>
      <c r="AM818" s="53"/>
      <c r="AN818" s="43"/>
      <c r="AO818" s="42"/>
      <c r="AP818" s="53"/>
      <c r="AQ818" s="43"/>
      <c r="AR818" s="42"/>
      <c r="AS818" s="53"/>
      <c r="AT818" s="43"/>
      <c r="AU818" s="42"/>
      <c r="AV818" s="53"/>
      <c r="AW818" s="43"/>
      <c r="AX818" s="42"/>
      <c r="AY818" s="53">
        <f t="shared" si="1186"/>
        <v>0</v>
      </c>
      <c r="AZ818" s="43"/>
      <c r="BA818" s="42"/>
      <c r="BB818" s="53">
        <f t="shared" si="1187"/>
        <v>0</v>
      </c>
      <c r="BC818" s="43"/>
      <c r="BD818" s="42"/>
      <c r="BE818" s="53">
        <f t="shared" si="1188"/>
        <v>0</v>
      </c>
      <c r="BF818" s="43"/>
      <c r="BG818" s="42"/>
      <c r="BH818" s="53">
        <f t="shared" si="1189"/>
        <v>0</v>
      </c>
      <c r="BI818" s="43"/>
      <c r="BJ818" s="42"/>
      <c r="BK818" s="53">
        <f t="shared" si="1190"/>
        <v>0</v>
      </c>
      <c r="BL818" s="43"/>
      <c r="BM818" s="42"/>
      <c r="BN818" s="53">
        <f t="shared" si="1191"/>
        <v>0</v>
      </c>
      <c r="BO818" s="43"/>
      <c r="BP818" s="42"/>
      <c r="BQ818" s="53">
        <f t="shared" si="1192"/>
        <v>0</v>
      </c>
      <c r="BR818" s="54">
        <f t="shared" ref="BR818:BR840" si="1204">SUM(BU818,BX818,CA818,CD818)</f>
        <v>350</v>
      </c>
      <c r="BS818" s="55">
        <f t="shared" ref="BS818:BS840" si="1205">BT818/BR818</f>
        <v>55.039285714285711</v>
      </c>
      <c r="BT818" s="56">
        <f t="shared" ref="BT818:BT840" si="1206">SUM(BW818,BZ818,CC818,CF818)</f>
        <v>19263.75</v>
      </c>
      <c r="BU818" s="48">
        <v>325</v>
      </c>
      <c r="BV818" s="50">
        <f t="shared" ref="BV818:BV840" si="1207">BW818/BU818</f>
        <v>55.426923076923075</v>
      </c>
      <c r="BW818" s="51">
        <v>18013.75</v>
      </c>
      <c r="BX818" s="48"/>
      <c r="BY818" s="50" t="e">
        <f t="shared" ref="BY818:BY840" si="1208">BZ818/BX818</f>
        <v>#DIV/0!</v>
      </c>
      <c r="BZ818" s="51"/>
      <c r="CA818" s="48"/>
      <c r="CB818" s="50" t="e">
        <f t="shared" ref="CB818:CB840" si="1209">CC818/CA818</f>
        <v>#DIV/0!</v>
      </c>
      <c r="CC818" s="51"/>
      <c r="CD818" s="48">
        <v>25</v>
      </c>
      <c r="CE818" s="50">
        <f t="shared" ref="CE818:CE840" si="1210">CF818/CD818</f>
        <v>50</v>
      </c>
      <c r="CF818" s="51">
        <v>1250</v>
      </c>
      <c r="CG818" s="47" t="s">
        <v>31</v>
      </c>
      <c r="CH818" s="47" t="s">
        <v>31</v>
      </c>
      <c r="CI818" s="54">
        <f t="shared" ref="CI818:CI840" si="1211">SUM(CL818,CO818,CR818,CU818)</f>
        <v>25</v>
      </c>
      <c r="CJ818" s="55">
        <f t="shared" ref="CJ818:CJ840" si="1212">CK818/CI818</f>
        <v>48</v>
      </c>
      <c r="CK818" s="56">
        <f t="shared" ref="CK818:CK840" si="1213">SUM(CN818,CQ818,CT818,CW818)</f>
        <v>1200</v>
      </c>
      <c r="CL818" s="48"/>
      <c r="CM818" s="50" t="e">
        <f t="shared" ref="CM818:CM840" si="1214">CN818/CL818</f>
        <v>#DIV/0!</v>
      </c>
      <c r="CN818" s="51"/>
      <c r="CO818" s="48"/>
      <c r="CP818" s="50" t="e">
        <f t="shared" ref="CP818:CP840" si="1215">CQ818/CO818</f>
        <v>#DIV/0!</v>
      </c>
      <c r="CQ818" s="51"/>
      <c r="CR818" s="48"/>
      <c r="CS818" s="50" t="e">
        <f t="shared" ref="CS818:CS840" si="1216">CT818/CR818</f>
        <v>#DIV/0!</v>
      </c>
      <c r="CT818" s="51"/>
      <c r="CU818" s="48">
        <v>25</v>
      </c>
      <c r="CV818" s="50">
        <f t="shared" ref="CV818:CV840" si="1217">CW818/CU818</f>
        <v>48</v>
      </c>
      <c r="CW818" s="51">
        <v>1200</v>
      </c>
      <c r="CX818" s="47" t="s">
        <v>31</v>
      </c>
      <c r="CY818" s="47" t="s">
        <v>31</v>
      </c>
    </row>
    <row r="819" spans="1:103" s="1" customFormat="1" ht="14.25" thickBot="1" x14ac:dyDescent="0.3">
      <c r="A819" s="47" t="s">
        <v>33</v>
      </c>
      <c r="B819" s="47" t="s">
        <v>33</v>
      </c>
      <c r="C819" s="48">
        <v>292</v>
      </c>
      <c r="D819" s="95">
        <f t="shared" si="1193"/>
        <v>160</v>
      </c>
      <c r="E819" s="93">
        <v>452</v>
      </c>
      <c r="F819" s="38">
        <f t="shared" si="1194"/>
        <v>461</v>
      </c>
      <c r="G819" s="49">
        <f t="shared" si="1195"/>
        <v>9</v>
      </c>
      <c r="H819" s="183"/>
      <c r="I819" s="183"/>
      <c r="J819" s="183"/>
      <c r="K819" s="183"/>
      <c r="L819" s="212"/>
      <c r="M819" s="50">
        <v>24.99</v>
      </c>
      <c r="N819" s="53">
        <f t="shared" si="1196"/>
        <v>0</v>
      </c>
      <c r="O819" s="228">
        <v>0</v>
      </c>
      <c r="P819" s="229">
        <v>63.85</v>
      </c>
      <c r="Q819" s="230">
        <f t="shared" si="1197"/>
        <v>0</v>
      </c>
      <c r="R819" s="223">
        <v>36</v>
      </c>
      <c r="S819" s="50">
        <v>37.840000000000003</v>
      </c>
      <c r="T819" s="51">
        <f t="shared" si="1198"/>
        <v>1362.2400000000002</v>
      </c>
      <c r="U819" s="52" t="s">
        <v>33</v>
      </c>
      <c r="V819" s="48">
        <f t="shared" si="1182"/>
        <v>425</v>
      </c>
      <c r="W819" s="50">
        <f t="shared" si="1199"/>
        <v>47.587647058823528</v>
      </c>
      <c r="X819" s="51">
        <f t="shared" si="1183"/>
        <v>20224.75</v>
      </c>
      <c r="Y819" s="48">
        <f t="shared" si="1184"/>
        <v>450</v>
      </c>
      <c r="Z819" s="50">
        <f t="shared" si="1200"/>
        <v>47.610555555555557</v>
      </c>
      <c r="AA819" s="51">
        <f t="shared" si="1185"/>
        <v>21424.75</v>
      </c>
      <c r="AB819" s="48">
        <f t="shared" si="1201"/>
        <v>100</v>
      </c>
      <c r="AC819" s="50">
        <f t="shared" si="1202"/>
        <v>21.61</v>
      </c>
      <c r="AD819" s="51">
        <f t="shared" si="1203"/>
        <v>2161</v>
      </c>
      <c r="AE819" s="43">
        <v>100</v>
      </c>
      <c r="AF819" s="42">
        <v>21.61</v>
      </c>
      <c r="AG819" s="53">
        <f t="shared" ref="AG819:AG839" si="1218">AE819*AF819</f>
        <v>2161</v>
      </c>
      <c r="AH819" s="43"/>
      <c r="AI819" s="42"/>
      <c r="AJ819" s="53">
        <f t="shared" ref="AJ819:AJ839" si="1219">AH819*AI819</f>
        <v>0</v>
      </c>
      <c r="AK819" s="43"/>
      <c r="AL819" s="42"/>
      <c r="AM819" s="53"/>
      <c r="AN819" s="43"/>
      <c r="AO819" s="42"/>
      <c r="AP819" s="53"/>
      <c r="AQ819" s="43"/>
      <c r="AR819" s="42"/>
      <c r="AS819" s="53"/>
      <c r="AT819" s="43"/>
      <c r="AU819" s="42"/>
      <c r="AV819" s="53"/>
      <c r="AW819" s="43"/>
      <c r="AX819" s="42"/>
      <c r="AY819" s="53">
        <f t="shared" si="1186"/>
        <v>0</v>
      </c>
      <c r="AZ819" s="43"/>
      <c r="BA819" s="42"/>
      <c r="BB819" s="53">
        <f t="shared" si="1187"/>
        <v>0</v>
      </c>
      <c r="BC819" s="43"/>
      <c r="BD819" s="42"/>
      <c r="BE819" s="53">
        <f t="shared" si="1188"/>
        <v>0</v>
      </c>
      <c r="BF819" s="43"/>
      <c r="BG819" s="42"/>
      <c r="BH819" s="53">
        <f t="shared" si="1189"/>
        <v>0</v>
      </c>
      <c r="BI819" s="43"/>
      <c r="BJ819" s="42"/>
      <c r="BK819" s="53">
        <f t="shared" si="1190"/>
        <v>0</v>
      </c>
      <c r="BL819" s="43"/>
      <c r="BM819" s="42"/>
      <c r="BN819" s="53">
        <f t="shared" si="1191"/>
        <v>0</v>
      </c>
      <c r="BO819" s="43"/>
      <c r="BP819" s="42"/>
      <c r="BQ819" s="53">
        <f t="shared" si="1192"/>
        <v>0</v>
      </c>
      <c r="BR819" s="54">
        <f t="shared" si="1204"/>
        <v>350</v>
      </c>
      <c r="BS819" s="55">
        <f t="shared" si="1205"/>
        <v>55.039285714285711</v>
      </c>
      <c r="BT819" s="56">
        <f t="shared" si="1206"/>
        <v>19263.75</v>
      </c>
      <c r="BU819" s="48">
        <v>325</v>
      </c>
      <c r="BV819" s="50">
        <f t="shared" si="1207"/>
        <v>55.426923076923075</v>
      </c>
      <c r="BW819" s="51">
        <v>18013.75</v>
      </c>
      <c r="BX819" s="48"/>
      <c r="BY819" s="50" t="e">
        <f t="shared" si="1208"/>
        <v>#DIV/0!</v>
      </c>
      <c r="BZ819" s="51"/>
      <c r="CA819" s="48"/>
      <c r="CB819" s="50" t="e">
        <f t="shared" si="1209"/>
        <v>#DIV/0!</v>
      </c>
      <c r="CC819" s="51"/>
      <c r="CD819" s="48">
        <v>25</v>
      </c>
      <c r="CE819" s="50">
        <f t="shared" si="1210"/>
        <v>50</v>
      </c>
      <c r="CF819" s="51">
        <v>1250</v>
      </c>
      <c r="CG819" s="47" t="s">
        <v>33</v>
      </c>
      <c r="CH819" s="47" t="s">
        <v>33</v>
      </c>
      <c r="CI819" s="54">
        <f t="shared" si="1211"/>
        <v>25</v>
      </c>
      <c r="CJ819" s="55">
        <f t="shared" si="1212"/>
        <v>48</v>
      </c>
      <c r="CK819" s="56">
        <f t="shared" si="1213"/>
        <v>1200</v>
      </c>
      <c r="CL819" s="48"/>
      <c r="CM819" s="50" t="e">
        <f t="shared" si="1214"/>
        <v>#DIV/0!</v>
      </c>
      <c r="CN819" s="51"/>
      <c r="CO819" s="48"/>
      <c r="CP819" s="50" t="e">
        <f t="shared" si="1215"/>
        <v>#DIV/0!</v>
      </c>
      <c r="CQ819" s="51"/>
      <c r="CR819" s="48"/>
      <c r="CS819" s="50" t="e">
        <f t="shared" si="1216"/>
        <v>#DIV/0!</v>
      </c>
      <c r="CT819" s="51"/>
      <c r="CU819" s="48">
        <v>25</v>
      </c>
      <c r="CV819" s="50">
        <f t="shared" si="1217"/>
        <v>48</v>
      </c>
      <c r="CW819" s="51">
        <v>1200</v>
      </c>
      <c r="CX819" s="47" t="s">
        <v>33</v>
      </c>
      <c r="CY819" s="47" t="s">
        <v>33</v>
      </c>
    </row>
    <row r="820" spans="1:103" s="1" customFormat="1" ht="14.25" thickBot="1" x14ac:dyDescent="0.3">
      <c r="A820" s="47" t="s">
        <v>34</v>
      </c>
      <c r="B820" s="47" t="s">
        <v>34</v>
      </c>
      <c r="C820" s="48">
        <v>292</v>
      </c>
      <c r="D820" s="95">
        <f t="shared" si="1193"/>
        <v>159</v>
      </c>
      <c r="E820" s="93">
        <v>451</v>
      </c>
      <c r="F820" s="38">
        <f t="shared" si="1194"/>
        <v>461</v>
      </c>
      <c r="G820" s="49">
        <f t="shared" si="1195"/>
        <v>10</v>
      </c>
      <c r="H820" s="183"/>
      <c r="I820" s="183"/>
      <c r="J820" s="183"/>
      <c r="K820" s="183"/>
      <c r="L820" s="212"/>
      <c r="M820" s="50">
        <v>24.99</v>
      </c>
      <c r="N820" s="53">
        <f t="shared" si="1196"/>
        <v>0</v>
      </c>
      <c r="O820" s="228">
        <v>0</v>
      </c>
      <c r="P820" s="229">
        <v>63.85</v>
      </c>
      <c r="Q820" s="230">
        <f t="shared" si="1197"/>
        <v>0</v>
      </c>
      <c r="R820" s="223">
        <v>36</v>
      </c>
      <c r="S820" s="50">
        <v>37.840000000000003</v>
      </c>
      <c r="T820" s="51">
        <f t="shared" si="1198"/>
        <v>1362.2400000000002</v>
      </c>
      <c r="U820" s="52" t="s">
        <v>34</v>
      </c>
      <c r="V820" s="48">
        <f t="shared" si="1182"/>
        <v>425</v>
      </c>
      <c r="W820" s="50">
        <f t="shared" si="1199"/>
        <v>47.587647058823528</v>
      </c>
      <c r="X820" s="51">
        <f t="shared" si="1183"/>
        <v>20224.75</v>
      </c>
      <c r="Y820" s="48">
        <f t="shared" si="1184"/>
        <v>450</v>
      </c>
      <c r="Z820" s="50">
        <f t="shared" si="1200"/>
        <v>47.610555555555557</v>
      </c>
      <c r="AA820" s="51">
        <f t="shared" si="1185"/>
        <v>21424.75</v>
      </c>
      <c r="AB820" s="48">
        <f t="shared" si="1201"/>
        <v>100</v>
      </c>
      <c r="AC820" s="50">
        <f t="shared" si="1202"/>
        <v>21.61</v>
      </c>
      <c r="AD820" s="51">
        <f t="shared" si="1203"/>
        <v>2161</v>
      </c>
      <c r="AE820" s="43">
        <v>100</v>
      </c>
      <c r="AF820" s="42">
        <v>21.61</v>
      </c>
      <c r="AG820" s="53">
        <f t="shared" si="1218"/>
        <v>2161</v>
      </c>
      <c r="AH820" s="43"/>
      <c r="AI820" s="42"/>
      <c r="AJ820" s="53">
        <f t="shared" si="1219"/>
        <v>0</v>
      </c>
      <c r="AK820" s="43"/>
      <c r="AL820" s="42"/>
      <c r="AM820" s="53"/>
      <c r="AN820" s="43"/>
      <c r="AO820" s="42"/>
      <c r="AP820" s="53"/>
      <c r="AQ820" s="43"/>
      <c r="AR820" s="42"/>
      <c r="AS820" s="53"/>
      <c r="AT820" s="43"/>
      <c r="AU820" s="42"/>
      <c r="AV820" s="53"/>
      <c r="AW820" s="43"/>
      <c r="AX820" s="42"/>
      <c r="AY820" s="53">
        <f t="shared" si="1186"/>
        <v>0</v>
      </c>
      <c r="AZ820" s="43"/>
      <c r="BA820" s="42"/>
      <c r="BB820" s="53">
        <f t="shared" si="1187"/>
        <v>0</v>
      </c>
      <c r="BC820" s="43"/>
      <c r="BD820" s="42"/>
      <c r="BE820" s="53">
        <f t="shared" si="1188"/>
        <v>0</v>
      </c>
      <c r="BF820" s="43"/>
      <c r="BG820" s="42"/>
      <c r="BH820" s="53">
        <f t="shared" si="1189"/>
        <v>0</v>
      </c>
      <c r="BI820" s="43"/>
      <c r="BJ820" s="42"/>
      <c r="BK820" s="53">
        <f t="shared" si="1190"/>
        <v>0</v>
      </c>
      <c r="BL820" s="43"/>
      <c r="BM820" s="42"/>
      <c r="BN820" s="53">
        <f t="shared" si="1191"/>
        <v>0</v>
      </c>
      <c r="BO820" s="43"/>
      <c r="BP820" s="42"/>
      <c r="BQ820" s="53">
        <f t="shared" si="1192"/>
        <v>0</v>
      </c>
      <c r="BR820" s="54">
        <f t="shared" si="1204"/>
        <v>350</v>
      </c>
      <c r="BS820" s="55">
        <f t="shared" si="1205"/>
        <v>55.039285714285711</v>
      </c>
      <c r="BT820" s="56">
        <f t="shared" si="1206"/>
        <v>19263.75</v>
      </c>
      <c r="BU820" s="48">
        <v>325</v>
      </c>
      <c r="BV820" s="50">
        <f t="shared" si="1207"/>
        <v>55.426923076923075</v>
      </c>
      <c r="BW820" s="51">
        <v>18013.75</v>
      </c>
      <c r="BX820" s="48"/>
      <c r="BY820" s="50" t="e">
        <f t="shared" si="1208"/>
        <v>#DIV/0!</v>
      </c>
      <c r="BZ820" s="51"/>
      <c r="CA820" s="48"/>
      <c r="CB820" s="50" t="e">
        <f t="shared" si="1209"/>
        <v>#DIV/0!</v>
      </c>
      <c r="CC820" s="51"/>
      <c r="CD820" s="48">
        <v>25</v>
      </c>
      <c r="CE820" s="50">
        <f t="shared" si="1210"/>
        <v>50</v>
      </c>
      <c r="CF820" s="51">
        <v>1250</v>
      </c>
      <c r="CG820" s="47" t="s">
        <v>34</v>
      </c>
      <c r="CH820" s="47" t="s">
        <v>34</v>
      </c>
      <c r="CI820" s="54">
        <f t="shared" si="1211"/>
        <v>25</v>
      </c>
      <c r="CJ820" s="55">
        <f t="shared" si="1212"/>
        <v>48</v>
      </c>
      <c r="CK820" s="56">
        <f t="shared" si="1213"/>
        <v>1200</v>
      </c>
      <c r="CL820" s="48"/>
      <c r="CM820" s="50" t="e">
        <f t="shared" si="1214"/>
        <v>#DIV/0!</v>
      </c>
      <c r="CN820" s="51"/>
      <c r="CO820" s="48"/>
      <c r="CP820" s="50" t="e">
        <f t="shared" si="1215"/>
        <v>#DIV/0!</v>
      </c>
      <c r="CQ820" s="51"/>
      <c r="CR820" s="48"/>
      <c r="CS820" s="50" t="e">
        <f t="shared" si="1216"/>
        <v>#DIV/0!</v>
      </c>
      <c r="CT820" s="51"/>
      <c r="CU820" s="48">
        <v>25</v>
      </c>
      <c r="CV820" s="50">
        <f t="shared" si="1217"/>
        <v>48</v>
      </c>
      <c r="CW820" s="51">
        <v>1200</v>
      </c>
      <c r="CX820" s="47" t="s">
        <v>34</v>
      </c>
      <c r="CY820" s="47" t="s">
        <v>34</v>
      </c>
    </row>
    <row r="821" spans="1:103" s="1" customFormat="1" ht="14.25" thickBot="1" x14ac:dyDescent="0.3">
      <c r="A821" s="47" t="s">
        <v>35</v>
      </c>
      <c r="B821" s="47" t="s">
        <v>35</v>
      </c>
      <c r="C821" s="48">
        <v>292</v>
      </c>
      <c r="D821" s="95">
        <f t="shared" si="1193"/>
        <v>159</v>
      </c>
      <c r="E821" s="93">
        <v>451</v>
      </c>
      <c r="F821" s="38">
        <f t="shared" si="1194"/>
        <v>459</v>
      </c>
      <c r="G821" s="49">
        <f t="shared" si="1195"/>
        <v>8</v>
      </c>
      <c r="H821" s="183"/>
      <c r="I821" s="183"/>
      <c r="J821" s="183"/>
      <c r="K821" s="183"/>
      <c r="L821" s="212"/>
      <c r="M821" s="50">
        <v>24.99</v>
      </c>
      <c r="N821" s="53">
        <f t="shared" si="1196"/>
        <v>0</v>
      </c>
      <c r="O821" s="228">
        <v>0</v>
      </c>
      <c r="P821" s="229">
        <v>63.85</v>
      </c>
      <c r="Q821" s="230">
        <f t="shared" si="1197"/>
        <v>0</v>
      </c>
      <c r="R821" s="223">
        <v>34</v>
      </c>
      <c r="S821" s="50">
        <v>37.840000000000003</v>
      </c>
      <c r="T821" s="51">
        <f t="shared" si="1198"/>
        <v>1286.5600000000002</v>
      </c>
      <c r="U821" s="52" t="s">
        <v>35</v>
      </c>
      <c r="V821" s="48">
        <f t="shared" si="1182"/>
        <v>425</v>
      </c>
      <c r="W821" s="50">
        <f t="shared" si="1199"/>
        <v>47.587647058823528</v>
      </c>
      <c r="X821" s="51">
        <f t="shared" si="1183"/>
        <v>20224.75</v>
      </c>
      <c r="Y821" s="48">
        <f t="shared" si="1184"/>
        <v>450</v>
      </c>
      <c r="Z821" s="50">
        <f t="shared" si="1200"/>
        <v>47.610555555555557</v>
      </c>
      <c r="AA821" s="51">
        <f t="shared" si="1185"/>
        <v>21424.75</v>
      </c>
      <c r="AB821" s="48">
        <f t="shared" si="1201"/>
        <v>100</v>
      </c>
      <c r="AC821" s="50">
        <f t="shared" si="1202"/>
        <v>21.61</v>
      </c>
      <c r="AD821" s="51">
        <f t="shared" si="1203"/>
        <v>2161</v>
      </c>
      <c r="AE821" s="43">
        <v>100</v>
      </c>
      <c r="AF821" s="42">
        <v>21.61</v>
      </c>
      <c r="AG821" s="53">
        <f t="shared" si="1218"/>
        <v>2161</v>
      </c>
      <c r="AH821" s="43"/>
      <c r="AI821" s="42"/>
      <c r="AJ821" s="53">
        <f t="shared" si="1219"/>
        <v>0</v>
      </c>
      <c r="AK821" s="43"/>
      <c r="AL821" s="42"/>
      <c r="AM821" s="53"/>
      <c r="AN821" s="43"/>
      <c r="AO821" s="42"/>
      <c r="AP821" s="53"/>
      <c r="AQ821" s="43"/>
      <c r="AR821" s="42"/>
      <c r="AS821" s="53"/>
      <c r="AT821" s="43"/>
      <c r="AU821" s="42"/>
      <c r="AV821" s="53"/>
      <c r="AW821" s="43"/>
      <c r="AX821" s="42"/>
      <c r="AY821" s="53">
        <f t="shared" si="1186"/>
        <v>0</v>
      </c>
      <c r="AZ821" s="43"/>
      <c r="BA821" s="42"/>
      <c r="BB821" s="53">
        <f t="shared" si="1187"/>
        <v>0</v>
      </c>
      <c r="BC821" s="43"/>
      <c r="BD821" s="42"/>
      <c r="BE821" s="53">
        <f t="shared" si="1188"/>
        <v>0</v>
      </c>
      <c r="BF821" s="43"/>
      <c r="BG821" s="42"/>
      <c r="BH821" s="53">
        <f t="shared" si="1189"/>
        <v>0</v>
      </c>
      <c r="BI821" s="43"/>
      <c r="BJ821" s="42"/>
      <c r="BK821" s="53">
        <f t="shared" si="1190"/>
        <v>0</v>
      </c>
      <c r="BL821" s="43"/>
      <c r="BM821" s="42"/>
      <c r="BN821" s="53">
        <f t="shared" si="1191"/>
        <v>0</v>
      </c>
      <c r="BO821" s="43"/>
      <c r="BP821" s="42"/>
      <c r="BQ821" s="53">
        <f t="shared" si="1192"/>
        <v>0</v>
      </c>
      <c r="BR821" s="54">
        <f t="shared" si="1204"/>
        <v>350</v>
      </c>
      <c r="BS821" s="55">
        <f t="shared" si="1205"/>
        <v>55.039285714285711</v>
      </c>
      <c r="BT821" s="56">
        <f t="shared" si="1206"/>
        <v>19263.75</v>
      </c>
      <c r="BU821" s="48">
        <v>325</v>
      </c>
      <c r="BV821" s="50">
        <f t="shared" si="1207"/>
        <v>55.426923076923075</v>
      </c>
      <c r="BW821" s="51">
        <v>18013.75</v>
      </c>
      <c r="BX821" s="48"/>
      <c r="BY821" s="50" t="e">
        <f t="shared" si="1208"/>
        <v>#DIV/0!</v>
      </c>
      <c r="BZ821" s="51"/>
      <c r="CA821" s="48"/>
      <c r="CB821" s="50" t="e">
        <f t="shared" si="1209"/>
        <v>#DIV/0!</v>
      </c>
      <c r="CC821" s="51"/>
      <c r="CD821" s="48">
        <v>25</v>
      </c>
      <c r="CE821" s="50">
        <f t="shared" si="1210"/>
        <v>50</v>
      </c>
      <c r="CF821" s="51">
        <v>1250</v>
      </c>
      <c r="CG821" s="47" t="s">
        <v>35</v>
      </c>
      <c r="CH821" s="47" t="s">
        <v>35</v>
      </c>
      <c r="CI821" s="54">
        <f t="shared" si="1211"/>
        <v>25</v>
      </c>
      <c r="CJ821" s="55">
        <f t="shared" si="1212"/>
        <v>48</v>
      </c>
      <c r="CK821" s="56">
        <f t="shared" si="1213"/>
        <v>1200</v>
      </c>
      <c r="CL821" s="48"/>
      <c r="CM821" s="50" t="e">
        <f t="shared" si="1214"/>
        <v>#DIV/0!</v>
      </c>
      <c r="CN821" s="51"/>
      <c r="CO821" s="48"/>
      <c r="CP821" s="50" t="e">
        <f t="shared" si="1215"/>
        <v>#DIV/0!</v>
      </c>
      <c r="CQ821" s="51"/>
      <c r="CR821" s="48"/>
      <c r="CS821" s="50" t="e">
        <f t="shared" si="1216"/>
        <v>#DIV/0!</v>
      </c>
      <c r="CT821" s="51"/>
      <c r="CU821" s="48">
        <v>25</v>
      </c>
      <c r="CV821" s="50">
        <f t="shared" si="1217"/>
        <v>48</v>
      </c>
      <c r="CW821" s="51">
        <v>1200</v>
      </c>
      <c r="CX821" s="47" t="s">
        <v>35</v>
      </c>
      <c r="CY821" s="47" t="s">
        <v>35</v>
      </c>
    </row>
    <row r="822" spans="1:103" s="1" customFormat="1" ht="14.25" thickBot="1" x14ac:dyDescent="0.3">
      <c r="A822" s="47" t="s">
        <v>36</v>
      </c>
      <c r="B822" s="47" t="s">
        <v>36</v>
      </c>
      <c r="C822" s="48">
        <v>292</v>
      </c>
      <c r="D822" s="95">
        <f t="shared" si="1193"/>
        <v>158</v>
      </c>
      <c r="E822" s="93">
        <v>450</v>
      </c>
      <c r="F822" s="38">
        <f t="shared" si="1194"/>
        <v>459.39</v>
      </c>
      <c r="G822" s="49">
        <f t="shared" si="1195"/>
        <v>8.9999999999999858</v>
      </c>
      <c r="H822" s="183"/>
      <c r="I822" s="183"/>
      <c r="J822" s="183"/>
      <c r="K822" s="183"/>
      <c r="L822" s="224">
        <v>0.39</v>
      </c>
      <c r="M822" s="50">
        <v>24.99</v>
      </c>
      <c r="N822" s="53">
        <f t="shared" si="1196"/>
        <v>9.7461000000000002</v>
      </c>
      <c r="O822" s="228">
        <v>0</v>
      </c>
      <c r="P822" s="229">
        <v>63.85</v>
      </c>
      <c r="Q822" s="230">
        <f t="shared" si="1197"/>
        <v>0</v>
      </c>
      <c r="R822" s="223">
        <v>34</v>
      </c>
      <c r="S822" s="50">
        <v>37.840000000000003</v>
      </c>
      <c r="T822" s="51">
        <f t="shared" si="1198"/>
        <v>1286.5600000000002</v>
      </c>
      <c r="U822" s="52" t="s">
        <v>36</v>
      </c>
      <c r="V822" s="48">
        <f t="shared" si="1182"/>
        <v>425</v>
      </c>
      <c r="W822" s="50">
        <f t="shared" si="1199"/>
        <v>47.587647058823528</v>
      </c>
      <c r="X822" s="51">
        <f t="shared" si="1183"/>
        <v>20224.75</v>
      </c>
      <c r="Y822" s="48">
        <f t="shared" si="1184"/>
        <v>450</v>
      </c>
      <c r="Z822" s="50">
        <f t="shared" si="1200"/>
        <v>47.610555555555557</v>
      </c>
      <c r="AA822" s="51">
        <f t="shared" si="1185"/>
        <v>21424.75</v>
      </c>
      <c r="AB822" s="48">
        <f t="shared" si="1201"/>
        <v>100</v>
      </c>
      <c r="AC822" s="50">
        <f t="shared" si="1202"/>
        <v>21.61</v>
      </c>
      <c r="AD822" s="51">
        <f t="shared" si="1203"/>
        <v>2161</v>
      </c>
      <c r="AE822" s="43">
        <v>100</v>
      </c>
      <c r="AF822" s="42">
        <v>21.61</v>
      </c>
      <c r="AG822" s="53">
        <f t="shared" si="1218"/>
        <v>2161</v>
      </c>
      <c r="AH822" s="43"/>
      <c r="AI822" s="42"/>
      <c r="AJ822" s="53">
        <f t="shared" si="1219"/>
        <v>0</v>
      </c>
      <c r="AK822" s="43"/>
      <c r="AL822" s="42"/>
      <c r="AM822" s="53"/>
      <c r="AN822" s="43"/>
      <c r="AO822" s="42"/>
      <c r="AP822" s="53"/>
      <c r="AQ822" s="43"/>
      <c r="AR822" s="42"/>
      <c r="AS822" s="53"/>
      <c r="AT822" s="43"/>
      <c r="AU822" s="42"/>
      <c r="AV822" s="53"/>
      <c r="AW822" s="43"/>
      <c r="AX822" s="42"/>
      <c r="AY822" s="53">
        <f t="shared" si="1186"/>
        <v>0</v>
      </c>
      <c r="AZ822" s="43"/>
      <c r="BA822" s="42"/>
      <c r="BB822" s="53">
        <f t="shared" si="1187"/>
        <v>0</v>
      </c>
      <c r="BC822" s="43"/>
      <c r="BD822" s="42"/>
      <c r="BE822" s="53">
        <f t="shared" si="1188"/>
        <v>0</v>
      </c>
      <c r="BF822" s="43"/>
      <c r="BG822" s="42"/>
      <c r="BH822" s="53">
        <f t="shared" si="1189"/>
        <v>0</v>
      </c>
      <c r="BI822" s="43"/>
      <c r="BJ822" s="42"/>
      <c r="BK822" s="53">
        <f t="shared" si="1190"/>
        <v>0</v>
      </c>
      <c r="BL822" s="43"/>
      <c r="BM822" s="42"/>
      <c r="BN822" s="53">
        <f t="shared" si="1191"/>
        <v>0</v>
      </c>
      <c r="BO822" s="43"/>
      <c r="BP822" s="42"/>
      <c r="BQ822" s="53">
        <f t="shared" si="1192"/>
        <v>0</v>
      </c>
      <c r="BR822" s="54">
        <f t="shared" si="1204"/>
        <v>350</v>
      </c>
      <c r="BS822" s="55">
        <f t="shared" si="1205"/>
        <v>55.039285714285711</v>
      </c>
      <c r="BT822" s="56">
        <f t="shared" si="1206"/>
        <v>19263.75</v>
      </c>
      <c r="BU822" s="48">
        <v>325</v>
      </c>
      <c r="BV822" s="50">
        <f t="shared" si="1207"/>
        <v>55.426923076923075</v>
      </c>
      <c r="BW822" s="51">
        <v>18013.75</v>
      </c>
      <c r="BX822" s="48"/>
      <c r="BY822" s="50" t="e">
        <f t="shared" si="1208"/>
        <v>#DIV/0!</v>
      </c>
      <c r="BZ822" s="51"/>
      <c r="CA822" s="48"/>
      <c r="CB822" s="50" t="e">
        <f t="shared" si="1209"/>
        <v>#DIV/0!</v>
      </c>
      <c r="CC822" s="51"/>
      <c r="CD822" s="48">
        <v>25</v>
      </c>
      <c r="CE822" s="50">
        <f t="shared" si="1210"/>
        <v>50</v>
      </c>
      <c r="CF822" s="51">
        <v>1250</v>
      </c>
      <c r="CG822" s="47" t="s">
        <v>36</v>
      </c>
      <c r="CH822" s="47" t="s">
        <v>36</v>
      </c>
      <c r="CI822" s="54">
        <f t="shared" si="1211"/>
        <v>25</v>
      </c>
      <c r="CJ822" s="55">
        <f t="shared" si="1212"/>
        <v>48</v>
      </c>
      <c r="CK822" s="56">
        <f t="shared" si="1213"/>
        <v>1200</v>
      </c>
      <c r="CL822" s="48"/>
      <c r="CM822" s="50" t="e">
        <f t="shared" si="1214"/>
        <v>#DIV/0!</v>
      </c>
      <c r="CN822" s="51"/>
      <c r="CO822" s="48"/>
      <c r="CP822" s="50" t="e">
        <f t="shared" si="1215"/>
        <v>#DIV/0!</v>
      </c>
      <c r="CQ822" s="51"/>
      <c r="CR822" s="48"/>
      <c r="CS822" s="50" t="e">
        <f t="shared" si="1216"/>
        <v>#DIV/0!</v>
      </c>
      <c r="CT822" s="51"/>
      <c r="CU822" s="48">
        <v>25</v>
      </c>
      <c r="CV822" s="50">
        <f t="shared" si="1217"/>
        <v>48</v>
      </c>
      <c r="CW822" s="51">
        <v>1200</v>
      </c>
      <c r="CX822" s="47" t="s">
        <v>36</v>
      </c>
      <c r="CY822" s="47" t="s">
        <v>36</v>
      </c>
    </row>
    <row r="823" spans="1:103" s="1" customFormat="1" ht="14.25" thickBot="1" x14ac:dyDescent="0.3">
      <c r="A823" s="47" t="s">
        <v>37</v>
      </c>
      <c r="B823" s="47" t="s">
        <v>37</v>
      </c>
      <c r="C823" s="48">
        <v>292</v>
      </c>
      <c r="D823" s="95">
        <f t="shared" si="1193"/>
        <v>146</v>
      </c>
      <c r="E823" s="93">
        <v>438</v>
      </c>
      <c r="F823" s="38">
        <f t="shared" si="1194"/>
        <v>442.22</v>
      </c>
      <c r="G823" s="49">
        <f t="shared" si="1195"/>
        <v>-5.9999999999999734</v>
      </c>
      <c r="H823" s="183"/>
      <c r="I823" s="183"/>
      <c r="J823" s="183"/>
      <c r="K823" s="183">
        <v>6</v>
      </c>
      <c r="L823" s="224">
        <v>10.220000000000001</v>
      </c>
      <c r="M823" s="50">
        <v>24.99</v>
      </c>
      <c r="N823" s="53">
        <f t="shared" si="1196"/>
        <v>255.39779999999999</v>
      </c>
      <c r="O823" s="228">
        <v>0</v>
      </c>
      <c r="P823" s="229">
        <v>63.85</v>
      </c>
      <c r="Q823" s="230">
        <f t="shared" si="1197"/>
        <v>0</v>
      </c>
      <c r="R823" s="223">
        <v>3</v>
      </c>
      <c r="S823" s="50">
        <v>37.840000000000003</v>
      </c>
      <c r="T823" s="51">
        <f t="shared" si="1198"/>
        <v>113.52000000000001</v>
      </c>
      <c r="U823" s="52" t="s">
        <v>37</v>
      </c>
      <c r="V823" s="48">
        <f t="shared" si="1182"/>
        <v>435</v>
      </c>
      <c r="W823" s="50">
        <f t="shared" si="1199"/>
        <v>41.186896551724139</v>
      </c>
      <c r="X823" s="51">
        <f t="shared" si="1183"/>
        <v>17916.3</v>
      </c>
      <c r="Y823" s="48">
        <f t="shared" si="1184"/>
        <v>435</v>
      </c>
      <c r="Z823" s="50">
        <f>AA823/Y823</f>
        <v>41.186896551724139</v>
      </c>
      <c r="AA823" s="51">
        <f t="shared" si="1185"/>
        <v>17916.3</v>
      </c>
      <c r="AB823" s="48">
        <f t="shared" si="1201"/>
        <v>100</v>
      </c>
      <c r="AC823" s="50">
        <f>AD823/AB823</f>
        <v>21.61</v>
      </c>
      <c r="AD823" s="51">
        <f t="shared" si="1203"/>
        <v>2161</v>
      </c>
      <c r="AE823" s="43">
        <v>100</v>
      </c>
      <c r="AF823" s="42">
        <v>21.61</v>
      </c>
      <c r="AG823" s="53">
        <f t="shared" si="1218"/>
        <v>2161</v>
      </c>
      <c r="AH823" s="43"/>
      <c r="AI823" s="42"/>
      <c r="AJ823" s="53">
        <f t="shared" si="1219"/>
        <v>0</v>
      </c>
      <c r="AK823" s="43"/>
      <c r="AL823" s="42"/>
      <c r="AM823" s="53"/>
      <c r="AN823" s="43"/>
      <c r="AO823" s="42"/>
      <c r="AP823" s="53"/>
      <c r="AQ823" s="43"/>
      <c r="AR823" s="42"/>
      <c r="AS823" s="53"/>
      <c r="AT823" s="43"/>
      <c r="AU823" s="42"/>
      <c r="AV823" s="53"/>
      <c r="AW823" s="43"/>
      <c r="AX823" s="42"/>
      <c r="AY823" s="53">
        <f t="shared" si="1186"/>
        <v>0</v>
      </c>
      <c r="AZ823" s="43"/>
      <c r="BA823" s="42"/>
      <c r="BB823" s="53">
        <f t="shared" si="1187"/>
        <v>0</v>
      </c>
      <c r="BC823" s="43"/>
      <c r="BD823" s="42"/>
      <c r="BE823" s="53">
        <f t="shared" si="1188"/>
        <v>0</v>
      </c>
      <c r="BF823" s="43"/>
      <c r="BG823" s="42"/>
      <c r="BH823" s="53">
        <f t="shared" si="1189"/>
        <v>0</v>
      </c>
      <c r="BI823" s="43"/>
      <c r="BJ823" s="42"/>
      <c r="BK823" s="53">
        <f t="shared" si="1190"/>
        <v>0</v>
      </c>
      <c r="BL823" s="43"/>
      <c r="BM823" s="42"/>
      <c r="BN823" s="53">
        <f t="shared" si="1191"/>
        <v>0</v>
      </c>
      <c r="BO823" s="43"/>
      <c r="BP823" s="42"/>
      <c r="BQ823" s="53">
        <f t="shared" si="1192"/>
        <v>0</v>
      </c>
      <c r="BR823" s="54">
        <f t="shared" si="1204"/>
        <v>335</v>
      </c>
      <c r="BS823" s="55">
        <f t="shared" si="1205"/>
        <v>47.030746268656713</v>
      </c>
      <c r="BT823" s="56">
        <f t="shared" si="1206"/>
        <v>15755.3</v>
      </c>
      <c r="BU823" s="48">
        <v>335</v>
      </c>
      <c r="BV823" s="50">
        <f t="shared" si="1207"/>
        <v>47.030746268656713</v>
      </c>
      <c r="BW823" s="51">
        <v>15755.3</v>
      </c>
      <c r="BX823" s="48"/>
      <c r="BY823" s="50" t="e">
        <f t="shared" si="1208"/>
        <v>#DIV/0!</v>
      </c>
      <c r="BZ823" s="51"/>
      <c r="CA823" s="48"/>
      <c r="CB823" s="50" t="e">
        <f t="shared" si="1209"/>
        <v>#DIV/0!</v>
      </c>
      <c r="CC823" s="51"/>
      <c r="CD823" s="48"/>
      <c r="CE823" s="50" t="e">
        <f t="shared" si="1210"/>
        <v>#DIV/0!</v>
      </c>
      <c r="CF823" s="51"/>
      <c r="CG823" s="47" t="s">
        <v>37</v>
      </c>
      <c r="CH823" s="47" t="s">
        <v>37</v>
      </c>
      <c r="CI823" s="54">
        <f t="shared" si="1211"/>
        <v>0</v>
      </c>
      <c r="CJ823" s="55" t="e">
        <f t="shared" si="1212"/>
        <v>#DIV/0!</v>
      </c>
      <c r="CK823" s="56">
        <f t="shared" si="1213"/>
        <v>0</v>
      </c>
      <c r="CL823" s="48"/>
      <c r="CM823" s="50" t="e">
        <f t="shared" si="1214"/>
        <v>#DIV/0!</v>
      </c>
      <c r="CN823" s="51"/>
      <c r="CO823" s="48"/>
      <c r="CP823" s="50" t="e">
        <f t="shared" si="1215"/>
        <v>#DIV/0!</v>
      </c>
      <c r="CQ823" s="51"/>
      <c r="CR823" s="48"/>
      <c r="CS823" s="50" t="e">
        <f t="shared" si="1216"/>
        <v>#DIV/0!</v>
      </c>
      <c r="CT823" s="51"/>
      <c r="CU823" s="48"/>
      <c r="CV823" s="50" t="e">
        <f t="shared" si="1217"/>
        <v>#DIV/0!</v>
      </c>
      <c r="CW823" s="51"/>
      <c r="CX823" s="47" t="s">
        <v>37</v>
      </c>
      <c r="CY823" s="47" t="s">
        <v>37</v>
      </c>
    </row>
    <row r="824" spans="1:103" s="1" customFormat="1" ht="14.25" thickBot="1" x14ac:dyDescent="0.3">
      <c r="A824" s="47" t="s">
        <v>38</v>
      </c>
      <c r="B824" s="47" t="s">
        <v>38</v>
      </c>
      <c r="C824" s="48">
        <v>292</v>
      </c>
      <c r="D824" s="95">
        <f t="shared" si="1193"/>
        <v>135</v>
      </c>
      <c r="E824" s="93">
        <v>427</v>
      </c>
      <c r="F824" s="38">
        <f t="shared" si="1194"/>
        <v>451.8</v>
      </c>
      <c r="G824" s="49">
        <f t="shared" si="1195"/>
        <v>2.0000000000000107</v>
      </c>
      <c r="H824" s="183"/>
      <c r="I824" s="183"/>
      <c r="J824" s="183"/>
      <c r="K824" s="183">
        <v>6</v>
      </c>
      <c r="L824" s="224">
        <v>22.8</v>
      </c>
      <c r="M824" s="50">
        <v>24.99</v>
      </c>
      <c r="N824" s="53">
        <f t="shared" si="1196"/>
        <v>569.77199999999993</v>
      </c>
      <c r="O824" s="228">
        <v>0</v>
      </c>
      <c r="P824" s="229">
        <v>63.85</v>
      </c>
      <c r="Q824" s="230">
        <f t="shared" si="1197"/>
        <v>0</v>
      </c>
      <c r="R824" s="223">
        <v>0</v>
      </c>
      <c r="S824" s="50">
        <v>37.840000000000003</v>
      </c>
      <c r="T824" s="51">
        <f t="shared" si="1198"/>
        <v>0</v>
      </c>
      <c r="U824" s="52" t="s">
        <v>38</v>
      </c>
      <c r="V824" s="48">
        <f t="shared" si="1182"/>
        <v>435</v>
      </c>
      <c r="W824" s="50">
        <f t="shared" si="1199"/>
        <v>41.186896551724139</v>
      </c>
      <c r="X824" s="51">
        <f t="shared" si="1183"/>
        <v>17916.3</v>
      </c>
      <c r="Y824" s="48">
        <f t="shared" si="1184"/>
        <v>435</v>
      </c>
      <c r="Z824" s="50">
        <f t="shared" ref="Z824:Z840" si="1220">AA824/Y824</f>
        <v>41.186896551724139</v>
      </c>
      <c r="AA824" s="51">
        <f t="shared" si="1185"/>
        <v>17916.3</v>
      </c>
      <c r="AB824" s="48">
        <f t="shared" si="1201"/>
        <v>100</v>
      </c>
      <c r="AC824" s="50">
        <f t="shared" ref="AC824:AC840" si="1221">AD824/AB824</f>
        <v>21.61</v>
      </c>
      <c r="AD824" s="51">
        <f t="shared" si="1203"/>
        <v>2161</v>
      </c>
      <c r="AE824" s="43">
        <v>100</v>
      </c>
      <c r="AF824" s="42">
        <v>21.61</v>
      </c>
      <c r="AG824" s="53">
        <f t="shared" si="1218"/>
        <v>2161</v>
      </c>
      <c r="AH824" s="43"/>
      <c r="AI824" s="42"/>
      <c r="AJ824" s="53">
        <f t="shared" si="1219"/>
        <v>0</v>
      </c>
      <c r="AK824" s="43"/>
      <c r="AL824" s="42"/>
      <c r="AM824" s="53"/>
      <c r="AN824" s="43"/>
      <c r="AO824" s="42"/>
      <c r="AP824" s="53"/>
      <c r="AQ824" s="43"/>
      <c r="AR824" s="42"/>
      <c r="AS824" s="53"/>
      <c r="AT824" s="43"/>
      <c r="AU824" s="42"/>
      <c r="AV824" s="53"/>
      <c r="AW824" s="43"/>
      <c r="AX824" s="42"/>
      <c r="AY824" s="53">
        <f t="shared" si="1186"/>
        <v>0</v>
      </c>
      <c r="AZ824" s="43"/>
      <c r="BA824" s="42"/>
      <c r="BB824" s="53">
        <f t="shared" si="1187"/>
        <v>0</v>
      </c>
      <c r="BC824" s="43"/>
      <c r="BD824" s="42"/>
      <c r="BE824" s="53">
        <f t="shared" si="1188"/>
        <v>0</v>
      </c>
      <c r="BF824" s="43"/>
      <c r="BG824" s="42"/>
      <c r="BH824" s="53">
        <f t="shared" si="1189"/>
        <v>0</v>
      </c>
      <c r="BI824" s="43"/>
      <c r="BJ824" s="42"/>
      <c r="BK824" s="53">
        <f t="shared" si="1190"/>
        <v>0</v>
      </c>
      <c r="BL824" s="43"/>
      <c r="BM824" s="42"/>
      <c r="BN824" s="53">
        <f t="shared" si="1191"/>
        <v>0</v>
      </c>
      <c r="BO824" s="43"/>
      <c r="BP824" s="42"/>
      <c r="BQ824" s="53">
        <f t="shared" si="1192"/>
        <v>0</v>
      </c>
      <c r="BR824" s="54">
        <f t="shared" si="1204"/>
        <v>335</v>
      </c>
      <c r="BS824" s="55">
        <f t="shared" si="1205"/>
        <v>47.030746268656713</v>
      </c>
      <c r="BT824" s="56">
        <f t="shared" si="1206"/>
        <v>15755.3</v>
      </c>
      <c r="BU824" s="48">
        <v>335</v>
      </c>
      <c r="BV824" s="50">
        <f t="shared" si="1207"/>
        <v>47.030746268656713</v>
      </c>
      <c r="BW824" s="51">
        <v>15755.3</v>
      </c>
      <c r="BX824" s="48"/>
      <c r="BY824" s="50" t="e">
        <f t="shared" si="1208"/>
        <v>#DIV/0!</v>
      </c>
      <c r="BZ824" s="51"/>
      <c r="CA824" s="48"/>
      <c r="CB824" s="50" t="e">
        <f t="shared" si="1209"/>
        <v>#DIV/0!</v>
      </c>
      <c r="CC824" s="51"/>
      <c r="CD824" s="48"/>
      <c r="CE824" s="50" t="e">
        <f t="shared" si="1210"/>
        <v>#DIV/0!</v>
      </c>
      <c r="CF824" s="51"/>
      <c r="CG824" s="47" t="s">
        <v>38</v>
      </c>
      <c r="CH824" s="47" t="s">
        <v>38</v>
      </c>
      <c r="CI824" s="54">
        <f t="shared" si="1211"/>
        <v>0</v>
      </c>
      <c r="CJ824" s="55" t="e">
        <f t="shared" si="1212"/>
        <v>#DIV/0!</v>
      </c>
      <c r="CK824" s="56">
        <f t="shared" si="1213"/>
        <v>0</v>
      </c>
      <c r="CL824" s="48"/>
      <c r="CM824" s="50" t="e">
        <f t="shared" si="1214"/>
        <v>#DIV/0!</v>
      </c>
      <c r="CN824" s="51"/>
      <c r="CO824" s="48"/>
      <c r="CP824" s="50" t="e">
        <f t="shared" si="1215"/>
        <v>#DIV/0!</v>
      </c>
      <c r="CQ824" s="51"/>
      <c r="CR824" s="48"/>
      <c r="CS824" s="50" t="e">
        <f t="shared" si="1216"/>
        <v>#DIV/0!</v>
      </c>
      <c r="CT824" s="51"/>
      <c r="CU824" s="48"/>
      <c r="CV824" s="50" t="e">
        <f t="shared" si="1217"/>
        <v>#DIV/0!</v>
      </c>
      <c r="CW824" s="51"/>
      <c r="CX824" s="47" t="s">
        <v>38</v>
      </c>
      <c r="CY824" s="47" t="s">
        <v>38</v>
      </c>
    </row>
    <row r="825" spans="1:103" s="1" customFormat="1" ht="14.25" thickBot="1" x14ac:dyDescent="0.3">
      <c r="A825" s="47" t="s">
        <v>39</v>
      </c>
      <c r="B825" s="47" t="s">
        <v>39</v>
      </c>
      <c r="C825" s="48">
        <v>292</v>
      </c>
      <c r="D825" s="95">
        <f t="shared" si="1193"/>
        <v>129</v>
      </c>
      <c r="E825" s="93">
        <v>421</v>
      </c>
      <c r="F825" s="38">
        <f t="shared" si="1194"/>
        <v>446.45</v>
      </c>
      <c r="G825" s="49">
        <f t="shared" si="1195"/>
        <v>-2.0000000000000107</v>
      </c>
      <c r="H825" s="183"/>
      <c r="I825" s="183"/>
      <c r="J825" s="183"/>
      <c r="K825" s="183">
        <v>6</v>
      </c>
      <c r="L825" s="224">
        <v>27.45</v>
      </c>
      <c r="M825" s="50">
        <v>24.99</v>
      </c>
      <c r="N825" s="53">
        <f t="shared" si="1196"/>
        <v>685.9754999999999</v>
      </c>
      <c r="O825" s="228">
        <v>0</v>
      </c>
      <c r="P825" s="229">
        <v>63.85</v>
      </c>
      <c r="Q825" s="230">
        <f t="shared" si="1197"/>
        <v>0</v>
      </c>
      <c r="R825" s="223">
        <v>0</v>
      </c>
      <c r="S825" s="50">
        <v>37.840000000000003</v>
      </c>
      <c r="T825" s="51">
        <f t="shared" si="1198"/>
        <v>0</v>
      </c>
      <c r="U825" s="52" t="s">
        <v>39</v>
      </c>
      <c r="V825" s="48">
        <f t="shared" si="1182"/>
        <v>425</v>
      </c>
      <c r="W825" s="50">
        <f t="shared" si="1199"/>
        <v>34.361882352941173</v>
      </c>
      <c r="X825" s="51">
        <f t="shared" si="1183"/>
        <v>14603.8</v>
      </c>
      <c r="Y825" s="48">
        <f t="shared" si="1184"/>
        <v>460</v>
      </c>
      <c r="Z825" s="50">
        <f t="shared" si="1220"/>
        <v>34.790869565217392</v>
      </c>
      <c r="AA825" s="51">
        <f t="shared" si="1185"/>
        <v>16003.8</v>
      </c>
      <c r="AB825" s="48">
        <f t="shared" si="1201"/>
        <v>100</v>
      </c>
      <c r="AC825" s="50">
        <f t="shared" si="1221"/>
        <v>21.61</v>
      </c>
      <c r="AD825" s="51">
        <f t="shared" si="1203"/>
        <v>2161</v>
      </c>
      <c r="AE825" s="43">
        <v>100</v>
      </c>
      <c r="AF825" s="42">
        <v>21.61</v>
      </c>
      <c r="AG825" s="53">
        <f t="shared" si="1218"/>
        <v>2161</v>
      </c>
      <c r="AH825" s="43"/>
      <c r="AI825" s="42"/>
      <c r="AJ825" s="53">
        <f t="shared" si="1219"/>
        <v>0</v>
      </c>
      <c r="AK825" s="43"/>
      <c r="AL825" s="42"/>
      <c r="AM825" s="53"/>
      <c r="AN825" s="43"/>
      <c r="AO825" s="42"/>
      <c r="AP825" s="53"/>
      <c r="AQ825" s="43"/>
      <c r="AR825" s="42"/>
      <c r="AS825" s="53"/>
      <c r="AT825" s="43"/>
      <c r="AU825" s="42"/>
      <c r="AV825" s="53"/>
      <c r="AW825" s="43"/>
      <c r="AX825" s="42"/>
      <c r="AY825" s="53">
        <f t="shared" si="1186"/>
        <v>0</v>
      </c>
      <c r="AZ825" s="43"/>
      <c r="BA825" s="42"/>
      <c r="BB825" s="53">
        <f t="shared" si="1187"/>
        <v>0</v>
      </c>
      <c r="BC825" s="43"/>
      <c r="BD825" s="42"/>
      <c r="BE825" s="53">
        <f t="shared" si="1188"/>
        <v>0</v>
      </c>
      <c r="BF825" s="43"/>
      <c r="BG825" s="42"/>
      <c r="BH825" s="53">
        <f t="shared" si="1189"/>
        <v>0</v>
      </c>
      <c r="BI825" s="43"/>
      <c r="BJ825" s="42"/>
      <c r="BK825" s="53">
        <f t="shared" si="1190"/>
        <v>0</v>
      </c>
      <c r="BL825" s="43"/>
      <c r="BM825" s="42"/>
      <c r="BN825" s="53">
        <f t="shared" si="1191"/>
        <v>0</v>
      </c>
      <c r="BO825" s="43"/>
      <c r="BP825" s="42"/>
      <c r="BQ825" s="53">
        <f t="shared" si="1192"/>
        <v>0</v>
      </c>
      <c r="BR825" s="54">
        <f t="shared" si="1204"/>
        <v>360</v>
      </c>
      <c r="BS825" s="55">
        <f t="shared" si="1205"/>
        <v>38.452222222222218</v>
      </c>
      <c r="BT825" s="56">
        <f t="shared" si="1206"/>
        <v>13842.8</v>
      </c>
      <c r="BU825" s="48">
        <v>325</v>
      </c>
      <c r="BV825" s="50">
        <f t="shared" si="1207"/>
        <v>38.016307692307691</v>
      </c>
      <c r="BW825" s="51">
        <v>12355.3</v>
      </c>
      <c r="BX825" s="48"/>
      <c r="BY825" s="50" t="e">
        <f t="shared" si="1208"/>
        <v>#DIV/0!</v>
      </c>
      <c r="BZ825" s="51"/>
      <c r="CA825" s="48"/>
      <c r="CB825" s="50" t="e">
        <f t="shared" si="1209"/>
        <v>#DIV/0!</v>
      </c>
      <c r="CC825" s="51"/>
      <c r="CD825" s="48">
        <v>35</v>
      </c>
      <c r="CE825" s="50">
        <f t="shared" si="1210"/>
        <v>42.5</v>
      </c>
      <c r="CF825" s="51">
        <v>1487.5</v>
      </c>
      <c r="CG825" s="47" t="s">
        <v>39</v>
      </c>
      <c r="CH825" s="47" t="s">
        <v>39</v>
      </c>
      <c r="CI825" s="54">
        <f t="shared" si="1211"/>
        <v>35</v>
      </c>
      <c r="CJ825" s="55">
        <f t="shared" si="1212"/>
        <v>40</v>
      </c>
      <c r="CK825" s="56">
        <f t="shared" si="1213"/>
        <v>1400</v>
      </c>
      <c r="CL825" s="48"/>
      <c r="CM825" s="50" t="e">
        <f t="shared" si="1214"/>
        <v>#DIV/0!</v>
      </c>
      <c r="CN825" s="51"/>
      <c r="CO825" s="48"/>
      <c r="CP825" s="50" t="e">
        <f t="shared" si="1215"/>
        <v>#DIV/0!</v>
      </c>
      <c r="CQ825" s="51"/>
      <c r="CR825" s="48"/>
      <c r="CS825" s="50" t="e">
        <f t="shared" si="1216"/>
        <v>#DIV/0!</v>
      </c>
      <c r="CT825" s="51"/>
      <c r="CU825" s="48">
        <v>35</v>
      </c>
      <c r="CV825" s="50">
        <f t="shared" si="1217"/>
        <v>40</v>
      </c>
      <c r="CW825" s="51">
        <v>1400</v>
      </c>
      <c r="CX825" s="47" t="s">
        <v>39</v>
      </c>
      <c r="CY825" s="47" t="s">
        <v>39</v>
      </c>
    </row>
    <row r="826" spans="1:103" s="1" customFormat="1" ht="14.25" thickBot="1" x14ac:dyDescent="0.3">
      <c r="A826" s="47" t="s">
        <v>40</v>
      </c>
      <c r="B826" s="47" t="s">
        <v>40</v>
      </c>
      <c r="C826" s="48">
        <v>292</v>
      </c>
      <c r="D826" s="95">
        <f t="shared" si="1193"/>
        <v>127</v>
      </c>
      <c r="E826" s="93">
        <v>419</v>
      </c>
      <c r="F826" s="38">
        <f t="shared" si="1194"/>
        <v>448.14</v>
      </c>
      <c r="G826" s="49">
        <f t="shared" si="1195"/>
        <v>0</v>
      </c>
      <c r="H826" s="183"/>
      <c r="I826" s="183"/>
      <c r="J826" s="183"/>
      <c r="K826" s="183">
        <v>6</v>
      </c>
      <c r="L826" s="224">
        <v>29.14</v>
      </c>
      <c r="M826" s="50">
        <v>24.99</v>
      </c>
      <c r="N826" s="53">
        <f t="shared" si="1196"/>
        <v>728.20859999999993</v>
      </c>
      <c r="O826" s="228">
        <v>0</v>
      </c>
      <c r="P826" s="229">
        <v>63.85</v>
      </c>
      <c r="Q826" s="230">
        <f t="shared" si="1197"/>
        <v>0</v>
      </c>
      <c r="R826" s="223">
        <v>0</v>
      </c>
      <c r="S826" s="50">
        <v>37.840000000000003</v>
      </c>
      <c r="T826" s="51">
        <f t="shared" si="1198"/>
        <v>0</v>
      </c>
      <c r="U826" s="52" t="s">
        <v>40</v>
      </c>
      <c r="V826" s="48">
        <f t="shared" si="1182"/>
        <v>425</v>
      </c>
      <c r="W826" s="50">
        <f t="shared" si="1199"/>
        <v>34.361882352941173</v>
      </c>
      <c r="X826" s="51">
        <f t="shared" si="1183"/>
        <v>14603.8</v>
      </c>
      <c r="Y826" s="48">
        <f t="shared" si="1184"/>
        <v>460</v>
      </c>
      <c r="Z826" s="50">
        <f t="shared" si="1220"/>
        <v>34.790869565217392</v>
      </c>
      <c r="AA826" s="51">
        <f t="shared" si="1185"/>
        <v>16003.8</v>
      </c>
      <c r="AB826" s="48">
        <f t="shared" si="1201"/>
        <v>100</v>
      </c>
      <c r="AC826" s="50">
        <f t="shared" si="1221"/>
        <v>21.61</v>
      </c>
      <c r="AD826" s="51">
        <f t="shared" si="1203"/>
        <v>2161</v>
      </c>
      <c r="AE826" s="43">
        <v>100</v>
      </c>
      <c r="AF826" s="42">
        <v>21.61</v>
      </c>
      <c r="AG826" s="53">
        <f t="shared" si="1218"/>
        <v>2161</v>
      </c>
      <c r="AH826" s="43"/>
      <c r="AI826" s="42"/>
      <c r="AJ826" s="53">
        <f t="shared" si="1219"/>
        <v>0</v>
      </c>
      <c r="AK826" s="43"/>
      <c r="AL826" s="42"/>
      <c r="AM826" s="53"/>
      <c r="AN826" s="43"/>
      <c r="AO826" s="42"/>
      <c r="AP826" s="53"/>
      <c r="AQ826" s="43"/>
      <c r="AR826" s="42"/>
      <c r="AS826" s="53"/>
      <c r="AT826" s="43"/>
      <c r="AU826" s="42"/>
      <c r="AV826" s="53"/>
      <c r="AW826" s="43"/>
      <c r="AX826" s="42"/>
      <c r="AY826" s="53">
        <f t="shared" si="1186"/>
        <v>0</v>
      </c>
      <c r="AZ826" s="43"/>
      <c r="BA826" s="42"/>
      <c r="BB826" s="53">
        <f t="shared" si="1187"/>
        <v>0</v>
      </c>
      <c r="BC826" s="43"/>
      <c r="BD826" s="42"/>
      <c r="BE826" s="53">
        <f t="shared" si="1188"/>
        <v>0</v>
      </c>
      <c r="BF826" s="43"/>
      <c r="BG826" s="42"/>
      <c r="BH826" s="53">
        <f t="shared" si="1189"/>
        <v>0</v>
      </c>
      <c r="BI826" s="43"/>
      <c r="BJ826" s="42"/>
      <c r="BK826" s="53">
        <f t="shared" si="1190"/>
        <v>0</v>
      </c>
      <c r="BL826" s="43"/>
      <c r="BM826" s="42"/>
      <c r="BN826" s="53">
        <f t="shared" si="1191"/>
        <v>0</v>
      </c>
      <c r="BO826" s="43"/>
      <c r="BP826" s="42"/>
      <c r="BQ826" s="53">
        <f t="shared" si="1192"/>
        <v>0</v>
      </c>
      <c r="BR826" s="54">
        <f t="shared" si="1204"/>
        <v>360</v>
      </c>
      <c r="BS826" s="55">
        <f t="shared" si="1205"/>
        <v>38.452222222222218</v>
      </c>
      <c r="BT826" s="56">
        <f t="shared" si="1206"/>
        <v>13842.8</v>
      </c>
      <c r="BU826" s="48">
        <v>325</v>
      </c>
      <c r="BV826" s="50">
        <f t="shared" si="1207"/>
        <v>38.016307692307691</v>
      </c>
      <c r="BW826" s="51">
        <v>12355.3</v>
      </c>
      <c r="BX826" s="48"/>
      <c r="BY826" s="50" t="e">
        <f t="shared" si="1208"/>
        <v>#DIV/0!</v>
      </c>
      <c r="BZ826" s="51"/>
      <c r="CA826" s="48"/>
      <c r="CB826" s="50" t="e">
        <f t="shared" si="1209"/>
        <v>#DIV/0!</v>
      </c>
      <c r="CC826" s="51"/>
      <c r="CD826" s="48">
        <v>35</v>
      </c>
      <c r="CE826" s="50">
        <f t="shared" si="1210"/>
        <v>42.5</v>
      </c>
      <c r="CF826" s="51">
        <v>1487.5</v>
      </c>
      <c r="CG826" s="47" t="s">
        <v>40</v>
      </c>
      <c r="CH826" s="47" t="s">
        <v>40</v>
      </c>
      <c r="CI826" s="54">
        <f t="shared" si="1211"/>
        <v>35</v>
      </c>
      <c r="CJ826" s="55">
        <f t="shared" si="1212"/>
        <v>40</v>
      </c>
      <c r="CK826" s="56">
        <f t="shared" si="1213"/>
        <v>1400</v>
      </c>
      <c r="CL826" s="48"/>
      <c r="CM826" s="50" t="e">
        <f t="shared" si="1214"/>
        <v>#DIV/0!</v>
      </c>
      <c r="CN826" s="51"/>
      <c r="CO826" s="48"/>
      <c r="CP826" s="50" t="e">
        <f t="shared" si="1215"/>
        <v>#DIV/0!</v>
      </c>
      <c r="CQ826" s="51"/>
      <c r="CR826" s="48"/>
      <c r="CS826" s="50" t="e">
        <f t="shared" si="1216"/>
        <v>#DIV/0!</v>
      </c>
      <c r="CT826" s="51"/>
      <c r="CU826" s="48">
        <v>35</v>
      </c>
      <c r="CV826" s="50">
        <f t="shared" si="1217"/>
        <v>40</v>
      </c>
      <c r="CW826" s="51">
        <v>1400</v>
      </c>
      <c r="CX826" s="47" t="s">
        <v>40</v>
      </c>
      <c r="CY826" s="47" t="s">
        <v>40</v>
      </c>
    </row>
    <row r="827" spans="1:103" s="1" customFormat="1" ht="14.25" thickBot="1" x14ac:dyDescent="0.3">
      <c r="A827" s="47" t="s">
        <v>41</v>
      </c>
      <c r="B827" s="47" t="s">
        <v>41</v>
      </c>
      <c r="C827" s="48">
        <v>292</v>
      </c>
      <c r="D827" s="95">
        <f t="shared" si="1193"/>
        <v>126</v>
      </c>
      <c r="E827" s="93">
        <v>418</v>
      </c>
      <c r="F827" s="38">
        <f t="shared" si="1194"/>
        <v>448.89</v>
      </c>
      <c r="G827" s="49">
        <f t="shared" si="1195"/>
        <v>0.99999999999998579</v>
      </c>
      <c r="H827" s="183"/>
      <c r="I827" s="183"/>
      <c r="J827" s="183"/>
      <c r="K827" s="183">
        <v>6</v>
      </c>
      <c r="L827" s="224">
        <v>29.89</v>
      </c>
      <c r="M827" s="50">
        <v>24.99</v>
      </c>
      <c r="N827" s="53">
        <f t="shared" si="1196"/>
        <v>746.9511</v>
      </c>
      <c r="O827" s="228">
        <v>0</v>
      </c>
      <c r="P827" s="229">
        <v>63.85</v>
      </c>
      <c r="Q827" s="230">
        <f t="shared" si="1197"/>
        <v>0</v>
      </c>
      <c r="R827" s="223">
        <v>0</v>
      </c>
      <c r="S827" s="50">
        <v>37.840000000000003</v>
      </c>
      <c r="T827" s="51">
        <f t="shared" si="1198"/>
        <v>0</v>
      </c>
      <c r="U827" s="52" t="s">
        <v>41</v>
      </c>
      <c r="V827" s="48">
        <f t="shared" si="1182"/>
        <v>425</v>
      </c>
      <c r="W827" s="50">
        <f t="shared" si="1199"/>
        <v>34.361882352941173</v>
      </c>
      <c r="X827" s="51">
        <f t="shared" si="1183"/>
        <v>14603.8</v>
      </c>
      <c r="Y827" s="48">
        <f t="shared" si="1184"/>
        <v>460</v>
      </c>
      <c r="Z827" s="50">
        <f t="shared" si="1220"/>
        <v>34.790869565217392</v>
      </c>
      <c r="AA827" s="51">
        <f t="shared" si="1185"/>
        <v>16003.8</v>
      </c>
      <c r="AB827" s="48">
        <f t="shared" si="1201"/>
        <v>100</v>
      </c>
      <c r="AC827" s="50">
        <f t="shared" si="1221"/>
        <v>21.61</v>
      </c>
      <c r="AD827" s="51">
        <f t="shared" si="1203"/>
        <v>2161</v>
      </c>
      <c r="AE827" s="43">
        <v>100</v>
      </c>
      <c r="AF827" s="42">
        <v>21.61</v>
      </c>
      <c r="AG827" s="53">
        <f t="shared" si="1218"/>
        <v>2161</v>
      </c>
      <c r="AH827" s="43"/>
      <c r="AI827" s="42"/>
      <c r="AJ827" s="53">
        <f t="shared" si="1219"/>
        <v>0</v>
      </c>
      <c r="AK827" s="43"/>
      <c r="AL827" s="42"/>
      <c r="AM827" s="53"/>
      <c r="AN827" s="43"/>
      <c r="AO827" s="42"/>
      <c r="AP827" s="53"/>
      <c r="AQ827" s="43"/>
      <c r="AR827" s="42"/>
      <c r="AS827" s="53"/>
      <c r="AT827" s="43"/>
      <c r="AU827" s="42"/>
      <c r="AV827" s="53"/>
      <c r="AW827" s="43"/>
      <c r="AX827" s="42"/>
      <c r="AY827" s="53">
        <f t="shared" si="1186"/>
        <v>0</v>
      </c>
      <c r="AZ827" s="43"/>
      <c r="BA827" s="42"/>
      <c r="BB827" s="53">
        <f t="shared" si="1187"/>
        <v>0</v>
      </c>
      <c r="BC827" s="43"/>
      <c r="BD827" s="42"/>
      <c r="BE827" s="53">
        <f t="shared" si="1188"/>
        <v>0</v>
      </c>
      <c r="BF827" s="43"/>
      <c r="BG827" s="42"/>
      <c r="BH827" s="53">
        <f t="shared" si="1189"/>
        <v>0</v>
      </c>
      <c r="BI827" s="43"/>
      <c r="BJ827" s="42"/>
      <c r="BK827" s="53">
        <f t="shared" si="1190"/>
        <v>0</v>
      </c>
      <c r="BL827" s="43"/>
      <c r="BM827" s="42"/>
      <c r="BN827" s="53">
        <f t="shared" si="1191"/>
        <v>0</v>
      </c>
      <c r="BO827" s="43"/>
      <c r="BP827" s="42"/>
      <c r="BQ827" s="53">
        <f t="shared" si="1192"/>
        <v>0</v>
      </c>
      <c r="BR827" s="54">
        <f t="shared" si="1204"/>
        <v>360</v>
      </c>
      <c r="BS827" s="55">
        <f t="shared" si="1205"/>
        <v>38.452222222222218</v>
      </c>
      <c r="BT827" s="56">
        <f t="shared" si="1206"/>
        <v>13842.8</v>
      </c>
      <c r="BU827" s="48">
        <v>325</v>
      </c>
      <c r="BV827" s="50">
        <f t="shared" si="1207"/>
        <v>38.016307692307691</v>
      </c>
      <c r="BW827" s="51">
        <v>12355.3</v>
      </c>
      <c r="BX827" s="48"/>
      <c r="BY827" s="50" t="e">
        <f t="shared" si="1208"/>
        <v>#DIV/0!</v>
      </c>
      <c r="BZ827" s="51"/>
      <c r="CA827" s="48"/>
      <c r="CB827" s="50" t="e">
        <f t="shared" si="1209"/>
        <v>#DIV/0!</v>
      </c>
      <c r="CC827" s="51"/>
      <c r="CD827" s="48">
        <v>35</v>
      </c>
      <c r="CE827" s="50">
        <f t="shared" si="1210"/>
        <v>42.5</v>
      </c>
      <c r="CF827" s="51">
        <v>1487.5</v>
      </c>
      <c r="CG827" s="47" t="s">
        <v>41</v>
      </c>
      <c r="CH827" s="47" t="s">
        <v>41</v>
      </c>
      <c r="CI827" s="54">
        <f t="shared" si="1211"/>
        <v>35</v>
      </c>
      <c r="CJ827" s="55">
        <f t="shared" si="1212"/>
        <v>40</v>
      </c>
      <c r="CK827" s="56">
        <f t="shared" si="1213"/>
        <v>1400</v>
      </c>
      <c r="CL827" s="48"/>
      <c r="CM827" s="50" t="e">
        <f t="shared" si="1214"/>
        <v>#DIV/0!</v>
      </c>
      <c r="CN827" s="51"/>
      <c r="CO827" s="48"/>
      <c r="CP827" s="50" t="e">
        <f t="shared" si="1215"/>
        <v>#DIV/0!</v>
      </c>
      <c r="CQ827" s="51"/>
      <c r="CR827" s="48"/>
      <c r="CS827" s="50" t="e">
        <f t="shared" si="1216"/>
        <v>#DIV/0!</v>
      </c>
      <c r="CT827" s="51"/>
      <c r="CU827" s="48">
        <v>35</v>
      </c>
      <c r="CV827" s="50">
        <f t="shared" si="1217"/>
        <v>40</v>
      </c>
      <c r="CW827" s="51">
        <v>1400</v>
      </c>
      <c r="CX827" s="47" t="s">
        <v>41</v>
      </c>
      <c r="CY827" s="47" t="s">
        <v>41</v>
      </c>
    </row>
    <row r="828" spans="1:103" s="1" customFormat="1" ht="14.25" thickBot="1" x14ac:dyDescent="0.3">
      <c r="A828" s="47" t="s">
        <v>42</v>
      </c>
      <c r="B828" s="47" t="s">
        <v>42</v>
      </c>
      <c r="C828" s="48">
        <v>292</v>
      </c>
      <c r="D828" s="95">
        <f t="shared" si="1193"/>
        <v>126</v>
      </c>
      <c r="E828" s="93">
        <v>418</v>
      </c>
      <c r="F828" s="38">
        <f t="shared" si="1194"/>
        <v>448.89</v>
      </c>
      <c r="G828" s="49">
        <f t="shared" si="1195"/>
        <v>0.99999999999998579</v>
      </c>
      <c r="H828" s="183"/>
      <c r="I828" s="183"/>
      <c r="J828" s="183"/>
      <c r="K828" s="183">
        <v>6</v>
      </c>
      <c r="L828" s="224">
        <v>29.89</v>
      </c>
      <c r="M828" s="50">
        <v>24.99</v>
      </c>
      <c r="N828" s="53">
        <f t="shared" si="1196"/>
        <v>746.9511</v>
      </c>
      <c r="O828" s="228">
        <v>0</v>
      </c>
      <c r="P828" s="229">
        <v>63.85</v>
      </c>
      <c r="Q828" s="230">
        <f t="shared" si="1197"/>
        <v>0</v>
      </c>
      <c r="R828" s="223">
        <v>0</v>
      </c>
      <c r="S828" s="50">
        <v>37.840000000000003</v>
      </c>
      <c r="T828" s="51">
        <f t="shared" si="1198"/>
        <v>0</v>
      </c>
      <c r="U828" s="52" t="s">
        <v>42</v>
      </c>
      <c r="V828" s="48">
        <f t="shared" si="1182"/>
        <v>425</v>
      </c>
      <c r="W828" s="50">
        <f t="shared" si="1199"/>
        <v>34.361882352941173</v>
      </c>
      <c r="X828" s="51">
        <f t="shared" si="1183"/>
        <v>14603.8</v>
      </c>
      <c r="Y828" s="48">
        <f t="shared" si="1184"/>
        <v>460</v>
      </c>
      <c r="Z828" s="50">
        <f t="shared" si="1220"/>
        <v>34.790869565217392</v>
      </c>
      <c r="AA828" s="51">
        <f t="shared" si="1185"/>
        <v>16003.8</v>
      </c>
      <c r="AB828" s="48">
        <f t="shared" si="1201"/>
        <v>100</v>
      </c>
      <c r="AC828" s="50">
        <f t="shared" si="1221"/>
        <v>21.61</v>
      </c>
      <c r="AD828" s="51">
        <f t="shared" si="1203"/>
        <v>2161</v>
      </c>
      <c r="AE828" s="43">
        <v>100</v>
      </c>
      <c r="AF828" s="42">
        <v>21.61</v>
      </c>
      <c r="AG828" s="53">
        <f t="shared" si="1218"/>
        <v>2161</v>
      </c>
      <c r="AH828" s="43"/>
      <c r="AI828" s="42"/>
      <c r="AJ828" s="53">
        <f t="shared" si="1219"/>
        <v>0</v>
      </c>
      <c r="AK828" s="43"/>
      <c r="AL828" s="42"/>
      <c r="AM828" s="53"/>
      <c r="AN828" s="43"/>
      <c r="AO828" s="42"/>
      <c r="AP828" s="53"/>
      <c r="AQ828" s="43"/>
      <c r="AR828" s="42"/>
      <c r="AS828" s="53"/>
      <c r="AT828" s="43"/>
      <c r="AU828" s="42"/>
      <c r="AV828" s="53"/>
      <c r="AW828" s="43"/>
      <c r="AX828" s="42"/>
      <c r="AY828" s="53">
        <f t="shared" si="1186"/>
        <v>0</v>
      </c>
      <c r="AZ828" s="43"/>
      <c r="BA828" s="42"/>
      <c r="BB828" s="53">
        <f t="shared" si="1187"/>
        <v>0</v>
      </c>
      <c r="BC828" s="43"/>
      <c r="BD828" s="42"/>
      <c r="BE828" s="53">
        <f t="shared" si="1188"/>
        <v>0</v>
      </c>
      <c r="BF828" s="43"/>
      <c r="BG828" s="42"/>
      <c r="BH828" s="53">
        <f t="shared" si="1189"/>
        <v>0</v>
      </c>
      <c r="BI828" s="43"/>
      <c r="BJ828" s="42"/>
      <c r="BK828" s="53">
        <f t="shared" si="1190"/>
        <v>0</v>
      </c>
      <c r="BL828" s="43"/>
      <c r="BM828" s="42"/>
      <c r="BN828" s="53">
        <f t="shared" si="1191"/>
        <v>0</v>
      </c>
      <c r="BO828" s="43"/>
      <c r="BP828" s="42"/>
      <c r="BQ828" s="53">
        <f t="shared" si="1192"/>
        <v>0</v>
      </c>
      <c r="BR828" s="54">
        <f t="shared" si="1204"/>
        <v>360</v>
      </c>
      <c r="BS828" s="55">
        <f t="shared" si="1205"/>
        <v>38.452222222222218</v>
      </c>
      <c r="BT828" s="56">
        <f t="shared" si="1206"/>
        <v>13842.8</v>
      </c>
      <c r="BU828" s="48">
        <v>325</v>
      </c>
      <c r="BV828" s="50">
        <f t="shared" si="1207"/>
        <v>38.016307692307691</v>
      </c>
      <c r="BW828" s="51">
        <v>12355.3</v>
      </c>
      <c r="BX828" s="48"/>
      <c r="BY828" s="50" t="e">
        <f t="shared" si="1208"/>
        <v>#DIV/0!</v>
      </c>
      <c r="BZ828" s="51"/>
      <c r="CA828" s="48"/>
      <c r="CB828" s="50" t="e">
        <f t="shared" si="1209"/>
        <v>#DIV/0!</v>
      </c>
      <c r="CC828" s="51"/>
      <c r="CD828" s="48">
        <v>35</v>
      </c>
      <c r="CE828" s="50">
        <f t="shared" si="1210"/>
        <v>42.5</v>
      </c>
      <c r="CF828" s="51">
        <v>1487.5</v>
      </c>
      <c r="CG828" s="47" t="s">
        <v>42</v>
      </c>
      <c r="CH828" s="47" t="s">
        <v>42</v>
      </c>
      <c r="CI828" s="54">
        <f t="shared" si="1211"/>
        <v>35</v>
      </c>
      <c r="CJ828" s="55">
        <f t="shared" si="1212"/>
        <v>40</v>
      </c>
      <c r="CK828" s="56">
        <f t="shared" si="1213"/>
        <v>1400</v>
      </c>
      <c r="CL828" s="48"/>
      <c r="CM828" s="50" t="e">
        <f t="shared" si="1214"/>
        <v>#DIV/0!</v>
      </c>
      <c r="CN828" s="51"/>
      <c r="CO828" s="48"/>
      <c r="CP828" s="50" t="e">
        <f t="shared" si="1215"/>
        <v>#DIV/0!</v>
      </c>
      <c r="CQ828" s="51"/>
      <c r="CR828" s="48"/>
      <c r="CS828" s="50" t="e">
        <f t="shared" si="1216"/>
        <v>#DIV/0!</v>
      </c>
      <c r="CT828" s="51"/>
      <c r="CU828" s="48">
        <v>35</v>
      </c>
      <c r="CV828" s="50">
        <f t="shared" si="1217"/>
        <v>40</v>
      </c>
      <c r="CW828" s="51">
        <v>1400</v>
      </c>
      <c r="CX828" s="47" t="s">
        <v>42</v>
      </c>
      <c r="CY828" s="47" t="s">
        <v>42</v>
      </c>
    </row>
    <row r="829" spans="1:103" s="1" customFormat="1" ht="14.25" thickBot="1" x14ac:dyDescent="0.3">
      <c r="A829" s="47" t="s">
        <v>43</v>
      </c>
      <c r="B829" s="47" t="s">
        <v>43</v>
      </c>
      <c r="C829" s="48">
        <v>292</v>
      </c>
      <c r="D829" s="95">
        <f t="shared" si="1193"/>
        <v>126</v>
      </c>
      <c r="E829" s="93">
        <v>418</v>
      </c>
      <c r="F829" s="38">
        <f t="shared" si="1194"/>
        <v>448.74</v>
      </c>
      <c r="G829" s="49">
        <f t="shared" si="1195"/>
        <v>1.0000000000000107</v>
      </c>
      <c r="H829" s="183"/>
      <c r="I829" s="183"/>
      <c r="J829" s="183"/>
      <c r="K829" s="183">
        <v>6</v>
      </c>
      <c r="L829" s="224">
        <v>29.74</v>
      </c>
      <c r="M829" s="50">
        <v>24.99</v>
      </c>
      <c r="N829" s="53">
        <f t="shared" si="1196"/>
        <v>743.20259999999996</v>
      </c>
      <c r="O829" s="228">
        <v>0</v>
      </c>
      <c r="P829" s="229">
        <v>63.85</v>
      </c>
      <c r="Q829" s="230">
        <f t="shared" si="1197"/>
        <v>0</v>
      </c>
      <c r="R829" s="223">
        <v>0</v>
      </c>
      <c r="S829" s="50">
        <v>37.840000000000003</v>
      </c>
      <c r="T829" s="51">
        <f t="shared" si="1198"/>
        <v>0</v>
      </c>
      <c r="U829" s="52" t="s">
        <v>43</v>
      </c>
      <c r="V829" s="48">
        <f t="shared" si="1182"/>
        <v>425</v>
      </c>
      <c r="W829" s="50">
        <f t="shared" si="1199"/>
        <v>34.361882352941173</v>
      </c>
      <c r="X829" s="51">
        <f t="shared" si="1183"/>
        <v>14603.8</v>
      </c>
      <c r="Y829" s="48">
        <f t="shared" si="1184"/>
        <v>460</v>
      </c>
      <c r="Z829" s="50">
        <f t="shared" si="1220"/>
        <v>34.790869565217392</v>
      </c>
      <c r="AA829" s="51">
        <f t="shared" si="1185"/>
        <v>16003.8</v>
      </c>
      <c r="AB829" s="48">
        <f t="shared" si="1201"/>
        <v>100</v>
      </c>
      <c r="AC829" s="50">
        <f t="shared" si="1221"/>
        <v>21.61</v>
      </c>
      <c r="AD829" s="51">
        <f t="shared" si="1203"/>
        <v>2161</v>
      </c>
      <c r="AE829" s="43">
        <v>100</v>
      </c>
      <c r="AF829" s="42">
        <v>21.61</v>
      </c>
      <c r="AG829" s="53">
        <f t="shared" si="1218"/>
        <v>2161</v>
      </c>
      <c r="AH829" s="43"/>
      <c r="AI829" s="42"/>
      <c r="AJ829" s="53">
        <f t="shared" si="1219"/>
        <v>0</v>
      </c>
      <c r="AK829" s="43"/>
      <c r="AL829" s="42"/>
      <c r="AM829" s="53"/>
      <c r="AN829" s="43"/>
      <c r="AO829" s="42"/>
      <c r="AP829" s="53"/>
      <c r="AQ829" s="43"/>
      <c r="AR829" s="42"/>
      <c r="AS829" s="53"/>
      <c r="AT829" s="43"/>
      <c r="AU829" s="42"/>
      <c r="AV829" s="53"/>
      <c r="AW829" s="43"/>
      <c r="AX829" s="42"/>
      <c r="AY829" s="53">
        <f t="shared" si="1186"/>
        <v>0</v>
      </c>
      <c r="AZ829" s="43"/>
      <c r="BA829" s="42"/>
      <c r="BB829" s="53">
        <f t="shared" si="1187"/>
        <v>0</v>
      </c>
      <c r="BC829" s="43"/>
      <c r="BD829" s="42"/>
      <c r="BE829" s="53">
        <f t="shared" si="1188"/>
        <v>0</v>
      </c>
      <c r="BF829" s="43"/>
      <c r="BG829" s="42"/>
      <c r="BH829" s="53">
        <f t="shared" si="1189"/>
        <v>0</v>
      </c>
      <c r="BI829" s="43"/>
      <c r="BJ829" s="42"/>
      <c r="BK829" s="53">
        <f t="shared" si="1190"/>
        <v>0</v>
      </c>
      <c r="BL829" s="43"/>
      <c r="BM829" s="42"/>
      <c r="BN829" s="53">
        <f t="shared" si="1191"/>
        <v>0</v>
      </c>
      <c r="BO829" s="43"/>
      <c r="BP829" s="42"/>
      <c r="BQ829" s="53">
        <f t="shared" si="1192"/>
        <v>0</v>
      </c>
      <c r="BR829" s="54">
        <f t="shared" si="1204"/>
        <v>360</v>
      </c>
      <c r="BS829" s="55">
        <f t="shared" si="1205"/>
        <v>38.452222222222218</v>
      </c>
      <c r="BT829" s="56">
        <f t="shared" si="1206"/>
        <v>13842.8</v>
      </c>
      <c r="BU829" s="48">
        <v>325</v>
      </c>
      <c r="BV829" s="50">
        <f t="shared" si="1207"/>
        <v>38.016307692307691</v>
      </c>
      <c r="BW829" s="51">
        <v>12355.3</v>
      </c>
      <c r="BX829" s="48"/>
      <c r="BY829" s="50" t="e">
        <f t="shared" si="1208"/>
        <v>#DIV/0!</v>
      </c>
      <c r="BZ829" s="51"/>
      <c r="CA829" s="48"/>
      <c r="CB829" s="50" t="e">
        <f t="shared" si="1209"/>
        <v>#DIV/0!</v>
      </c>
      <c r="CC829" s="51"/>
      <c r="CD829" s="48">
        <v>35</v>
      </c>
      <c r="CE829" s="50">
        <f t="shared" si="1210"/>
        <v>42.5</v>
      </c>
      <c r="CF829" s="51">
        <v>1487.5</v>
      </c>
      <c r="CG829" s="47" t="s">
        <v>43</v>
      </c>
      <c r="CH829" s="47" t="s">
        <v>43</v>
      </c>
      <c r="CI829" s="54">
        <f t="shared" si="1211"/>
        <v>35</v>
      </c>
      <c r="CJ829" s="55">
        <f t="shared" si="1212"/>
        <v>40</v>
      </c>
      <c r="CK829" s="56">
        <f t="shared" si="1213"/>
        <v>1400</v>
      </c>
      <c r="CL829" s="48"/>
      <c r="CM829" s="50" t="e">
        <f t="shared" si="1214"/>
        <v>#DIV/0!</v>
      </c>
      <c r="CN829" s="51"/>
      <c r="CO829" s="48"/>
      <c r="CP829" s="50" t="e">
        <f t="shared" si="1215"/>
        <v>#DIV/0!</v>
      </c>
      <c r="CQ829" s="51"/>
      <c r="CR829" s="48"/>
      <c r="CS829" s="50" t="e">
        <f t="shared" si="1216"/>
        <v>#DIV/0!</v>
      </c>
      <c r="CT829" s="51"/>
      <c r="CU829" s="48">
        <v>35</v>
      </c>
      <c r="CV829" s="50">
        <f t="shared" si="1217"/>
        <v>40</v>
      </c>
      <c r="CW829" s="51">
        <v>1400</v>
      </c>
      <c r="CX829" s="47" t="s">
        <v>43</v>
      </c>
      <c r="CY829" s="47" t="s">
        <v>43</v>
      </c>
    </row>
    <row r="830" spans="1:103" s="1" customFormat="1" ht="14.25" thickBot="1" x14ac:dyDescent="0.3">
      <c r="A830" s="47" t="s">
        <v>44</v>
      </c>
      <c r="B830" s="47" t="s">
        <v>44</v>
      </c>
      <c r="C830" s="48">
        <v>292</v>
      </c>
      <c r="D830" s="95">
        <f t="shared" si="1193"/>
        <v>125</v>
      </c>
      <c r="E830" s="93">
        <v>417</v>
      </c>
      <c r="F830" s="38">
        <f t="shared" si="1194"/>
        <v>448.64</v>
      </c>
      <c r="G830" s="49">
        <f t="shared" si="1195"/>
        <v>1.9999999999999858</v>
      </c>
      <c r="H830" s="183"/>
      <c r="I830" s="183"/>
      <c r="J830" s="183"/>
      <c r="K830" s="183">
        <v>6</v>
      </c>
      <c r="L830" s="224">
        <v>29.64</v>
      </c>
      <c r="M830" s="50">
        <v>24.99</v>
      </c>
      <c r="N830" s="53">
        <f t="shared" si="1196"/>
        <v>740.70359999999994</v>
      </c>
      <c r="O830" s="228">
        <v>0</v>
      </c>
      <c r="P830" s="229">
        <v>63.85</v>
      </c>
      <c r="Q830" s="230">
        <f t="shared" si="1197"/>
        <v>0</v>
      </c>
      <c r="R830" s="223">
        <v>0</v>
      </c>
      <c r="S830" s="50">
        <v>37.840000000000003</v>
      </c>
      <c r="T830" s="51">
        <f t="shared" si="1198"/>
        <v>0</v>
      </c>
      <c r="U830" s="52" t="s">
        <v>44</v>
      </c>
      <c r="V830" s="48">
        <f t="shared" si="1182"/>
        <v>425</v>
      </c>
      <c r="W830" s="50">
        <f t="shared" si="1199"/>
        <v>34.361882352941173</v>
      </c>
      <c r="X830" s="51">
        <f t="shared" si="1183"/>
        <v>14603.8</v>
      </c>
      <c r="Y830" s="48">
        <f t="shared" si="1184"/>
        <v>460</v>
      </c>
      <c r="Z830" s="50">
        <f t="shared" si="1220"/>
        <v>34.790869565217392</v>
      </c>
      <c r="AA830" s="51">
        <f t="shared" si="1185"/>
        <v>16003.8</v>
      </c>
      <c r="AB830" s="48">
        <f t="shared" si="1201"/>
        <v>100</v>
      </c>
      <c r="AC830" s="50">
        <f t="shared" si="1221"/>
        <v>21.61</v>
      </c>
      <c r="AD830" s="51">
        <f t="shared" si="1203"/>
        <v>2161</v>
      </c>
      <c r="AE830" s="43">
        <v>100</v>
      </c>
      <c r="AF830" s="42">
        <v>21.61</v>
      </c>
      <c r="AG830" s="53">
        <f t="shared" si="1218"/>
        <v>2161</v>
      </c>
      <c r="AH830" s="43"/>
      <c r="AI830" s="42"/>
      <c r="AJ830" s="53">
        <f t="shared" si="1219"/>
        <v>0</v>
      </c>
      <c r="AK830" s="43"/>
      <c r="AL830" s="42"/>
      <c r="AM830" s="53"/>
      <c r="AN830" s="43"/>
      <c r="AO830" s="42"/>
      <c r="AP830" s="53"/>
      <c r="AQ830" s="43"/>
      <c r="AR830" s="42"/>
      <c r="AS830" s="53"/>
      <c r="AT830" s="43"/>
      <c r="AU830" s="42"/>
      <c r="AV830" s="53"/>
      <c r="AW830" s="43"/>
      <c r="AX830" s="42"/>
      <c r="AY830" s="53">
        <f t="shared" si="1186"/>
        <v>0</v>
      </c>
      <c r="AZ830" s="43"/>
      <c r="BA830" s="42"/>
      <c r="BB830" s="53">
        <f t="shared" si="1187"/>
        <v>0</v>
      </c>
      <c r="BC830" s="43"/>
      <c r="BD830" s="42"/>
      <c r="BE830" s="53">
        <f t="shared" si="1188"/>
        <v>0</v>
      </c>
      <c r="BF830" s="43"/>
      <c r="BG830" s="42"/>
      <c r="BH830" s="53">
        <f t="shared" si="1189"/>
        <v>0</v>
      </c>
      <c r="BI830" s="43"/>
      <c r="BJ830" s="42"/>
      <c r="BK830" s="53">
        <f t="shared" si="1190"/>
        <v>0</v>
      </c>
      <c r="BL830" s="43"/>
      <c r="BM830" s="42"/>
      <c r="BN830" s="53">
        <f t="shared" si="1191"/>
        <v>0</v>
      </c>
      <c r="BO830" s="43"/>
      <c r="BP830" s="42"/>
      <c r="BQ830" s="53">
        <f t="shared" si="1192"/>
        <v>0</v>
      </c>
      <c r="BR830" s="54">
        <f t="shared" si="1204"/>
        <v>360</v>
      </c>
      <c r="BS830" s="55">
        <f t="shared" si="1205"/>
        <v>38.452222222222218</v>
      </c>
      <c r="BT830" s="56">
        <f t="shared" si="1206"/>
        <v>13842.8</v>
      </c>
      <c r="BU830" s="48">
        <v>325</v>
      </c>
      <c r="BV830" s="50">
        <f t="shared" si="1207"/>
        <v>38.016307692307691</v>
      </c>
      <c r="BW830" s="51">
        <v>12355.3</v>
      </c>
      <c r="BX830" s="48"/>
      <c r="BY830" s="50" t="e">
        <f t="shared" si="1208"/>
        <v>#DIV/0!</v>
      </c>
      <c r="BZ830" s="51"/>
      <c r="CA830" s="48"/>
      <c r="CB830" s="50" t="e">
        <f t="shared" si="1209"/>
        <v>#DIV/0!</v>
      </c>
      <c r="CC830" s="51"/>
      <c r="CD830" s="48">
        <v>35</v>
      </c>
      <c r="CE830" s="50">
        <f t="shared" si="1210"/>
        <v>42.5</v>
      </c>
      <c r="CF830" s="51">
        <v>1487.5</v>
      </c>
      <c r="CG830" s="47" t="s">
        <v>44</v>
      </c>
      <c r="CH830" s="47" t="s">
        <v>44</v>
      </c>
      <c r="CI830" s="54">
        <f t="shared" si="1211"/>
        <v>35</v>
      </c>
      <c r="CJ830" s="55">
        <f t="shared" si="1212"/>
        <v>40</v>
      </c>
      <c r="CK830" s="56">
        <f t="shared" si="1213"/>
        <v>1400</v>
      </c>
      <c r="CL830" s="48"/>
      <c r="CM830" s="50" t="e">
        <f t="shared" si="1214"/>
        <v>#DIV/0!</v>
      </c>
      <c r="CN830" s="51"/>
      <c r="CO830" s="48"/>
      <c r="CP830" s="50" t="e">
        <f t="shared" si="1215"/>
        <v>#DIV/0!</v>
      </c>
      <c r="CQ830" s="51"/>
      <c r="CR830" s="48"/>
      <c r="CS830" s="50" t="e">
        <f t="shared" si="1216"/>
        <v>#DIV/0!</v>
      </c>
      <c r="CT830" s="51"/>
      <c r="CU830" s="48">
        <v>35</v>
      </c>
      <c r="CV830" s="50">
        <f t="shared" si="1217"/>
        <v>40</v>
      </c>
      <c r="CW830" s="51">
        <v>1400</v>
      </c>
      <c r="CX830" s="47" t="s">
        <v>44</v>
      </c>
      <c r="CY830" s="47" t="s">
        <v>44</v>
      </c>
    </row>
    <row r="831" spans="1:103" s="1" customFormat="1" ht="14.25" thickBot="1" x14ac:dyDescent="0.3">
      <c r="A831" s="47" t="s">
        <v>45</v>
      </c>
      <c r="B831" s="47" t="s">
        <v>45</v>
      </c>
      <c r="C831" s="48">
        <v>292</v>
      </c>
      <c r="D831" s="95">
        <f t="shared" si="1193"/>
        <v>126</v>
      </c>
      <c r="E831" s="93">
        <v>418</v>
      </c>
      <c r="F831" s="38">
        <f t="shared" si="1194"/>
        <v>448.16</v>
      </c>
      <c r="G831" s="49">
        <f t="shared" si="1195"/>
        <v>1.0000000000000249</v>
      </c>
      <c r="H831" s="183"/>
      <c r="I831" s="183"/>
      <c r="J831" s="183"/>
      <c r="K831" s="183">
        <v>6</v>
      </c>
      <c r="L831" s="224">
        <v>29.16</v>
      </c>
      <c r="M831" s="50">
        <v>24.99</v>
      </c>
      <c r="N831" s="53">
        <f t="shared" si="1196"/>
        <v>728.70839999999998</v>
      </c>
      <c r="O831" s="228">
        <v>0</v>
      </c>
      <c r="P831" s="229">
        <v>63.85</v>
      </c>
      <c r="Q831" s="230">
        <f t="shared" si="1197"/>
        <v>0</v>
      </c>
      <c r="R831" s="223">
        <v>0</v>
      </c>
      <c r="S831" s="50">
        <v>37.840000000000003</v>
      </c>
      <c r="T831" s="51">
        <f t="shared" si="1198"/>
        <v>0</v>
      </c>
      <c r="U831" s="52" t="s">
        <v>45</v>
      </c>
      <c r="V831" s="48">
        <f t="shared" si="1182"/>
        <v>425</v>
      </c>
      <c r="W831" s="50">
        <f t="shared" si="1199"/>
        <v>34.361882352941173</v>
      </c>
      <c r="X831" s="51">
        <f t="shared" si="1183"/>
        <v>14603.8</v>
      </c>
      <c r="Y831" s="48">
        <f t="shared" si="1184"/>
        <v>460</v>
      </c>
      <c r="Z831" s="50">
        <f t="shared" si="1220"/>
        <v>34.790869565217392</v>
      </c>
      <c r="AA831" s="51">
        <f t="shared" si="1185"/>
        <v>16003.8</v>
      </c>
      <c r="AB831" s="48">
        <f t="shared" si="1201"/>
        <v>100</v>
      </c>
      <c r="AC831" s="50">
        <f t="shared" si="1221"/>
        <v>21.61</v>
      </c>
      <c r="AD831" s="51">
        <f t="shared" si="1203"/>
        <v>2161</v>
      </c>
      <c r="AE831" s="43">
        <v>100</v>
      </c>
      <c r="AF831" s="42">
        <v>21.61</v>
      </c>
      <c r="AG831" s="53">
        <f t="shared" si="1218"/>
        <v>2161</v>
      </c>
      <c r="AH831" s="43"/>
      <c r="AI831" s="42"/>
      <c r="AJ831" s="53">
        <f t="shared" si="1219"/>
        <v>0</v>
      </c>
      <c r="AK831" s="43"/>
      <c r="AL831" s="42"/>
      <c r="AM831" s="53"/>
      <c r="AN831" s="43"/>
      <c r="AO831" s="42"/>
      <c r="AP831" s="53"/>
      <c r="AQ831" s="43"/>
      <c r="AR831" s="42"/>
      <c r="AS831" s="53"/>
      <c r="AT831" s="43"/>
      <c r="AU831" s="42"/>
      <c r="AV831" s="53"/>
      <c r="AW831" s="43"/>
      <c r="AX831" s="42"/>
      <c r="AY831" s="53">
        <f t="shared" si="1186"/>
        <v>0</v>
      </c>
      <c r="AZ831" s="43"/>
      <c r="BA831" s="42"/>
      <c r="BB831" s="53">
        <f t="shared" si="1187"/>
        <v>0</v>
      </c>
      <c r="BC831" s="43"/>
      <c r="BD831" s="42"/>
      <c r="BE831" s="53">
        <f t="shared" si="1188"/>
        <v>0</v>
      </c>
      <c r="BF831" s="43"/>
      <c r="BG831" s="42"/>
      <c r="BH831" s="53">
        <f t="shared" si="1189"/>
        <v>0</v>
      </c>
      <c r="BI831" s="43"/>
      <c r="BJ831" s="42"/>
      <c r="BK831" s="53">
        <f t="shared" si="1190"/>
        <v>0</v>
      </c>
      <c r="BL831" s="43"/>
      <c r="BM831" s="42"/>
      <c r="BN831" s="53">
        <f t="shared" si="1191"/>
        <v>0</v>
      </c>
      <c r="BO831" s="43"/>
      <c r="BP831" s="42"/>
      <c r="BQ831" s="53">
        <f t="shared" si="1192"/>
        <v>0</v>
      </c>
      <c r="BR831" s="54">
        <f t="shared" si="1204"/>
        <v>360</v>
      </c>
      <c r="BS831" s="55">
        <f t="shared" si="1205"/>
        <v>38.452222222222218</v>
      </c>
      <c r="BT831" s="56">
        <f t="shared" si="1206"/>
        <v>13842.8</v>
      </c>
      <c r="BU831" s="48">
        <v>325</v>
      </c>
      <c r="BV831" s="50">
        <f t="shared" si="1207"/>
        <v>38.016307692307691</v>
      </c>
      <c r="BW831" s="51">
        <v>12355.3</v>
      </c>
      <c r="BX831" s="48"/>
      <c r="BY831" s="50" t="e">
        <f t="shared" si="1208"/>
        <v>#DIV/0!</v>
      </c>
      <c r="BZ831" s="51"/>
      <c r="CA831" s="48"/>
      <c r="CB831" s="50" t="e">
        <f t="shared" si="1209"/>
        <v>#DIV/0!</v>
      </c>
      <c r="CC831" s="51"/>
      <c r="CD831" s="48">
        <v>35</v>
      </c>
      <c r="CE831" s="50">
        <f t="shared" si="1210"/>
        <v>42.5</v>
      </c>
      <c r="CF831" s="51">
        <v>1487.5</v>
      </c>
      <c r="CG831" s="47" t="s">
        <v>45</v>
      </c>
      <c r="CH831" s="47" t="s">
        <v>45</v>
      </c>
      <c r="CI831" s="54">
        <f t="shared" si="1211"/>
        <v>35</v>
      </c>
      <c r="CJ831" s="55">
        <f t="shared" si="1212"/>
        <v>40</v>
      </c>
      <c r="CK831" s="56">
        <f t="shared" si="1213"/>
        <v>1400</v>
      </c>
      <c r="CL831" s="48"/>
      <c r="CM831" s="50" t="e">
        <f t="shared" si="1214"/>
        <v>#DIV/0!</v>
      </c>
      <c r="CN831" s="51"/>
      <c r="CO831" s="48"/>
      <c r="CP831" s="50" t="e">
        <f t="shared" si="1215"/>
        <v>#DIV/0!</v>
      </c>
      <c r="CQ831" s="51"/>
      <c r="CR831" s="48"/>
      <c r="CS831" s="50" t="e">
        <f t="shared" si="1216"/>
        <v>#DIV/0!</v>
      </c>
      <c r="CT831" s="51"/>
      <c r="CU831" s="48">
        <v>35</v>
      </c>
      <c r="CV831" s="50">
        <f t="shared" si="1217"/>
        <v>40</v>
      </c>
      <c r="CW831" s="51">
        <v>1400</v>
      </c>
      <c r="CX831" s="47" t="s">
        <v>45</v>
      </c>
      <c r="CY831" s="47" t="s">
        <v>45</v>
      </c>
    </row>
    <row r="832" spans="1:103" s="1" customFormat="1" ht="14.25" thickBot="1" x14ac:dyDescent="0.3">
      <c r="A832" s="47" t="s">
        <v>46</v>
      </c>
      <c r="B832" s="47" t="s">
        <v>46</v>
      </c>
      <c r="C832" s="48">
        <v>292</v>
      </c>
      <c r="D832" s="95">
        <f t="shared" si="1193"/>
        <v>126</v>
      </c>
      <c r="E832" s="93">
        <v>418</v>
      </c>
      <c r="F832" s="38">
        <f t="shared" si="1194"/>
        <v>447.53</v>
      </c>
      <c r="G832" s="49">
        <f t="shared" si="1195"/>
        <v>0.99999999999997158</v>
      </c>
      <c r="H832" s="183"/>
      <c r="I832" s="183"/>
      <c r="J832" s="183"/>
      <c r="K832" s="183">
        <v>6</v>
      </c>
      <c r="L832" s="224">
        <v>28.53</v>
      </c>
      <c r="M832" s="50">
        <v>24.99</v>
      </c>
      <c r="N832" s="53">
        <f t="shared" si="1196"/>
        <v>712.96469999999999</v>
      </c>
      <c r="O832" s="228">
        <v>0</v>
      </c>
      <c r="P832" s="229">
        <v>63.85</v>
      </c>
      <c r="Q832" s="230">
        <f t="shared" si="1197"/>
        <v>0</v>
      </c>
      <c r="R832" s="223">
        <v>0</v>
      </c>
      <c r="S832" s="50">
        <v>37.840000000000003</v>
      </c>
      <c r="T832" s="51">
        <f t="shared" si="1198"/>
        <v>0</v>
      </c>
      <c r="U832" s="52" t="s">
        <v>46</v>
      </c>
      <c r="V832" s="48">
        <f t="shared" si="1182"/>
        <v>425</v>
      </c>
      <c r="W832" s="50">
        <f t="shared" si="1199"/>
        <v>40.772941176470589</v>
      </c>
      <c r="X832" s="51">
        <f t="shared" si="1183"/>
        <v>17328.5</v>
      </c>
      <c r="Y832" s="48">
        <f t="shared" si="1184"/>
        <v>495</v>
      </c>
      <c r="Z832" s="50">
        <f t="shared" si="1220"/>
        <v>41.229292929292932</v>
      </c>
      <c r="AA832" s="51">
        <f t="shared" si="1185"/>
        <v>20408.5</v>
      </c>
      <c r="AB832" s="48">
        <f t="shared" si="1201"/>
        <v>100</v>
      </c>
      <c r="AC832" s="50">
        <f t="shared" si="1221"/>
        <v>21.61</v>
      </c>
      <c r="AD832" s="51">
        <f t="shared" si="1203"/>
        <v>2161</v>
      </c>
      <c r="AE832" s="43">
        <v>100</v>
      </c>
      <c r="AF832" s="42">
        <v>21.61</v>
      </c>
      <c r="AG832" s="53">
        <f t="shared" si="1218"/>
        <v>2161</v>
      </c>
      <c r="AH832" s="43"/>
      <c r="AI832" s="42"/>
      <c r="AJ832" s="53">
        <f t="shared" si="1219"/>
        <v>0</v>
      </c>
      <c r="AK832" s="43"/>
      <c r="AL832" s="42"/>
      <c r="AM832" s="53"/>
      <c r="AN832" s="43"/>
      <c r="AO832" s="42"/>
      <c r="AP832" s="53"/>
      <c r="AQ832" s="43"/>
      <c r="AR832" s="42"/>
      <c r="AS832" s="53"/>
      <c r="AT832" s="43"/>
      <c r="AU832" s="42"/>
      <c r="AV832" s="53"/>
      <c r="AW832" s="43"/>
      <c r="AX832" s="42"/>
      <c r="AY832" s="53">
        <f t="shared" si="1186"/>
        <v>0</v>
      </c>
      <c r="AZ832" s="43"/>
      <c r="BA832" s="42"/>
      <c r="BB832" s="53">
        <f t="shared" si="1187"/>
        <v>0</v>
      </c>
      <c r="BC832" s="43"/>
      <c r="BD832" s="42"/>
      <c r="BE832" s="53">
        <f t="shared" si="1188"/>
        <v>0</v>
      </c>
      <c r="BF832" s="43"/>
      <c r="BG832" s="42"/>
      <c r="BH832" s="53">
        <f t="shared" si="1189"/>
        <v>0</v>
      </c>
      <c r="BI832" s="43"/>
      <c r="BJ832" s="42"/>
      <c r="BK832" s="53">
        <f t="shared" si="1190"/>
        <v>0</v>
      </c>
      <c r="BL832" s="43"/>
      <c r="BM832" s="42"/>
      <c r="BN832" s="53">
        <f t="shared" si="1191"/>
        <v>0</v>
      </c>
      <c r="BO832" s="43"/>
      <c r="BP832" s="42"/>
      <c r="BQ832" s="53">
        <f t="shared" si="1192"/>
        <v>0</v>
      </c>
      <c r="BR832" s="54">
        <f t="shared" si="1204"/>
        <v>395</v>
      </c>
      <c r="BS832" s="55">
        <f t="shared" si="1205"/>
        <v>46.196202531645568</v>
      </c>
      <c r="BT832" s="56">
        <f t="shared" si="1206"/>
        <v>18247.5</v>
      </c>
      <c r="BU832" s="48">
        <v>325</v>
      </c>
      <c r="BV832" s="50">
        <f t="shared" si="1207"/>
        <v>46.130769230769232</v>
      </c>
      <c r="BW832" s="51">
        <v>14992.5</v>
      </c>
      <c r="BX832" s="48"/>
      <c r="BY832" s="50" t="e">
        <f t="shared" si="1208"/>
        <v>#DIV/0!</v>
      </c>
      <c r="BZ832" s="51"/>
      <c r="CA832" s="48"/>
      <c r="CB832" s="50" t="e">
        <f t="shared" si="1209"/>
        <v>#DIV/0!</v>
      </c>
      <c r="CC832" s="51"/>
      <c r="CD832" s="48">
        <v>70</v>
      </c>
      <c r="CE832" s="50">
        <f t="shared" si="1210"/>
        <v>46.5</v>
      </c>
      <c r="CF832" s="51">
        <v>3255</v>
      </c>
      <c r="CG832" s="47" t="s">
        <v>46</v>
      </c>
      <c r="CH832" s="47" t="s">
        <v>46</v>
      </c>
      <c r="CI832" s="54">
        <f t="shared" si="1211"/>
        <v>70</v>
      </c>
      <c r="CJ832" s="55">
        <f t="shared" si="1212"/>
        <v>44</v>
      </c>
      <c r="CK832" s="56">
        <f t="shared" si="1213"/>
        <v>3080</v>
      </c>
      <c r="CL832" s="48"/>
      <c r="CM832" s="50" t="e">
        <f t="shared" si="1214"/>
        <v>#DIV/0!</v>
      </c>
      <c r="CN832" s="51"/>
      <c r="CO832" s="48"/>
      <c r="CP832" s="50" t="e">
        <f t="shared" si="1215"/>
        <v>#DIV/0!</v>
      </c>
      <c r="CQ832" s="51"/>
      <c r="CR832" s="48"/>
      <c r="CS832" s="50" t="e">
        <f t="shared" si="1216"/>
        <v>#DIV/0!</v>
      </c>
      <c r="CT832" s="51"/>
      <c r="CU832" s="48">
        <v>70</v>
      </c>
      <c r="CV832" s="50">
        <f t="shared" si="1217"/>
        <v>44</v>
      </c>
      <c r="CW832" s="51">
        <v>3080</v>
      </c>
      <c r="CX832" s="47" t="s">
        <v>46</v>
      </c>
      <c r="CY832" s="47" t="s">
        <v>46</v>
      </c>
    </row>
    <row r="833" spans="1:103" s="1" customFormat="1" ht="14.25" thickBot="1" x14ac:dyDescent="0.3">
      <c r="A833" s="47" t="s">
        <v>47</v>
      </c>
      <c r="B833" s="47" t="s">
        <v>47</v>
      </c>
      <c r="C833" s="48">
        <v>292</v>
      </c>
      <c r="D833" s="95">
        <f t="shared" si="1193"/>
        <v>118</v>
      </c>
      <c r="E833" s="93">
        <v>410</v>
      </c>
      <c r="F833" s="38">
        <f t="shared" si="1194"/>
        <v>446.31</v>
      </c>
      <c r="G833" s="49">
        <f t="shared" si="1195"/>
        <v>9.0000000000000036</v>
      </c>
      <c r="H833" s="183"/>
      <c r="I833" s="183"/>
      <c r="J833" s="183"/>
      <c r="K833" s="183">
        <v>6</v>
      </c>
      <c r="L833" s="224">
        <v>27.31</v>
      </c>
      <c r="M833" s="50">
        <v>24.99</v>
      </c>
      <c r="N833" s="53">
        <f t="shared" si="1196"/>
        <v>682.47689999999989</v>
      </c>
      <c r="O833" s="228">
        <v>0</v>
      </c>
      <c r="P833" s="229">
        <v>63.85</v>
      </c>
      <c r="Q833" s="230">
        <f t="shared" si="1197"/>
        <v>0</v>
      </c>
      <c r="R833" s="223">
        <v>0</v>
      </c>
      <c r="S833" s="50">
        <v>37.840000000000003</v>
      </c>
      <c r="T833" s="51">
        <f t="shared" si="1198"/>
        <v>0</v>
      </c>
      <c r="U833" s="52" t="s">
        <v>47</v>
      </c>
      <c r="V833" s="48">
        <f t="shared" si="1182"/>
        <v>425</v>
      </c>
      <c r="W833" s="50">
        <f t="shared" si="1199"/>
        <v>40.772941176470589</v>
      </c>
      <c r="X833" s="51">
        <f t="shared" si="1183"/>
        <v>17328.5</v>
      </c>
      <c r="Y833" s="48">
        <f t="shared" si="1184"/>
        <v>495</v>
      </c>
      <c r="Z833" s="50">
        <f t="shared" si="1220"/>
        <v>41.229292929292932</v>
      </c>
      <c r="AA833" s="51">
        <f t="shared" si="1185"/>
        <v>20408.5</v>
      </c>
      <c r="AB833" s="48">
        <f t="shared" si="1201"/>
        <v>100</v>
      </c>
      <c r="AC833" s="50">
        <f t="shared" si="1221"/>
        <v>21.61</v>
      </c>
      <c r="AD833" s="51">
        <f t="shared" si="1203"/>
        <v>2161</v>
      </c>
      <c r="AE833" s="43">
        <v>100</v>
      </c>
      <c r="AF833" s="42">
        <v>21.61</v>
      </c>
      <c r="AG833" s="53">
        <f t="shared" si="1218"/>
        <v>2161</v>
      </c>
      <c r="AH833" s="43"/>
      <c r="AI833" s="42"/>
      <c r="AJ833" s="53">
        <f t="shared" si="1219"/>
        <v>0</v>
      </c>
      <c r="AK833" s="43"/>
      <c r="AL833" s="42"/>
      <c r="AM833" s="53"/>
      <c r="AN833" s="43"/>
      <c r="AO833" s="42"/>
      <c r="AP833" s="53"/>
      <c r="AQ833" s="43"/>
      <c r="AR833" s="42"/>
      <c r="AS833" s="53"/>
      <c r="AT833" s="43"/>
      <c r="AU833" s="42"/>
      <c r="AV833" s="53"/>
      <c r="AW833" s="43"/>
      <c r="AX833" s="42"/>
      <c r="AY833" s="53">
        <f t="shared" si="1186"/>
        <v>0</v>
      </c>
      <c r="AZ833" s="43"/>
      <c r="BA833" s="42"/>
      <c r="BB833" s="53">
        <f t="shared" si="1187"/>
        <v>0</v>
      </c>
      <c r="BC833" s="43"/>
      <c r="BD833" s="42"/>
      <c r="BE833" s="53">
        <f t="shared" si="1188"/>
        <v>0</v>
      </c>
      <c r="BF833" s="43"/>
      <c r="BG833" s="42"/>
      <c r="BH833" s="53">
        <f t="shared" si="1189"/>
        <v>0</v>
      </c>
      <c r="BI833" s="43"/>
      <c r="BJ833" s="42"/>
      <c r="BK833" s="53">
        <f t="shared" si="1190"/>
        <v>0</v>
      </c>
      <c r="BL833" s="43"/>
      <c r="BM833" s="42"/>
      <c r="BN833" s="53">
        <f t="shared" si="1191"/>
        <v>0</v>
      </c>
      <c r="BO833" s="43"/>
      <c r="BP833" s="42"/>
      <c r="BQ833" s="53">
        <f t="shared" si="1192"/>
        <v>0</v>
      </c>
      <c r="BR833" s="54">
        <f t="shared" si="1204"/>
        <v>395</v>
      </c>
      <c r="BS833" s="55">
        <f t="shared" si="1205"/>
        <v>46.196202531645568</v>
      </c>
      <c r="BT833" s="56">
        <f t="shared" si="1206"/>
        <v>18247.5</v>
      </c>
      <c r="BU833" s="48">
        <v>325</v>
      </c>
      <c r="BV833" s="50">
        <f t="shared" si="1207"/>
        <v>46.130769230769232</v>
      </c>
      <c r="BW833" s="51">
        <v>14992.5</v>
      </c>
      <c r="BX833" s="48"/>
      <c r="BY833" s="50" t="e">
        <f t="shared" si="1208"/>
        <v>#DIV/0!</v>
      </c>
      <c r="BZ833" s="51"/>
      <c r="CA833" s="48"/>
      <c r="CB833" s="50" t="e">
        <f t="shared" si="1209"/>
        <v>#DIV/0!</v>
      </c>
      <c r="CC833" s="51"/>
      <c r="CD833" s="48">
        <v>70</v>
      </c>
      <c r="CE833" s="50">
        <f t="shared" si="1210"/>
        <v>46.5</v>
      </c>
      <c r="CF833" s="51">
        <v>3255</v>
      </c>
      <c r="CG833" s="47" t="s">
        <v>47</v>
      </c>
      <c r="CH833" s="47" t="s">
        <v>47</v>
      </c>
      <c r="CI833" s="54">
        <f t="shared" si="1211"/>
        <v>70</v>
      </c>
      <c r="CJ833" s="55">
        <f t="shared" si="1212"/>
        <v>44</v>
      </c>
      <c r="CK833" s="56">
        <f t="shared" si="1213"/>
        <v>3080</v>
      </c>
      <c r="CL833" s="48"/>
      <c r="CM833" s="50" t="e">
        <f t="shared" si="1214"/>
        <v>#DIV/0!</v>
      </c>
      <c r="CN833" s="51"/>
      <c r="CO833" s="48"/>
      <c r="CP833" s="50" t="e">
        <f t="shared" si="1215"/>
        <v>#DIV/0!</v>
      </c>
      <c r="CQ833" s="51"/>
      <c r="CR833" s="48"/>
      <c r="CS833" s="50" t="e">
        <f t="shared" si="1216"/>
        <v>#DIV/0!</v>
      </c>
      <c r="CT833" s="51"/>
      <c r="CU833" s="48">
        <v>70</v>
      </c>
      <c r="CV833" s="50">
        <f t="shared" si="1217"/>
        <v>44</v>
      </c>
      <c r="CW833" s="51">
        <v>3080</v>
      </c>
      <c r="CX833" s="47" t="s">
        <v>47</v>
      </c>
      <c r="CY833" s="47" t="s">
        <v>47</v>
      </c>
    </row>
    <row r="834" spans="1:103" s="1" customFormat="1" ht="14.25" thickBot="1" x14ac:dyDescent="0.3">
      <c r="A834" s="47" t="s">
        <v>48</v>
      </c>
      <c r="B834" s="47" t="s">
        <v>48</v>
      </c>
      <c r="C834" s="48">
        <v>0</v>
      </c>
      <c r="D834" s="95">
        <f t="shared" si="1193"/>
        <v>141</v>
      </c>
      <c r="E834" s="93">
        <v>141</v>
      </c>
      <c r="F834" s="38">
        <f t="shared" si="1194"/>
        <v>151.81</v>
      </c>
      <c r="G834" s="49">
        <f t="shared" si="1195"/>
        <v>-11.999999999999996</v>
      </c>
      <c r="H834" s="183"/>
      <c r="I834" s="183"/>
      <c r="J834" s="183"/>
      <c r="K834" s="183">
        <v>6</v>
      </c>
      <c r="L834" s="224">
        <v>22.81</v>
      </c>
      <c r="M834" s="50">
        <v>24.99</v>
      </c>
      <c r="N834" s="53">
        <f t="shared" si="1196"/>
        <v>570.02189999999996</v>
      </c>
      <c r="O834" s="228">
        <v>0</v>
      </c>
      <c r="P834" s="229">
        <v>63.85</v>
      </c>
      <c r="Q834" s="230">
        <f t="shared" si="1197"/>
        <v>0</v>
      </c>
      <c r="R834" s="223">
        <v>0</v>
      </c>
      <c r="S834" s="50">
        <v>37.840000000000003</v>
      </c>
      <c r="T834" s="51">
        <f t="shared" si="1198"/>
        <v>0</v>
      </c>
      <c r="U834" s="52" t="s">
        <v>48</v>
      </c>
      <c r="V834" s="48">
        <f t="shared" si="1182"/>
        <v>135</v>
      </c>
      <c r="W834" s="50">
        <f t="shared" si="1199"/>
        <v>12.396296296296295</v>
      </c>
      <c r="X834" s="51">
        <f t="shared" si="1183"/>
        <v>1673.5</v>
      </c>
      <c r="Y834" s="48">
        <f t="shared" si="1184"/>
        <v>185</v>
      </c>
      <c r="Z834" s="50">
        <f t="shared" si="1220"/>
        <v>34.721621621621622</v>
      </c>
      <c r="AA834" s="51">
        <f t="shared" si="1185"/>
        <v>6423.5</v>
      </c>
      <c r="AB834" s="48">
        <f t="shared" si="1201"/>
        <v>100</v>
      </c>
      <c r="AC834" s="50">
        <f t="shared" si="1221"/>
        <v>21.61</v>
      </c>
      <c r="AD834" s="51">
        <f t="shared" si="1203"/>
        <v>2161</v>
      </c>
      <c r="AE834" s="43">
        <v>100</v>
      </c>
      <c r="AF834" s="42">
        <v>21.61</v>
      </c>
      <c r="AG834" s="53">
        <f t="shared" si="1218"/>
        <v>2161</v>
      </c>
      <c r="AH834" s="43"/>
      <c r="AI834" s="42"/>
      <c r="AJ834" s="53">
        <f t="shared" si="1219"/>
        <v>0</v>
      </c>
      <c r="AK834" s="43"/>
      <c r="AL834" s="42"/>
      <c r="AM834" s="53"/>
      <c r="AN834" s="43"/>
      <c r="AO834" s="42"/>
      <c r="AP834" s="53"/>
      <c r="AQ834" s="43"/>
      <c r="AR834" s="42"/>
      <c r="AS834" s="53"/>
      <c r="AT834" s="43"/>
      <c r="AU834" s="42"/>
      <c r="AV834" s="53"/>
      <c r="AW834" s="43"/>
      <c r="AX834" s="42"/>
      <c r="AY834" s="53">
        <f t="shared" si="1186"/>
        <v>0</v>
      </c>
      <c r="AZ834" s="43"/>
      <c r="BA834" s="42"/>
      <c r="BB834" s="53">
        <f t="shared" si="1187"/>
        <v>0</v>
      </c>
      <c r="BC834" s="43"/>
      <c r="BD834" s="42"/>
      <c r="BE834" s="53">
        <f t="shared" si="1188"/>
        <v>0</v>
      </c>
      <c r="BF834" s="43"/>
      <c r="BG834" s="42"/>
      <c r="BH834" s="53">
        <f t="shared" si="1189"/>
        <v>0</v>
      </c>
      <c r="BI834" s="43"/>
      <c r="BJ834" s="42"/>
      <c r="BK834" s="53">
        <f t="shared" si="1190"/>
        <v>0</v>
      </c>
      <c r="BL834" s="43"/>
      <c r="BM834" s="42"/>
      <c r="BN834" s="53">
        <f t="shared" si="1191"/>
        <v>0</v>
      </c>
      <c r="BO834" s="43"/>
      <c r="BP834" s="42"/>
      <c r="BQ834" s="53">
        <f t="shared" si="1192"/>
        <v>0</v>
      </c>
      <c r="BR834" s="54">
        <f t="shared" si="1204"/>
        <v>85</v>
      </c>
      <c r="BS834" s="55">
        <f t="shared" si="1205"/>
        <v>50.147058823529413</v>
      </c>
      <c r="BT834" s="56">
        <f t="shared" si="1206"/>
        <v>4262.5</v>
      </c>
      <c r="BU834" s="48">
        <v>85</v>
      </c>
      <c r="BV834" s="50">
        <f t="shared" si="1207"/>
        <v>50.147058823529413</v>
      </c>
      <c r="BW834" s="51">
        <v>4262.5</v>
      </c>
      <c r="BX834" s="48"/>
      <c r="BY834" s="50" t="e">
        <f t="shared" si="1208"/>
        <v>#DIV/0!</v>
      </c>
      <c r="BZ834" s="51"/>
      <c r="CA834" s="48"/>
      <c r="CB834" s="50" t="e">
        <f t="shared" si="1209"/>
        <v>#DIV/0!</v>
      </c>
      <c r="CC834" s="51"/>
      <c r="CD834" s="48"/>
      <c r="CE834" s="50" t="e">
        <f t="shared" si="1210"/>
        <v>#DIV/0!</v>
      </c>
      <c r="CF834" s="51"/>
      <c r="CG834" s="47" t="s">
        <v>48</v>
      </c>
      <c r="CH834" s="47" t="s">
        <v>48</v>
      </c>
      <c r="CI834" s="54">
        <f t="shared" si="1211"/>
        <v>50</v>
      </c>
      <c r="CJ834" s="55">
        <f t="shared" si="1212"/>
        <v>95</v>
      </c>
      <c r="CK834" s="56">
        <f t="shared" si="1213"/>
        <v>4750</v>
      </c>
      <c r="CL834" s="48">
        <v>50</v>
      </c>
      <c r="CM834" s="50">
        <f t="shared" si="1214"/>
        <v>95</v>
      </c>
      <c r="CN834" s="51">
        <v>4750</v>
      </c>
      <c r="CO834" s="48"/>
      <c r="CP834" s="50" t="e">
        <f t="shared" si="1215"/>
        <v>#DIV/0!</v>
      </c>
      <c r="CQ834" s="51"/>
      <c r="CR834" s="48"/>
      <c r="CS834" s="50" t="e">
        <f t="shared" si="1216"/>
        <v>#DIV/0!</v>
      </c>
      <c r="CT834" s="51"/>
      <c r="CU834" s="48"/>
      <c r="CV834" s="50" t="e">
        <f t="shared" si="1217"/>
        <v>#DIV/0!</v>
      </c>
      <c r="CW834" s="51"/>
      <c r="CX834" s="47" t="s">
        <v>48</v>
      </c>
      <c r="CY834" s="47" t="s">
        <v>48</v>
      </c>
    </row>
    <row r="835" spans="1:103" s="1" customFormat="1" ht="14.25" thickBot="1" x14ac:dyDescent="0.3">
      <c r="A835" s="47" t="s">
        <v>49</v>
      </c>
      <c r="B835" s="47" t="s">
        <v>49</v>
      </c>
      <c r="C835" s="48">
        <v>0</v>
      </c>
      <c r="D835" s="95">
        <f t="shared" si="1193"/>
        <v>145</v>
      </c>
      <c r="E835" s="93">
        <v>145</v>
      </c>
      <c r="F835" s="38">
        <f t="shared" si="1194"/>
        <v>160.38</v>
      </c>
      <c r="G835" s="49">
        <f t="shared" si="1195"/>
        <v>3.9999999999999947</v>
      </c>
      <c r="H835" s="183"/>
      <c r="I835" s="183"/>
      <c r="J835" s="183"/>
      <c r="K835" s="183">
        <v>6</v>
      </c>
      <c r="L835" s="224">
        <v>11.38</v>
      </c>
      <c r="M835" s="50">
        <v>24.99</v>
      </c>
      <c r="N835" s="53">
        <f t="shared" si="1196"/>
        <v>284.38619999999997</v>
      </c>
      <c r="O835" s="228">
        <v>0</v>
      </c>
      <c r="P835" s="229">
        <v>63.85</v>
      </c>
      <c r="Q835" s="230">
        <f t="shared" si="1197"/>
        <v>0</v>
      </c>
      <c r="R835" s="223">
        <v>20</v>
      </c>
      <c r="S835" s="50">
        <v>37.840000000000003</v>
      </c>
      <c r="T835" s="51">
        <f t="shared" si="1198"/>
        <v>756.80000000000007</v>
      </c>
      <c r="U835" s="52" t="s">
        <v>49</v>
      </c>
      <c r="V835" s="48">
        <f t="shared" si="1182"/>
        <v>135</v>
      </c>
      <c r="W835" s="50">
        <f t="shared" si="1199"/>
        <v>12.396296296296295</v>
      </c>
      <c r="X835" s="51">
        <f t="shared" si="1183"/>
        <v>1673.5</v>
      </c>
      <c r="Y835" s="48">
        <f t="shared" si="1184"/>
        <v>185</v>
      </c>
      <c r="Z835" s="50">
        <f t="shared" si="1220"/>
        <v>34.721621621621622</v>
      </c>
      <c r="AA835" s="51">
        <f t="shared" si="1185"/>
        <v>6423.5</v>
      </c>
      <c r="AB835" s="48">
        <f t="shared" si="1201"/>
        <v>100</v>
      </c>
      <c r="AC835" s="50">
        <f t="shared" si="1221"/>
        <v>21.61</v>
      </c>
      <c r="AD835" s="51">
        <f t="shared" si="1203"/>
        <v>2161</v>
      </c>
      <c r="AE835" s="43">
        <v>100</v>
      </c>
      <c r="AF835" s="42">
        <v>21.61</v>
      </c>
      <c r="AG835" s="53">
        <f t="shared" si="1218"/>
        <v>2161</v>
      </c>
      <c r="AH835" s="43"/>
      <c r="AI835" s="42"/>
      <c r="AJ835" s="53">
        <f t="shared" si="1219"/>
        <v>0</v>
      </c>
      <c r="AK835" s="43"/>
      <c r="AL835" s="42"/>
      <c r="AM835" s="53"/>
      <c r="AN835" s="43"/>
      <c r="AO835" s="42"/>
      <c r="AP835" s="53"/>
      <c r="AQ835" s="43"/>
      <c r="AR835" s="42"/>
      <c r="AS835" s="53"/>
      <c r="AT835" s="43"/>
      <c r="AU835" s="42"/>
      <c r="AV835" s="53"/>
      <c r="AW835" s="43"/>
      <c r="AX835" s="42"/>
      <c r="AY835" s="53">
        <f t="shared" si="1186"/>
        <v>0</v>
      </c>
      <c r="AZ835" s="43"/>
      <c r="BA835" s="42"/>
      <c r="BB835" s="53">
        <f t="shared" si="1187"/>
        <v>0</v>
      </c>
      <c r="BC835" s="43"/>
      <c r="BD835" s="42"/>
      <c r="BE835" s="53">
        <f t="shared" si="1188"/>
        <v>0</v>
      </c>
      <c r="BF835" s="43"/>
      <c r="BG835" s="42"/>
      <c r="BH835" s="53">
        <f t="shared" si="1189"/>
        <v>0</v>
      </c>
      <c r="BI835" s="43"/>
      <c r="BJ835" s="42"/>
      <c r="BK835" s="53">
        <f t="shared" si="1190"/>
        <v>0</v>
      </c>
      <c r="BL835" s="43"/>
      <c r="BM835" s="42"/>
      <c r="BN835" s="53">
        <f t="shared" si="1191"/>
        <v>0</v>
      </c>
      <c r="BO835" s="43"/>
      <c r="BP835" s="42"/>
      <c r="BQ835" s="53">
        <f t="shared" si="1192"/>
        <v>0</v>
      </c>
      <c r="BR835" s="54">
        <f t="shared" si="1204"/>
        <v>85</v>
      </c>
      <c r="BS835" s="55">
        <f t="shared" si="1205"/>
        <v>50.147058823529413</v>
      </c>
      <c r="BT835" s="56">
        <f t="shared" si="1206"/>
        <v>4262.5</v>
      </c>
      <c r="BU835" s="48">
        <v>85</v>
      </c>
      <c r="BV835" s="50">
        <f t="shared" si="1207"/>
        <v>50.147058823529413</v>
      </c>
      <c r="BW835" s="51">
        <v>4262.5</v>
      </c>
      <c r="BX835" s="48"/>
      <c r="BY835" s="50" t="e">
        <f t="shared" si="1208"/>
        <v>#DIV/0!</v>
      </c>
      <c r="BZ835" s="51"/>
      <c r="CA835" s="48"/>
      <c r="CB835" s="50" t="e">
        <f t="shared" si="1209"/>
        <v>#DIV/0!</v>
      </c>
      <c r="CC835" s="51"/>
      <c r="CD835" s="48"/>
      <c r="CE835" s="50" t="e">
        <f t="shared" si="1210"/>
        <v>#DIV/0!</v>
      </c>
      <c r="CF835" s="51"/>
      <c r="CG835" s="47" t="s">
        <v>49</v>
      </c>
      <c r="CH835" s="47" t="s">
        <v>49</v>
      </c>
      <c r="CI835" s="54">
        <f t="shared" si="1211"/>
        <v>50</v>
      </c>
      <c r="CJ835" s="55">
        <f t="shared" si="1212"/>
        <v>95</v>
      </c>
      <c r="CK835" s="56">
        <f t="shared" si="1213"/>
        <v>4750</v>
      </c>
      <c r="CL835" s="48">
        <v>50</v>
      </c>
      <c r="CM835" s="50">
        <f t="shared" si="1214"/>
        <v>95</v>
      </c>
      <c r="CN835" s="51">
        <v>4750</v>
      </c>
      <c r="CO835" s="48"/>
      <c r="CP835" s="50" t="e">
        <f t="shared" si="1215"/>
        <v>#DIV/0!</v>
      </c>
      <c r="CQ835" s="51"/>
      <c r="CR835" s="48"/>
      <c r="CS835" s="50" t="e">
        <f t="shared" si="1216"/>
        <v>#DIV/0!</v>
      </c>
      <c r="CT835" s="51"/>
      <c r="CU835" s="48"/>
      <c r="CV835" s="50" t="e">
        <f t="shared" si="1217"/>
        <v>#DIV/0!</v>
      </c>
      <c r="CW835" s="51"/>
      <c r="CX835" s="47" t="s">
        <v>49</v>
      </c>
      <c r="CY835" s="47" t="s">
        <v>49</v>
      </c>
    </row>
    <row r="836" spans="1:103" s="1" customFormat="1" ht="14.25" thickBot="1" x14ac:dyDescent="0.3">
      <c r="A836" s="47" t="s">
        <v>50</v>
      </c>
      <c r="B836" s="47" t="s">
        <v>50</v>
      </c>
      <c r="C836" s="48">
        <v>0</v>
      </c>
      <c r="D836" s="95">
        <f t="shared" si="1193"/>
        <v>156</v>
      </c>
      <c r="E836" s="93">
        <v>156</v>
      </c>
      <c r="F836" s="38">
        <f t="shared" si="1194"/>
        <v>161.82</v>
      </c>
      <c r="G836" s="49">
        <f t="shared" si="1195"/>
        <v>4.9999999999999929</v>
      </c>
      <c r="H836" s="183"/>
      <c r="I836" s="183"/>
      <c r="J836" s="183"/>
      <c r="K836" s="183">
        <v>6</v>
      </c>
      <c r="L836" s="224">
        <v>0.82</v>
      </c>
      <c r="M836" s="50">
        <v>24.99</v>
      </c>
      <c r="N836" s="53">
        <f t="shared" si="1196"/>
        <v>20.491799999999998</v>
      </c>
      <c r="O836" s="228">
        <v>0</v>
      </c>
      <c r="P836" s="229">
        <v>63.85</v>
      </c>
      <c r="Q836" s="230">
        <f t="shared" si="1197"/>
        <v>0</v>
      </c>
      <c r="R836" s="223">
        <v>32</v>
      </c>
      <c r="S836" s="50">
        <v>37.840000000000003</v>
      </c>
      <c r="T836" s="51">
        <f t="shared" si="1198"/>
        <v>1210.8800000000001</v>
      </c>
      <c r="U836" s="52" t="s">
        <v>50</v>
      </c>
      <c r="V836" s="48">
        <f t="shared" si="1182"/>
        <v>135</v>
      </c>
      <c r="W836" s="50">
        <f t="shared" si="1199"/>
        <v>12.396296296296295</v>
      </c>
      <c r="X836" s="51">
        <f t="shared" si="1183"/>
        <v>1673.5</v>
      </c>
      <c r="Y836" s="48">
        <f t="shared" si="1184"/>
        <v>185</v>
      </c>
      <c r="Z836" s="50">
        <f t="shared" si="1220"/>
        <v>34.721621621621622</v>
      </c>
      <c r="AA836" s="51">
        <f t="shared" si="1185"/>
        <v>6423.5</v>
      </c>
      <c r="AB836" s="48">
        <f t="shared" si="1201"/>
        <v>100</v>
      </c>
      <c r="AC836" s="50">
        <f t="shared" si="1221"/>
        <v>21.61</v>
      </c>
      <c r="AD836" s="51">
        <f t="shared" si="1203"/>
        <v>2161</v>
      </c>
      <c r="AE836" s="43">
        <v>100</v>
      </c>
      <c r="AF836" s="42">
        <v>21.61</v>
      </c>
      <c r="AG836" s="53">
        <f t="shared" si="1218"/>
        <v>2161</v>
      </c>
      <c r="AH836" s="43"/>
      <c r="AI836" s="42"/>
      <c r="AJ836" s="53">
        <f t="shared" si="1219"/>
        <v>0</v>
      </c>
      <c r="AK836" s="43"/>
      <c r="AL836" s="42"/>
      <c r="AM836" s="53"/>
      <c r="AN836" s="43"/>
      <c r="AO836" s="42"/>
      <c r="AP836" s="53"/>
      <c r="AQ836" s="43"/>
      <c r="AR836" s="42"/>
      <c r="AS836" s="53"/>
      <c r="AT836" s="43"/>
      <c r="AU836" s="42"/>
      <c r="AV836" s="53"/>
      <c r="AW836" s="43"/>
      <c r="AX836" s="42"/>
      <c r="AY836" s="53">
        <f t="shared" si="1186"/>
        <v>0</v>
      </c>
      <c r="AZ836" s="43"/>
      <c r="BA836" s="42"/>
      <c r="BB836" s="53">
        <f t="shared" si="1187"/>
        <v>0</v>
      </c>
      <c r="BC836" s="43"/>
      <c r="BD836" s="42"/>
      <c r="BE836" s="53">
        <f t="shared" si="1188"/>
        <v>0</v>
      </c>
      <c r="BF836" s="43"/>
      <c r="BG836" s="42"/>
      <c r="BH836" s="53">
        <f t="shared" si="1189"/>
        <v>0</v>
      </c>
      <c r="BI836" s="43"/>
      <c r="BJ836" s="42"/>
      <c r="BK836" s="53">
        <f t="shared" si="1190"/>
        <v>0</v>
      </c>
      <c r="BL836" s="43"/>
      <c r="BM836" s="42"/>
      <c r="BN836" s="53">
        <f t="shared" si="1191"/>
        <v>0</v>
      </c>
      <c r="BO836" s="43"/>
      <c r="BP836" s="42"/>
      <c r="BQ836" s="53">
        <f t="shared" si="1192"/>
        <v>0</v>
      </c>
      <c r="BR836" s="54">
        <f t="shared" si="1204"/>
        <v>85</v>
      </c>
      <c r="BS836" s="55">
        <f t="shared" si="1205"/>
        <v>50.147058823529413</v>
      </c>
      <c r="BT836" s="56">
        <f t="shared" si="1206"/>
        <v>4262.5</v>
      </c>
      <c r="BU836" s="48">
        <v>85</v>
      </c>
      <c r="BV836" s="50">
        <f t="shared" si="1207"/>
        <v>50.147058823529413</v>
      </c>
      <c r="BW836" s="51">
        <v>4262.5</v>
      </c>
      <c r="BX836" s="48"/>
      <c r="BY836" s="50" t="e">
        <f t="shared" si="1208"/>
        <v>#DIV/0!</v>
      </c>
      <c r="BZ836" s="51"/>
      <c r="CA836" s="48"/>
      <c r="CB836" s="50" t="e">
        <f t="shared" si="1209"/>
        <v>#DIV/0!</v>
      </c>
      <c r="CC836" s="51"/>
      <c r="CD836" s="48"/>
      <c r="CE836" s="50" t="e">
        <f t="shared" si="1210"/>
        <v>#DIV/0!</v>
      </c>
      <c r="CF836" s="51"/>
      <c r="CG836" s="47" t="s">
        <v>50</v>
      </c>
      <c r="CH836" s="47" t="s">
        <v>50</v>
      </c>
      <c r="CI836" s="54">
        <f t="shared" si="1211"/>
        <v>50</v>
      </c>
      <c r="CJ836" s="55">
        <f t="shared" si="1212"/>
        <v>95</v>
      </c>
      <c r="CK836" s="56">
        <f t="shared" si="1213"/>
        <v>4750</v>
      </c>
      <c r="CL836" s="48">
        <v>50</v>
      </c>
      <c r="CM836" s="50">
        <f t="shared" si="1214"/>
        <v>95</v>
      </c>
      <c r="CN836" s="51">
        <v>4750</v>
      </c>
      <c r="CO836" s="48"/>
      <c r="CP836" s="50" t="e">
        <f t="shared" si="1215"/>
        <v>#DIV/0!</v>
      </c>
      <c r="CQ836" s="51"/>
      <c r="CR836" s="48"/>
      <c r="CS836" s="50" t="e">
        <f t="shared" si="1216"/>
        <v>#DIV/0!</v>
      </c>
      <c r="CT836" s="51"/>
      <c r="CU836" s="48"/>
      <c r="CV836" s="50" t="e">
        <f t="shared" si="1217"/>
        <v>#DIV/0!</v>
      </c>
      <c r="CW836" s="51"/>
      <c r="CX836" s="47" t="s">
        <v>50</v>
      </c>
      <c r="CY836" s="47" t="s">
        <v>50</v>
      </c>
    </row>
    <row r="837" spans="1:103" s="1" customFormat="1" ht="14.25" thickBot="1" x14ac:dyDescent="0.3">
      <c r="A837" s="47" t="s">
        <v>51</v>
      </c>
      <c r="B837" s="47" t="s">
        <v>51</v>
      </c>
      <c r="C837" s="48">
        <v>0</v>
      </c>
      <c r="D837" s="95">
        <f t="shared" si="1193"/>
        <v>157</v>
      </c>
      <c r="E837" s="93">
        <v>157</v>
      </c>
      <c r="F837" s="38">
        <f t="shared" si="1194"/>
        <v>147</v>
      </c>
      <c r="G837" s="49">
        <f t="shared" si="1195"/>
        <v>-10</v>
      </c>
      <c r="H837" s="183"/>
      <c r="I837" s="183"/>
      <c r="J837" s="183"/>
      <c r="K837" s="183">
        <v>6</v>
      </c>
      <c r="L837" s="212"/>
      <c r="M837" s="50">
        <v>24.99</v>
      </c>
      <c r="N837" s="53">
        <f t="shared" si="1196"/>
        <v>0</v>
      </c>
      <c r="O837" s="228">
        <v>0</v>
      </c>
      <c r="P837" s="229">
        <v>63.85</v>
      </c>
      <c r="Q837" s="230">
        <f t="shared" si="1197"/>
        <v>0</v>
      </c>
      <c r="R837" s="223">
        <v>28</v>
      </c>
      <c r="S837" s="50">
        <v>37.840000000000003</v>
      </c>
      <c r="T837" s="51">
        <f t="shared" si="1198"/>
        <v>1059.52</v>
      </c>
      <c r="U837" s="52" t="s">
        <v>51</v>
      </c>
      <c r="V837" s="48">
        <f t="shared" si="1182"/>
        <v>125</v>
      </c>
      <c r="W837" s="50">
        <f t="shared" si="1199"/>
        <v>11.788</v>
      </c>
      <c r="X837" s="51">
        <f t="shared" si="1183"/>
        <v>1473.5</v>
      </c>
      <c r="Y837" s="48">
        <f t="shared" si="1184"/>
        <v>185</v>
      </c>
      <c r="Z837" s="50">
        <f t="shared" si="1220"/>
        <v>34.721621621621622</v>
      </c>
      <c r="AA837" s="51">
        <f t="shared" si="1185"/>
        <v>6423.5</v>
      </c>
      <c r="AB837" s="48">
        <f t="shared" si="1201"/>
        <v>100</v>
      </c>
      <c r="AC837" s="50">
        <f t="shared" si="1221"/>
        <v>21.61</v>
      </c>
      <c r="AD837" s="51">
        <f t="shared" si="1203"/>
        <v>2161</v>
      </c>
      <c r="AE837" s="43">
        <v>100</v>
      </c>
      <c r="AF837" s="42">
        <v>21.61</v>
      </c>
      <c r="AG837" s="53">
        <f t="shared" si="1218"/>
        <v>2161</v>
      </c>
      <c r="AH837" s="43"/>
      <c r="AI837" s="42"/>
      <c r="AJ837" s="53">
        <f t="shared" si="1219"/>
        <v>0</v>
      </c>
      <c r="AK837" s="43"/>
      <c r="AL837" s="42"/>
      <c r="AM837" s="53"/>
      <c r="AN837" s="43"/>
      <c r="AO837" s="42"/>
      <c r="AP837" s="53"/>
      <c r="AQ837" s="43"/>
      <c r="AR837" s="42"/>
      <c r="AS837" s="53"/>
      <c r="AT837" s="43"/>
      <c r="AU837" s="42"/>
      <c r="AV837" s="53"/>
      <c r="AW837" s="43"/>
      <c r="AX837" s="42"/>
      <c r="AY837" s="53">
        <f t="shared" si="1186"/>
        <v>0</v>
      </c>
      <c r="AZ837" s="43"/>
      <c r="BA837" s="42"/>
      <c r="BB837" s="53">
        <f t="shared" si="1187"/>
        <v>0</v>
      </c>
      <c r="BC837" s="43"/>
      <c r="BD837" s="42"/>
      <c r="BE837" s="53">
        <f t="shared" si="1188"/>
        <v>0</v>
      </c>
      <c r="BF837" s="43"/>
      <c r="BG837" s="42"/>
      <c r="BH837" s="53">
        <f t="shared" si="1189"/>
        <v>0</v>
      </c>
      <c r="BI837" s="43"/>
      <c r="BJ837" s="42"/>
      <c r="BK837" s="53">
        <f t="shared" si="1190"/>
        <v>0</v>
      </c>
      <c r="BL837" s="43"/>
      <c r="BM837" s="42"/>
      <c r="BN837" s="53">
        <f t="shared" si="1191"/>
        <v>0</v>
      </c>
      <c r="BO837" s="43"/>
      <c r="BP837" s="42"/>
      <c r="BQ837" s="53">
        <f t="shared" si="1192"/>
        <v>0</v>
      </c>
      <c r="BR837" s="54">
        <f t="shared" si="1204"/>
        <v>85</v>
      </c>
      <c r="BS837" s="55">
        <f t="shared" si="1205"/>
        <v>50.147058823529413</v>
      </c>
      <c r="BT837" s="56">
        <f t="shared" si="1206"/>
        <v>4262.5</v>
      </c>
      <c r="BU837" s="48">
        <v>85</v>
      </c>
      <c r="BV837" s="50">
        <f t="shared" si="1207"/>
        <v>50.147058823529413</v>
      </c>
      <c r="BW837" s="51">
        <v>4262.5</v>
      </c>
      <c r="BX837" s="48"/>
      <c r="BY837" s="50" t="e">
        <f t="shared" si="1208"/>
        <v>#DIV/0!</v>
      </c>
      <c r="BZ837" s="51"/>
      <c r="CA837" s="48"/>
      <c r="CB837" s="50" t="e">
        <f t="shared" si="1209"/>
        <v>#DIV/0!</v>
      </c>
      <c r="CC837" s="51"/>
      <c r="CD837" s="48"/>
      <c r="CE837" s="50" t="e">
        <f t="shared" si="1210"/>
        <v>#DIV/0!</v>
      </c>
      <c r="CF837" s="51"/>
      <c r="CG837" s="47" t="s">
        <v>51</v>
      </c>
      <c r="CH837" s="47" t="s">
        <v>51</v>
      </c>
      <c r="CI837" s="54">
        <f t="shared" si="1211"/>
        <v>60</v>
      </c>
      <c r="CJ837" s="55">
        <f t="shared" si="1212"/>
        <v>82.5</v>
      </c>
      <c r="CK837" s="56">
        <f t="shared" si="1213"/>
        <v>4950</v>
      </c>
      <c r="CL837" s="48">
        <v>50</v>
      </c>
      <c r="CM837" s="50">
        <f t="shared" si="1214"/>
        <v>95</v>
      </c>
      <c r="CN837" s="51">
        <v>4750</v>
      </c>
      <c r="CO837" s="48"/>
      <c r="CP837" s="50" t="e">
        <f t="shared" si="1215"/>
        <v>#DIV/0!</v>
      </c>
      <c r="CQ837" s="51"/>
      <c r="CR837" s="48">
        <v>10</v>
      </c>
      <c r="CS837" s="50">
        <f t="shared" si="1216"/>
        <v>20</v>
      </c>
      <c r="CT837" s="51">
        <v>200</v>
      </c>
      <c r="CU837" s="48"/>
      <c r="CV837" s="50" t="e">
        <f t="shared" si="1217"/>
        <v>#DIV/0!</v>
      </c>
      <c r="CW837" s="51"/>
      <c r="CX837" s="47" t="s">
        <v>51</v>
      </c>
      <c r="CY837" s="47" t="s">
        <v>51</v>
      </c>
    </row>
    <row r="838" spans="1:103" s="1" customFormat="1" ht="14.25" thickBot="1" x14ac:dyDescent="0.3">
      <c r="A838" s="47" t="s">
        <v>52</v>
      </c>
      <c r="B838" s="47" t="s">
        <v>52</v>
      </c>
      <c r="C838" s="48">
        <v>0</v>
      </c>
      <c r="D838" s="95">
        <f t="shared" si="1193"/>
        <v>177</v>
      </c>
      <c r="E838" s="93">
        <v>177</v>
      </c>
      <c r="F838" s="38">
        <f t="shared" si="1194"/>
        <v>154</v>
      </c>
      <c r="G838" s="49">
        <f t="shared" si="1195"/>
        <v>-23</v>
      </c>
      <c r="H838" s="183"/>
      <c r="I838" s="183"/>
      <c r="J838" s="183"/>
      <c r="K838" s="183">
        <v>6</v>
      </c>
      <c r="L838" s="212"/>
      <c r="M838" s="50">
        <v>24.99</v>
      </c>
      <c r="N838" s="53">
        <f t="shared" si="1196"/>
        <v>0</v>
      </c>
      <c r="O838" s="228">
        <v>0</v>
      </c>
      <c r="P838" s="229">
        <v>63.85</v>
      </c>
      <c r="Q838" s="230">
        <f t="shared" si="1197"/>
        <v>0</v>
      </c>
      <c r="R838" s="223">
        <v>25</v>
      </c>
      <c r="S838" s="50">
        <v>37.840000000000003</v>
      </c>
      <c r="T838" s="51">
        <f t="shared" si="1198"/>
        <v>946.00000000000011</v>
      </c>
      <c r="U838" s="52" t="s">
        <v>52</v>
      </c>
      <c r="V838" s="48">
        <f t="shared" si="1182"/>
        <v>135</v>
      </c>
      <c r="W838" s="50">
        <f t="shared" si="1199"/>
        <v>12.396296296296295</v>
      </c>
      <c r="X838" s="51">
        <f t="shared" si="1183"/>
        <v>1673.5</v>
      </c>
      <c r="Y838" s="48">
        <f t="shared" si="1184"/>
        <v>185</v>
      </c>
      <c r="Z838" s="50">
        <f t="shared" si="1220"/>
        <v>34.721621621621622</v>
      </c>
      <c r="AA838" s="51">
        <f t="shared" si="1185"/>
        <v>6423.5</v>
      </c>
      <c r="AB838" s="48">
        <f t="shared" si="1201"/>
        <v>100</v>
      </c>
      <c r="AC838" s="50">
        <f t="shared" si="1221"/>
        <v>21.61</v>
      </c>
      <c r="AD838" s="51">
        <f t="shared" si="1203"/>
        <v>2161</v>
      </c>
      <c r="AE838" s="43">
        <v>100</v>
      </c>
      <c r="AF838" s="42">
        <v>21.61</v>
      </c>
      <c r="AG838" s="53">
        <f t="shared" si="1218"/>
        <v>2161</v>
      </c>
      <c r="AH838" s="43"/>
      <c r="AI838" s="42"/>
      <c r="AJ838" s="53">
        <f t="shared" si="1219"/>
        <v>0</v>
      </c>
      <c r="AK838" s="43"/>
      <c r="AL838" s="42"/>
      <c r="AM838" s="53"/>
      <c r="AN838" s="43"/>
      <c r="AO838" s="42"/>
      <c r="AP838" s="53"/>
      <c r="AQ838" s="43"/>
      <c r="AR838" s="42"/>
      <c r="AS838" s="53"/>
      <c r="AT838" s="43"/>
      <c r="AU838" s="42"/>
      <c r="AV838" s="53"/>
      <c r="AW838" s="43"/>
      <c r="AX838" s="42"/>
      <c r="AY838" s="53">
        <f t="shared" si="1186"/>
        <v>0</v>
      </c>
      <c r="AZ838" s="43"/>
      <c r="BA838" s="42"/>
      <c r="BB838" s="53">
        <f t="shared" si="1187"/>
        <v>0</v>
      </c>
      <c r="BC838" s="43"/>
      <c r="BD838" s="42"/>
      <c r="BE838" s="53">
        <f t="shared" si="1188"/>
        <v>0</v>
      </c>
      <c r="BF838" s="43"/>
      <c r="BG838" s="42"/>
      <c r="BH838" s="53">
        <f t="shared" si="1189"/>
        <v>0</v>
      </c>
      <c r="BI838" s="43"/>
      <c r="BJ838" s="42"/>
      <c r="BK838" s="53">
        <f t="shared" si="1190"/>
        <v>0</v>
      </c>
      <c r="BL838" s="43"/>
      <c r="BM838" s="42"/>
      <c r="BN838" s="53">
        <f t="shared" si="1191"/>
        <v>0</v>
      </c>
      <c r="BO838" s="43"/>
      <c r="BP838" s="42"/>
      <c r="BQ838" s="53">
        <f t="shared" si="1192"/>
        <v>0</v>
      </c>
      <c r="BR838" s="54">
        <f t="shared" si="1204"/>
        <v>85</v>
      </c>
      <c r="BS838" s="55">
        <f t="shared" si="1205"/>
        <v>50.147058823529413</v>
      </c>
      <c r="BT838" s="56">
        <f t="shared" si="1206"/>
        <v>4262.5</v>
      </c>
      <c r="BU838" s="48">
        <v>85</v>
      </c>
      <c r="BV838" s="50">
        <f t="shared" si="1207"/>
        <v>50.147058823529413</v>
      </c>
      <c r="BW838" s="51">
        <v>4262.5</v>
      </c>
      <c r="BX838" s="48"/>
      <c r="BY838" s="50" t="e">
        <f t="shared" si="1208"/>
        <v>#DIV/0!</v>
      </c>
      <c r="BZ838" s="51"/>
      <c r="CA838" s="48"/>
      <c r="CB838" s="50" t="e">
        <f t="shared" si="1209"/>
        <v>#DIV/0!</v>
      </c>
      <c r="CC838" s="51"/>
      <c r="CD838" s="48"/>
      <c r="CE838" s="50" t="e">
        <f t="shared" si="1210"/>
        <v>#DIV/0!</v>
      </c>
      <c r="CF838" s="51"/>
      <c r="CG838" s="47" t="s">
        <v>52</v>
      </c>
      <c r="CH838" s="47" t="s">
        <v>52</v>
      </c>
      <c r="CI838" s="54">
        <f t="shared" si="1211"/>
        <v>50</v>
      </c>
      <c r="CJ838" s="55">
        <f t="shared" si="1212"/>
        <v>95</v>
      </c>
      <c r="CK838" s="56">
        <f t="shared" si="1213"/>
        <v>4750</v>
      </c>
      <c r="CL838" s="48">
        <v>50</v>
      </c>
      <c r="CM838" s="50">
        <f t="shared" si="1214"/>
        <v>95</v>
      </c>
      <c r="CN838" s="51">
        <v>4750</v>
      </c>
      <c r="CO838" s="48"/>
      <c r="CP838" s="50" t="e">
        <f t="shared" si="1215"/>
        <v>#DIV/0!</v>
      </c>
      <c r="CQ838" s="51"/>
      <c r="CR838" s="48"/>
      <c r="CS838" s="50" t="e">
        <f t="shared" si="1216"/>
        <v>#DIV/0!</v>
      </c>
      <c r="CT838" s="51"/>
      <c r="CU838" s="48"/>
      <c r="CV838" s="50" t="e">
        <f t="shared" si="1217"/>
        <v>#DIV/0!</v>
      </c>
      <c r="CW838" s="51"/>
      <c r="CX838" s="47" t="s">
        <v>52</v>
      </c>
      <c r="CY838" s="47" t="s">
        <v>52</v>
      </c>
    </row>
    <row r="839" spans="1:103" s="1" customFormat="1" ht="14.25" thickBot="1" x14ac:dyDescent="0.3">
      <c r="A839" s="47" t="s">
        <v>53</v>
      </c>
      <c r="B839" s="47" t="s">
        <v>53</v>
      </c>
      <c r="C839" s="48">
        <v>292</v>
      </c>
      <c r="D839" s="95">
        <f t="shared" si="1193"/>
        <v>139</v>
      </c>
      <c r="E839" s="93">
        <v>431</v>
      </c>
      <c r="F839" s="38">
        <f t="shared" si="1194"/>
        <v>402</v>
      </c>
      <c r="G839" s="49">
        <f t="shared" si="1195"/>
        <v>-29</v>
      </c>
      <c r="H839" s="183"/>
      <c r="I839" s="183"/>
      <c r="J839" s="183"/>
      <c r="K839" s="183"/>
      <c r="L839" s="212"/>
      <c r="M839" s="50">
        <v>24.99</v>
      </c>
      <c r="N839" s="53">
        <f t="shared" si="1196"/>
        <v>0</v>
      </c>
      <c r="O839" s="228">
        <v>0</v>
      </c>
      <c r="P839" s="229">
        <v>63.85</v>
      </c>
      <c r="Q839" s="230">
        <f t="shared" si="1197"/>
        <v>0</v>
      </c>
      <c r="R839" s="223">
        <v>27</v>
      </c>
      <c r="S839" s="50">
        <v>37.840000000000003</v>
      </c>
      <c r="T839" s="51">
        <f t="shared" si="1198"/>
        <v>1021.6800000000001</v>
      </c>
      <c r="U839" s="52" t="s">
        <v>53</v>
      </c>
      <c r="V839" s="48">
        <f t="shared" si="1182"/>
        <v>375</v>
      </c>
      <c r="W839" s="50">
        <f t="shared" si="1199"/>
        <v>41.265999999999998</v>
      </c>
      <c r="X839" s="51">
        <f t="shared" si="1183"/>
        <v>15474.75</v>
      </c>
      <c r="Y839" s="48">
        <f t="shared" si="1184"/>
        <v>450</v>
      </c>
      <c r="Z839" s="50">
        <f t="shared" si="1220"/>
        <v>47.610555555555557</v>
      </c>
      <c r="AA839" s="51">
        <f t="shared" si="1185"/>
        <v>21424.75</v>
      </c>
      <c r="AB839" s="48">
        <f t="shared" si="1201"/>
        <v>100</v>
      </c>
      <c r="AC839" s="50">
        <f t="shared" si="1221"/>
        <v>21.61</v>
      </c>
      <c r="AD839" s="51">
        <f t="shared" si="1203"/>
        <v>2161</v>
      </c>
      <c r="AE839" s="43">
        <v>100</v>
      </c>
      <c r="AF839" s="42">
        <v>21.61</v>
      </c>
      <c r="AG839" s="53">
        <f t="shared" si="1218"/>
        <v>2161</v>
      </c>
      <c r="AH839" s="43"/>
      <c r="AI839" s="42"/>
      <c r="AJ839" s="53">
        <f t="shared" si="1219"/>
        <v>0</v>
      </c>
      <c r="AK839" s="43"/>
      <c r="AL839" s="42"/>
      <c r="AM839" s="53"/>
      <c r="AN839" s="43"/>
      <c r="AO839" s="42"/>
      <c r="AP839" s="53"/>
      <c r="AQ839" s="43"/>
      <c r="AR839" s="42"/>
      <c r="AS839" s="53"/>
      <c r="AT839" s="43"/>
      <c r="AU839" s="42"/>
      <c r="AV839" s="53"/>
      <c r="AW839" s="43"/>
      <c r="AX839" s="42"/>
      <c r="AY839" s="53">
        <f t="shared" si="1186"/>
        <v>0</v>
      </c>
      <c r="AZ839" s="43"/>
      <c r="BA839" s="42"/>
      <c r="BB839" s="53">
        <f t="shared" si="1187"/>
        <v>0</v>
      </c>
      <c r="BC839" s="43"/>
      <c r="BD839" s="42"/>
      <c r="BE839" s="53">
        <f t="shared" si="1188"/>
        <v>0</v>
      </c>
      <c r="BF839" s="43"/>
      <c r="BG839" s="42"/>
      <c r="BH839" s="53">
        <f t="shared" si="1189"/>
        <v>0</v>
      </c>
      <c r="BI839" s="43"/>
      <c r="BJ839" s="42"/>
      <c r="BK839" s="53">
        <f t="shared" si="1190"/>
        <v>0</v>
      </c>
      <c r="BL839" s="43"/>
      <c r="BM839" s="42"/>
      <c r="BN839" s="53">
        <f t="shared" si="1191"/>
        <v>0</v>
      </c>
      <c r="BO839" s="43"/>
      <c r="BP839" s="42"/>
      <c r="BQ839" s="53">
        <f t="shared" si="1192"/>
        <v>0</v>
      </c>
      <c r="BR839" s="54">
        <f t="shared" si="1204"/>
        <v>350</v>
      </c>
      <c r="BS839" s="55">
        <f t="shared" si="1205"/>
        <v>55.039285714285711</v>
      </c>
      <c r="BT839" s="56">
        <f t="shared" si="1206"/>
        <v>19263.75</v>
      </c>
      <c r="BU839" s="48">
        <v>325</v>
      </c>
      <c r="BV839" s="50">
        <f t="shared" si="1207"/>
        <v>55.426923076923075</v>
      </c>
      <c r="BW839" s="51">
        <v>18013.75</v>
      </c>
      <c r="BX839" s="48"/>
      <c r="BY839" s="50" t="e">
        <f t="shared" si="1208"/>
        <v>#DIV/0!</v>
      </c>
      <c r="BZ839" s="51"/>
      <c r="CA839" s="48"/>
      <c r="CB839" s="50" t="e">
        <f t="shared" si="1209"/>
        <v>#DIV/0!</v>
      </c>
      <c r="CC839" s="51"/>
      <c r="CD839" s="48">
        <v>25</v>
      </c>
      <c r="CE839" s="50">
        <f t="shared" si="1210"/>
        <v>50</v>
      </c>
      <c r="CF839" s="51">
        <v>1250</v>
      </c>
      <c r="CG839" s="47" t="s">
        <v>53</v>
      </c>
      <c r="CH839" s="47" t="s">
        <v>53</v>
      </c>
      <c r="CI839" s="54">
        <f t="shared" si="1211"/>
        <v>75</v>
      </c>
      <c r="CJ839" s="55">
        <f t="shared" si="1212"/>
        <v>79.333333333333329</v>
      </c>
      <c r="CK839" s="56">
        <f t="shared" si="1213"/>
        <v>5950</v>
      </c>
      <c r="CL839" s="48">
        <v>50</v>
      </c>
      <c r="CM839" s="50">
        <f t="shared" si="1214"/>
        <v>95</v>
      </c>
      <c r="CN839" s="51">
        <v>4750</v>
      </c>
      <c r="CO839" s="48"/>
      <c r="CP839" s="50" t="e">
        <f t="shared" si="1215"/>
        <v>#DIV/0!</v>
      </c>
      <c r="CQ839" s="51"/>
      <c r="CR839" s="48"/>
      <c r="CS839" s="50" t="e">
        <f t="shared" si="1216"/>
        <v>#DIV/0!</v>
      </c>
      <c r="CT839" s="51"/>
      <c r="CU839" s="48">
        <v>25</v>
      </c>
      <c r="CV839" s="50">
        <f t="shared" si="1217"/>
        <v>48</v>
      </c>
      <c r="CW839" s="51">
        <v>1200</v>
      </c>
      <c r="CX839" s="47" t="s">
        <v>53</v>
      </c>
      <c r="CY839" s="47" t="s">
        <v>53</v>
      </c>
    </row>
    <row r="840" spans="1:103" s="1" customFormat="1" ht="14.25" thickBot="1" x14ac:dyDescent="0.3">
      <c r="A840" s="47" t="s">
        <v>54</v>
      </c>
      <c r="B840" s="47" t="s">
        <v>54</v>
      </c>
      <c r="C840" s="48">
        <v>292</v>
      </c>
      <c r="D840" s="95">
        <f t="shared" si="1193"/>
        <v>154</v>
      </c>
      <c r="E840" s="93">
        <v>446</v>
      </c>
      <c r="F840" s="38">
        <f t="shared" si="1194"/>
        <v>452</v>
      </c>
      <c r="G840" s="49">
        <f t="shared" si="1195"/>
        <v>6</v>
      </c>
      <c r="H840" s="183"/>
      <c r="I840" s="183"/>
      <c r="J840" s="183"/>
      <c r="K840" s="183"/>
      <c r="L840" s="212"/>
      <c r="M840" s="50">
        <v>24.99</v>
      </c>
      <c r="N840" s="53">
        <f t="shared" si="1196"/>
        <v>0</v>
      </c>
      <c r="O840" s="231">
        <v>0</v>
      </c>
      <c r="P840" s="232">
        <v>63.85</v>
      </c>
      <c r="Q840" s="233">
        <f t="shared" si="1197"/>
        <v>0</v>
      </c>
      <c r="R840" s="223">
        <v>27</v>
      </c>
      <c r="S840" s="50">
        <v>37.840000000000003</v>
      </c>
      <c r="T840" s="51">
        <f t="shared" si="1198"/>
        <v>1021.6800000000001</v>
      </c>
      <c r="U840" s="52" t="s">
        <v>54</v>
      </c>
      <c r="V840" s="57">
        <f t="shared" si="1182"/>
        <v>425</v>
      </c>
      <c r="W840" s="58">
        <f t="shared" si="1199"/>
        <v>47.587647058823528</v>
      </c>
      <c r="X840" s="59">
        <f t="shared" si="1183"/>
        <v>20224.75</v>
      </c>
      <c r="Y840" s="57">
        <f t="shared" si="1184"/>
        <v>450</v>
      </c>
      <c r="Z840" s="58">
        <f t="shared" si="1220"/>
        <v>47.610555555555557</v>
      </c>
      <c r="AA840" s="59">
        <f t="shared" si="1185"/>
        <v>21424.75</v>
      </c>
      <c r="AB840" s="48">
        <f t="shared" si="1201"/>
        <v>100</v>
      </c>
      <c r="AC840" s="50">
        <f t="shared" si="1221"/>
        <v>21.61</v>
      </c>
      <c r="AD840" s="51">
        <f t="shared" si="1203"/>
        <v>2161</v>
      </c>
      <c r="AE840" s="43">
        <v>100</v>
      </c>
      <c r="AF840" s="42">
        <v>21.61</v>
      </c>
      <c r="AG840" s="53">
        <f>AE840*AF840</f>
        <v>2161</v>
      </c>
      <c r="AH840" s="43"/>
      <c r="AI840" s="42"/>
      <c r="AJ840" s="53">
        <f>AH840*AI840</f>
        <v>0</v>
      </c>
      <c r="AK840" s="84"/>
      <c r="AL840" s="85"/>
      <c r="AM840" s="53"/>
      <c r="AN840" s="43"/>
      <c r="AO840" s="42"/>
      <c r="AP840" s="53"/>
      <c r="AQ840" s="84"/>
      <c r="AR840" s="85"/>
      <c r="AS840" s="53"/>
      <c r="AT840" s="84"/>
      <c r="AU840" s="85"/>
      <c r="AV840" s="53"/>
      <c r="AW840" s="84"/>
      <c r="AX840" s="85"/>
      <c r="AY840" s="53">
        <f t="shared" si="1186"/>
        <v>0</v>
      </c>
      <c r="AZ840" s="84"/>
      <c r="BA840" s="85"/>
      <c r="BB840" s="53">
        <f t="shared" si="1187"/>
        <v>0</v>
      </c>
      <c r="BC840" s="84"/>
      <c r="BD840" s="85"/>
      <c r="BE840" s="53">
        <f t="shared" si="1188"/>
        <v>0</v>
      </c>
      <c r="BF840" s="84"/>
      <c r="BG840" s="85"/>
      <c r="BH840" s="53">
        <f t="shared" si="1189"/>
        <v>0</v>
      </c>
      <c r="BI840" s="84"/>
      <c r="BJ840" s="85"/>
      <c r="BK840" s="53">
        <f t="shared" si="1190"/>
        <v>0</v>
      </c>
      <c r="BL840" s="84"/>
      <c r="BM840" s="85"/>
      <c r="BN840" s="53">
        <f t="shared" si="1191"/>
        <v>0</v>
      </c>
      <c r="BO840" s="84"/>
      <c r="BP840" s="85"/>
      <c r="BQ840" s="53">
        <f t="shared" si="1192"/>
        <v>0</v>
      </c>
      <c r="BR840" s="60">
        <f t="shared" si="1204"/>
        <v>350</v>
      </c>
      <c r="BS840" s="61">
        <f t="shared" si="1205"/>
        <v>55.039285714285711</v>
      </c>
      <c r="BT840" s="62">
        <f t="shared" si="1206"/>
        <v>19263.75</v>
      </c>
      <c r="BU840" s="48">
        <v>325</v>
      </c>
      <c r="BV840" s="50">
        <f t="shared" si="1207"/>
        <v>55.426923076923075</v>
      </c>
      <c r="BW840" s="51">
        <v>18013.75</v>
      </c>
      <c r="BX840" s="48"/>
      <c r="BY840" s="50" t="e">
        <f t="shared" si="1208"/>
        <v>#DIV/0!</v>
      </c>
      <c r="BZ840" s="51"/>
      <c r="CA840" s="48"/>
      <c r="CB840" s="50" t="e">
        <f t="shared" si="1209"/>
        <v>#DIV/0!</v>
      </c>
      <c r="CC840" s="51"/>
      <c r="CD840" s="48">
        <v>25</v>
      </c>
      <c r="CE840" s="50">
        <f t="shared" si="1210"/>
        <v>50</v>
      </c>
      <c r="CF840" s="51">
        <v>1250</v>
      </c>
      <c r="CG840" s="47" t="s">
        <v>54</v>
      </c>
      <c r="CH840" s="47" t="s">
        <v>54</v>
      </c>
      <c r="CI840" s="60">
        <f t="shared" si="1211"/>
        <v>25</v>
      </c>
      <c r="CJ840" s="61">
        <f t="shared" si="1212"/>
        <v>48</v>
      </c>
      <c r="CK840" s="62">
        <f t="shared" si="1213"/>
        <v>1200</v>
      </c>
      <c r="CL840" s="48"/>
      <c r="CM840" s="50" t="e">
        <f t="shared" si="1214"/>
        <v>#DIV/0!</v>
      </c>
      <c r="CN840" s="51"/>
      <c r="CO840" s="48"/>
      <c r="CP840" s="50" t="e">
        <f t="shared" si="1215"/>
        <v>#DIV/0!</v>
      </c>
      <c r="CQ840" s="51"/>
      <c r="CR840" s="48"/>
      <c r="CS840" s="50" t="e">
        <f t="shared" si="1216"/>
        <v>#DIV/0!</v>
      </c>
      <c r="CT840" s="51"/>
      <c r="CU840" s="48">
        <v>25</v>
      </c>
      <c r="CV840" s="50">
        <f t="shared" si="1217"/>
        <v>48</v>
      </c>
      <c r="CW840" s="51">
        <v>1200</v>
      </c>
      <c r="CX840" s="47" t="s">
        <v>54</v>
      </c>
      <c r="CY840" s="47" t="s">
        <v>54</v>
      </c>
    </row>
    <row r="841" spans="1:103" s="1" customFormat="1" ht="14.25" thickBot="1" x14ac:dyDescent="0.3">
      <c r="C841" s="96">
        <f>SUM(C817:C840)</f>
        <v>5548</v>
      </c>
      <c r="D841" s="96">
        <f>SUM(D817:D840)</f>
        <v>3442</v>
      </c>
      <c r="E841" s="97">
        <f>SUM(C841:D841)</f>
        <v>8990</v>
      </c>
      <c r="F841" s="96">
        <f>SUM(F817:F840)</f>
        <v>9315.1700000000019</v>
      </c>
      <c r="G841" s="64"/>
      <c r="H841" s="184">
        <f>SUM(H817:H840)</f>
        <v>0</v>
      </c>
      <c r="I841" s="184">
        <f t="shared" ref="I841" si="1222">SUM(I817:I840)</f>
        <v>0</v>
      </c>
      <c r="J841" s="184"/>
      <c r="K841" s="184">
        <f t="shared" ref="K841" si="1223">SUM(K817:K840)</f>
        <v>96</v>
      </c>
      <c r="L841" s="65">
        <f>SUM(L817:L840)</f>
        <v>329.17</v>
      </c>
      <c r="M841" s="66">
        <f>N841/L841</f>
        <v>24.99</v>
      </c>
      <c r="N841" s="67">
        <f>SUM(N817:N840)</f>
        <v>8225.9583000000002</v>
      </c>
      <c r="O841" s="68">
        <f>SUM(O817:O840)</f>
        <v>0</v>
      </c>
      <c r="P841" s="66" t="e">
        <f>Q841/O841</f>
        <v>#DIV/0!</v>
      </c>
      <c r="Q841" s="67">
        <f>SUM(Q817:Q840)+11064.52</f>
        <v>11064.52</v>
      </c>
      <c r="R841" s="68">
        <v>451</v>
      </c>
      <c r="S841" s="66">
        <v>37.840000000000003</v>
      </c>
      <c r="T841" s="67">
        <f>S841*R841</f>
        <v>17065.84</v>
      </c>
      <c r="U841" s="69"/>
      <c r="V841" s="63">
        <f>SUM(V817:V840)</f>
        <v>8710</v>
      </c>
      <c r="W841" s="66">
        <f>X841/V841</f>
        <v>38.798128587830071</v>
      </c>
      <c r="X841" s="67">
        <f>SUM(X817:X840)</f>
        <v>337931.6999999999</v>
      </c>
      <c r="Y841" s="63">
        <f>SUM(Y817:Y840)</f>
        <v>9605</v>
      </c>
      <c r="Z841" s="66">
        <f>AA841/Y841</f>
        <v>40.832035398230076</v>
      </c>
      <c r="AA841" s="67">
        <f>SUM(AA817:AA840)</f>
        <v>392191.6999999999</v>
      </c>
      <c r="AB841" s="63">
        <f>SUM(AB817:AB840)</f>
        <v>2400</v>
      </c>
      <c r="AC841" s="66">
        <f>AD841/AB841</f>
        <v>21.61</v>
      </c>
      <c r="AD841" s="67">
        <f>SUM(AD817:AD840)</f>
        <v>51864</v>
      </c>
      <c r="AE841" s="63">
        <f>SUM(AE817:AE840)</f>
        <v>2400</v>
      </c>
      <c r="AF841" s="66">
        <f>AG841/AE841</f>
        <v>21.61</v>
      </c>
      <c r="AG841" s="67">
        <f>SUM(AG817:AG840)</f>
        <v>51864</v>
      </c>
      <c r="AH841" s="63">
        <f>SUM(AH817:AH840)</f>
        <v>0</v>
      </c>
      <c r="AI841" s="66" t="e">
        <f>AJ841/AH841</f>
        <v>#DIV/0!</v>
      </c>
      <c r="AJ841" s="67">
        <f>SUM(AJ817:AJ840)</f>
        <v>0</v>
      </c>
      <c r="AK841" s="63">
        <f>SUM(AK817:AK840)</f>
        <v>0</v>
      </c>
      <c r="AL841" s="66" t="e">
        <f>AM841/AK841</f>
        <v>#DIV/0!</v>
      </c>
      <c r="AM841" s="67">
        <f>SUM(AM817:AM840)</f>
        <v>0</v>
      </c>
      <c r="AN841" s="63">
        <f>SUM(AN817:AN840)</f>
        <v>0</v>
      </c>
      <c r="AO841" s="66" t="e">
        <f>AP841/AN841</f>
        <v>#DIV/0!</v>
      </c>
      <c r="AP841" s="67">
        <f>SUM(AP817:AP840)</f>
        <v>0</v>
      </c>
      <c r="AQ841" s="63">
        <f>SUM(AQ817:AQ840)</f>
        <v>0</v>
      </c>
      <c r="AR841" s="66" t="e">
        <f>AS841/AQ841</f>
        <v>#DIV/0!</v>
      </c>
      <c r="AS841" s="67">
        <f>SUM(AS817:AS840)</f>
        <v>0</v>
      </c>
      <c r="AT841" s="63">
        <f>SUM(AT817:AT840)</f>
        <v>0</v>
      </c>
      <c r="AU841" s="66" t="e">
        <f>AV841/AT841</f>
        <v>#DIV/0!</v>
      </c>
      <c r="AV841" s="67">
        <f>SUM(AV818:AV840)</f>
        <v>0</v>
      </c>
      <c r="AW841" s="63">
        <f>SUM(AW818:AW840)</f>
        <v>0</v>
      </c>
      <c r="AX841" s="66" t="e">
        <f>AY841/AW841</f>
        <v>#DIV/0!</v>
      </c>
      <c r="AY841" s="67">
        <f>SUM(AY818:AY840)</f>
        <v>0</v>
      </c>
      <c r="AZ841" s="63">
        <f>SUM(AZ818:AZ840)</f>
        <v>0</v>
      </c>
      <c r="BA841" s="66" t="e">
        <f>BB841/AZ841</f>
        <v>#DIV/0!</v>
      </c>
      <c r="BB841" s="67">
        <f>SUM(BB818:BB840)</f>
        <v>0</v>
      </c>
      <c r="BC841" s="63">
        <f>SUM(BC818:BC840)</f>
        <v>0</v>
      </c>
      <c r="BD841" s="66" t="e">
        <f>BE841/BC841</f>
        <v>#DIV/0!</v>
      </c>
      <c r="BE841" s="67">
        <f>SUM(BE818:BE840)</f>
        <v>0</v>
      </c>
      <c r="BF841" s="63">
        <f>SUM(BF818:BF840)</f>
        <v>0</v>
      </c>
      <c r="BG841" s="66" t="e">
        <f>BH841/BF841</f>
        <v>#DIV/0!</v>
      </c>
      <c r="BH841" s="67">
        <f>SUM(BH818:BH840)</f>
        <v>0</v>
      </c>
      <c r="BI841" s="63">
        <f>SUM(BI818:BI840)</f>
        <v>0</v>
      </c>
      <c r="BJ841" s="66" t="e">
        <f>BK841/BI841</f>
        <v>#DIV/0!</v>
      </c>
      <c r="BK841" s="67">
        <f>SUM(BK818:BK840)</f>
        <v>0</v>
      </c>
      <c r="BL841" s="63">
        <f>SUM(BL818:BL840)</f>
        <v>0</v>
      </c>
      <c r="BM841" s="66" t="e">
        <f>BN841/BL841</f>
        <v>#DIV/0!</v>
      </c>
      <c r="BN841" s="67">
        <f>SUM(BN818:BN840)</f>
        <v>0</v>
      </c>
      <c r="BO841" s="63">
        <f>SUM(BO818:BO840)</f>
        <v>0</v>
      </c>
      <c r="BP841" s="66" t="e">
        <f>BQ841/BO841</f>
        <v>#DIV/0!</v>
      </c>
      <c r="BQ841" s="67">
        <f>SUM(BQ818:BQ840)</f>
        <v>0</v>
      </c>
      <c r="BR841" s="70">
        <f>SUM(BR817:BR840)</f>
        <v>7205</v>
      </c>
      <c r="BS841" s="71">
        <f>BT841/BR841</f>
        <v>47.424038861901444</v>
      </c>
      <c r="BT841" s="72">
        <f>SUM(BT817:BT840)+CF842</f>
        <v>341690.1999999999</v>
      </c>
      <c r="BU841" s="63">
        <f>SUM(BU817:BU840)</f>
        <v>6620</v>
      </c>
      <c r="BV841" s="66">
        <f>BW841/BU841</f>
        <v>47.342175226586093</v>
      </c>
      <c r="BW841" s="67">
        <f>SUM(BW817:BW840)</f>
        <v>313405.19999999995</v>
      </c>
      <c r="BX841" s="63">
        <f>SUM(BX817:BX840)</f>
        <v>0</v>
      </c>
      <c r="BY841" s="66" t="e">
        <f>BZ841/BX841</f>
        <v>#DIV/0!</v>
      </c>
      <c r="BZ841" s="67">
        <f>SUM(BZ817:BZ840)</f>
        <v>0</v>
      </c>
      <c r="CA841" s="63">
        <f>SUM(CA817:CA840)</f>
        <v>0</v>
      </c>
      <c r="CB841" s="66" t="e">
        <f>CC841/CA841</f>
        <v>#DIV/0!</v>
      </c>
      <c r="CC841" s="67">
        <f>SUM(CC817:CC840)</f>
        <v>0</v>
      </c>
      <c r="CD841" s="63">
        <f>SUM(CD817:CD840)</f>
        <v>585</v>
      </c>
      <c r="CE841" s="66">
        <f>CF841/CD841</f>
        <v>46.021367521367523</v>
      </c>
      <c r="CF841" s="67">
        <f>SUM(CF817:CF840)</f>
        <v>26922.5</v>
      </c>
      <c r="CI841" s="70">
        <f>SUM(CI817:CI840)</f>
        <v>895</v>
      </c>
      <c r="CJ841" s="71">
        <f>CK841/CI841</f>
        <v>60.625698324022345</v>
      </c>
      <c r="CK841" s="72">
        <f>SUM(CK817:CK840)</f>
        <v>54260</v>
      </c>
      <c r="CL841" s="63">
        <f>SUM(CL817:CL840)</f>
        <v>300</v>
      </c>
      <c r="CM841" s="66">
        <f>CN841/CL841</f>
        <v>95</v>
      </c>
      <c r="CN841" s="67">
        <f>SUM(CN817:CN840)</f>
        <v>28500</v>
      </c>
      <c r="CO841" s="63">
        <f>SUM(CO817:CO840)</f>
        <v>0</v>
      </c>
      <c r="CP841" s="66" t="e">
        <f>CQ841/CO841</f>
        <v>#DIV/0!</v>
      </c>
      <c r="CQ841" s="67">
        <f>SUM(CQ817:CQ840)</f>
        <v>0</v>
      </c>
      <c r="CR841" s="63">
        <f>SUM(CR817:CR840)</f>
        <v>10</v>
      </c>
      <c r="CS841" s="66">
        <f>CT841/CR841</f>
        <v>20</v>
      </c>
      <c r="CT841" s="67">
        <f>SUM(CT817:CT840)</f>
        <v>200</v>
      </c>
      <c r="CU841" s="63">
        <f>SUM(CU817:CU840)</f>
        <v>585</v>
      </c>
      <c r="CV841" s="66">
        <f>CW841/CU841</f>
        <v>43.692307692307693</v>
      </c>
      <c r="CW841" s="67">
        <f>SUM(CW817:CW840)</f>
        <v>25560</v>
      </c>
    </row>
    <row r="842" spans="1:103" ht="15.75" thickBot="1" x14ac:dyDescent="0.3">
      <c r="L842" s="88">
        <f>L841+O841+R841+V841</f>
        <v>9490.17</v>
      </c>
      <c r="M842" s="89">
        <f>N842/L842</f>
        <v>39.439548322105914</v>
      </c>
      <c r="N842" s="90">
        <f>N841+Q841+T841+X841</f>
        <v>374288.01829999988</v>
      </c>
      <c r="O842" s="99">
        <f>SUM(O817:O840)</f>
        <v>0</v>
      </c>
      <c r="P842" s="100" t="e">
        <f>Q842/O842</f>
        <v>#DIV/0!</v>
      </c>
      <c r="Q842" s="101">
        <f>SUM(Q817:Q840)</f>
        <v>0</v>
      </c>
      <c r="CF842" s="91">
        <f>CF841-CW841</f>
        <v>1362.5</v>
      </c>
    </row>
    <row r="843" spans="1:103" ht="15.75" thickBot="1" x14ac:dyDescent="0.3">
      <c r="AE843" s="104">
        <f>AE814+1</f>
        <v>44711</v>
      </c>
      <c r="AF843" s="105">
        <f>AE843</f>
        <v>44711</v>
      </c>
      <c r="BR843" s="102">
        <f>AE843</f>
        <v>44711</v>
      </c>
    </row>
    <row r="844" spans="1:103" s="1" customFormat="1" ht="14.25" thickBot="1" x14ac:dyDescent="0.3">
      <c r="A844" s="2">
        <f>B844</f>
        <v>44711</v>
      </c>
      <c r="B844" s="3">
        <f>B815+1</f>
        <v>44711</v>
      </c>
      <c r="C844" s="249" t="s">
        <v>0</v>
      </c>
      <c r="D844" s="250"/>
      <c r="E844" s="251"/>
      <c r="F844" s="4" t="s">
        <v>1</v>
      </c>
      <c r="G844" s="5" t="s">
        <v>2</v>
      </c>
      <c r="H844" s="201" t="s">
        <v>86</v>
      </c>
      <c r="I844" s="189" t="s">
        <v>88</v>
      </c>
      <c r="J844" s="204" t="s">
        <v>90</v>
      </c>
      <c r="K844" s="206" t="s">
        <v>84</v>
      </c>
      <c r="L844" s="252" t="s">
        <v>3</v>
      </c>
      <c r="M844" s="253"/>
      <c r="N844" s="253"/>
      <c r="O844" s="253"/>
      <c r="P844" s="253"/>
      <c r="Q844" s="253"/>
      <c r="R844" s="253"/>
      <c r="S844" s="253"/>
      <c r="T844" s="254"/>
      <c r="U844" s="6"/>
      <c r="V844" s="255" t="s">
        <v>4</v>
      </c>
      <c r="W844" s="256"/>
      <c r="X844" s="257"/>
      <c r="Y844" s="258" t="s">
        <v>5</v>
      </c>
      <c r="Z844" s="259"/>
      <c r="AA844" s="260"/>
      <c r="AB844" s="255" t="s">
        <v>6</v>
      </c>
      <c r="AC844" s="256"/>
      <c r="AD844" s="257"/>
      <c r="AE844" s="261" t="s">
        <v>7</v>
      </c>
      <c r="AF844" s="262"/>
      <c r="AG844" s="262"/>
      <c r="AH844" s="262"/>
      <c r="AI844" s="262"/>
      <c r="AJ844" s="262"/>
      <c r="AK844" s="262"/>
      <c r="AL844" s="262"/>
      <c r="AM844" s="262"/>
      <c r="AN844" s="262"/>
      <c r="AO844" s="262"/>
      <c r="AP844" s="262"/>
      <c r="AQ844" s="262"/>
      <c r="AR844" s="262"/>
      <c r="AS844" s="262"/>
      <c r="AT844" s="262"/>
      <c r="AU844" s="262"/>
      <c r="AV844" s="262"/>
      <c r="AW844" s="262"/>
      <c r="AX844" s="262"/>
      <c r="AY844" s="262"/>
      <c r="AZ844" s="262"/>
      <c r="BA844" s="262"/>
      <c r="BB844" s="262"/>
      <c r="BC844" s="262"/>
      <c r="BD844" s="262"/>
      <c r="BE844" s="262"/>
      <c r="BF844" s="262"/>
      <c r="BG844" s="262"/>
      <c r="BH844" s="262"/>
      <c r="BI844" s="262"/>
      <c r="BJ844" s="262"/>
      <c r="BK844" s="262"/>
      <c r="BL844" s="262"/>
      <c r="BM844" s="262"/>
      <c r="BN844" s="263"/>
      <c r="BO844" s="98"/>
      <c r="BP844" s="98"/>
      <c r="BQ844" s="98"/>
      <c r="BR844" s="246" t="s">
        <v>8</v>
      </c>
      <c r="BS844" s="247"/>
      <c r="BT844" s="248"/>
      <c r="BU844" s="243" t="s">
        <v>9</v>
      </c>
      <c r="BV844" s="244"/>
      <c r="BW844" s="245"/>
      <c r="BX844" s="243" t="s">
        <v>10</v>
      </c>
      <c r="BY844" s="244"/>
      <c r="BZ844" s="245"/>
      <c r="CA844" s="243" t="s">
        <v>11</v>
      </c>
      <c r="CB844" s="244"/>
      <c r="CC844" s="245"/>
      <c r="CD844" s="243" t="s">
        <v>69</v>
      </c>
      <c r="CE844" s="244"/>
      <c r="CF844" s="245"/>
      <c r="CG844" s="8"/>
      <c r="CH844" s="8">
        <f>CH815+1</f>
        <v>44711</v>
      </c>
      <c r="CI844" s="246" t="s">
        <v>12</v>
      </c>
      <c r="CJ844" s="247"/>
      <c r="CK844" s="248"/>
      <c r="CL844" s="240" t="s">
        <v>13</v>
      </c>
      <c r="CM844" s="241"/>
      <c r="CN844" s="242"/>
      <c r="CO844" s="240" t="s">
        <v>14</v>
      </c>
      <c r="CP844" s="241"/>
      <c r="CQ844" s="242"/>
      <c r="CR844" s="240" t="s">
        <v>15</v>
      </c>
      <c r="CS844" s="241"/>
      <c r="CT844" s="242"/>
      <c r="CU844" s="240" t="s">
        <v>71</v>
      </c>
      <c r="CV844" s="241"/>
      <c r="CW844" s="242"/>
      <c r="CX844" s="9">
        <f>CY844</f>
        <v>44711</v>
      </c>
      <c r="CY844" s="8">
        <f>CY815+1</f>
        <v>44711</v>
      </c>
    </row>
    <row r="845" spans="1:103" s="1" customFormat="1" ht="14.25" thickBot="1" x14ac:dyDescent="0.3">
      <c r="A845" s="10" t="s">
        <v>17</v>
      </c>
      <c r="B845" s="10" t="s">
        <v>16</v>
      </c>
      <c r="C845" s="11" t="s">
        <v>18</v>
      </c>
      <c r="D845" s="12" t="s">
        <v>19</v>
      </c>
      <c r="E845" s="174" t="s">
        <v>1</v>
      </c>
      <c r="F845" s="14" t="s">
        <v>20</v>
      </c>
      <c r="G845" s="15" t="s">
        <v>20</v>
      </c>
      <c r="H845" s="202" t="s">
        <v>87</v>
      </c>
      <c r="I845" s="203" t="s">
        <v>89</v>
      </c>
      <c r="J845" s="205" t="s">
        <v>91</v>
      </c>
      <c r="K845" s="207" t="s">
        <v>85</v>
      </c>
      <c r="L845" s="16" t="s">
        <v>21</v>
      </c>
      <c r="M845" s="17" t="s">
        <v>22</v>
      </c>
      <c r="N845" s="18" t="s">
        <v>23</v>
      </c>
      <c r="O845" s="19" t="s">
        <v>24</v>
      </c>
      <c r="P845" s="17" t="s">
        <v>22</v>
      </c>
      <c r="Q845" s="18" t="s">
        <v>23</v>
      </c>
      <c r="R845" s="19" t="s">
        <v>25</v>
      </c>
      <c r="S845" s="17" t="s">
        <v>22</v>
      </c>
      <c r="T845" s="18" t="s">
        <v>23</v>
      </c>
      <c r="U845" s="20" t="s">
        <v>16</v>
      </c>
      <c r="V845" s="21" t="s">
        <v>26</v>
      </c>
      <c r="W845" s="22" t="s">
        <v>22</v>
      </c>
      <c r="X845" s="22" t="s">
        <v>23</v>
      </c>
      <c r="Y845" s="23" t="s">
        <v>27</v>
      </c>
      <c r="Z845" s="23" t="s">
        <v>22</v>
      </c>
      <c r="AA845" s="23" t="s">
        <v>23</v>
      </c>
      <c r="AB845" s="22" t="s">
        <v>27</v>
      </c>
      <c r="AC845" s="22" t="s">
        <v>22</v>
      </c>
      <c r="AD845" s="22" t="s">
        <v>23</v>
      </c>
      <c r="AE845" s="187" t="s">
        <v>92</v>
      </c>
      <c r="AF845" s="188" t="s">
        <v>22</v>
      </c>
      <c r="AG845" s="26" t="s">
        <v>23</v>
      </c>
      <c r="AH845" s="187" t="s">
        <v>93</v>
      </c>
      <c r="AI845" s="188" t="s">
        <v>22</v>
      </c>
      <c r="AJ845" s="26" t="s">
        <v>23</v>
      </c>
      <c r="AK845" s="187"/>
      <c r="AL845" s="188" t="s">
        <v>22</v>
      </c>
      <c r="AM845" s="26" t="s">
        <v>23</v>
      </c>
      <c r="AN845" s="187"/>
      <c r="AO845" s="188" t="s">
        <v>22</v>
      </c>
      <c r="AP845" s="26" t="s">
        <v>23</v>
      </c>
      <c r="AQ845" s="187"/>
      <c r="AR845" s="188" t="s">
        <v>22</v>
      </c>
      <c r="AS845" s="26" t="s">
        <v>23</v>
      </c>
      <c r="AT845" s="187"/>
      <c r="AU845" s="188" t="s">
        <v>22</v>
      </c>
      <c r="AV845" s="26" t="s">
        <v>23</v>
      </c>
      <c r="AW845" s="120"/>
      <c r="AX845" s="25" t="s">
        <v>22</v>
      </c>
      <c r="AY845" s="26" t="s">
        <v>23</v>
      </c>
      <c r="AZ845" s="24"/>
      <c r="BA845" s="25" t="s">
        <v>22</v>
      </c>
      <c r="BB845" s="26" t="s">
        <v>23</v>
      </c>
      <c r="BC845" s="24"/>
      <c r="BD845" s="25" t="s">
        <v>22</v>
      </c>
      <c r="BE845" s="26" t="s">
        <v>23</v>
      </c>
      <c r="BF845" s="24"/>
      <c r="BG845" s="25" t="s">
        <v>22</v>
      </c>
      <c r="BH845" s="26" t="s">
        <v>23</v>
      </c>
      <c r="BI845" s="24"/>
      <c r="BJ845" s="25" t="s">
        <v>22</v>
      </c>
      <c r="BK845" s="26" t="s">
        <v>23</v>
      </c>
      <c r="BL845" s="24"/>
      <c r="BM845" s="25" t="s">
        <v>22</v>
      </c>
      <c r="BN845" s="26" t="s">
        <v>23</v>
      </c>
      <c r="BO845" s="24"/>
      <c r="BP845" s="25" t="s">
        <v>22</v>
      </c>
      <c r="BQ845" s="26" t="s">
        <v>23</v>
      </c>
      <c r="BR845" s="27" t="s">
        <v>27</v>
      </c>
      <c r="BS845" s="28" t="s">
        <v>22</v>
      </c>
      <c r="BT845" s="29" t="s">
        <v>23</v>
      </c>
      <c r="BU845" s="30" t="s">
        <v>28</v>
      </c>
      <c r="BV845" s="31" t="s">
        <v>22</v>
      </c>
      <c r="BW845" s="32" t="s">
        <v>23</v>
      </c>
      <c r="BX845" s="30" t="s">
        <v>29</v>
      </c>
      <c r="BY845" s="31" t="s">
        <v>22</v>
      </c>
      <c r="BZ845" s="32" t="s">
        <v>23</v>
      </c>
      <c r="CA845" s="30" t="s">
        <v>30</v>
      </c>
      <c r="CB845" s="31" t="s">
        <v>22</v>
      </c>
      <c r="CC845" s="32" t="s">
        <v>23</v>
      </c>
      <c r="CD845" s="30" t="s">
        <v>70</v>
      </c>
      <c r="CE845" s="31" t="s">
        <v>22</v>
      </c>
      <c r="CF845" s="32" t="s">
        <v>23</v>
      </c>
      <c r="CG845" s="33" t="s">
        <v>17</v>
      </c>
      <c r="CH845" s="33" t="s">
        <v>16</v>
      </c>
      <c r="CI845" s="157" t="s">
        <v>27</v>
      </c>
      <c r="CJ845" s="158" t="s">
        <v>22</v>
      </c>
      <c r="CK845" s="159" t="s">
        <v>23</v>
      </c>
      <c r="CL845" s="34" t="s">
        <v>28</v>
      </c>
      <c r="CM845" s="35" t="s">
        <v>22</v>
      </c>
      <c r="CN845" s="36" t="s">
        <v>23</v>
      </c>
      <c r="CO845" s="34" t="s">
        <v>29</v>
      </c>
      <c r="CP845" s="35" t="s">
        <v>22</v>
      </c>
      <c r="CQ845" s="36" t="s">
        <v>23</v>
      </c>
      <c r="CR845" s="34" t="s">
        <v>30</v>
      </c>
      <c r="CS845" s="35" t="s">
        <v>22</v>
      </c>
      <c r="CT845" s="36" t="s">
        <v>23</v>
      </c>
      <c r="CU845" s="34" t="s">
        <v>70</v>
      </c>
      <c r="CV845" s="35" t="s">
        <v>22</v>
      </c>
      <c r="CW845" s="36" t="s">
        <v>23</v>
      </c>
      <c r="CX845" s="33" t="s">
        <v>76</v>
      </c>
      <c r="CY845" s="33" t="s">
        <v>16</v>
      </c>
    </row>
    <row r="846" spans="1:103" s="1" customFormat="1" ht="14.25" thickBot="1" x14ac:dyDescent="0.3">
      <c r="A846" s="47" t="s">
        <v>32</v>
      </c>
      <c r="B846" s="47" t="s">
        <v>32</v>
      </c>
      <c r="C846" s="37">
        <v>292</v>
      </c>
      <c r="D846" s="94">
        <f>E846-C846</f>
        <v>154</v>
      </c>
      <c r="E846" s="92">
        <v>446</v>
      </c>
      <c r="F846" s="38">
        <f>SUM(O846,R846,V846)-H846-I846-J846-K846+L846</f>
        <v>455</v>
      </c>
      <c r="G846" s="38">
        <f>F846-E846-L846</f>
        <v>9</v>
      </c>
      <c r="H846" s="182"/>
      <c r="I846" s="182"/>
      <c r="J846" s="182"/>
      <c r="K846" s="182"/>
      <c r="L846" s="211"/>
      <c r="M846" s="39">
        <v>24.99</v>
      </c>
      <c r="N846" s="179">
        <f>M846*L846</f>
        <v>0</v>
      </c>
      <c r="O846" s="225">
        <v>35</v>
      </c>
      <c r="P846" s="226">
        <v>78.77</v>
      </c>
      <c r="Q846" s="227">
        <f>P846*O846</f>
        <v>2756.95</v>
      </c>
      <c r="R846" s="222">
        <v>20</v>
      </c>
      <c r="S846" s="39">
        <v>37.840000000000003</v>
      </c>
      <c r="T846" s="40">
        <f>S846*R846</f>
        <v>756.80000000000007</v>
      </c>
      <c r="U846" s="41" t="s">
        <v>32</v>
      </c>
      <c r="V846" s="37">
        <f t="shared" ref="V846:V869" si="1224">Y846-CI846</f>
        <v>400</v>
      </c>
      <c r="W846" s="39">
        <f>X846/V846</f>
        <v>48.756250000000001</v>
      </c>
      <c r="X846" s="40">
        <f t="shared" ref="X846:X869" si="1225">AA846-CK846</f>
        <v>19502.5</v>
      </c>
      <c r="Y846" s="37">
        <f t="shared" ref="Y846:Y869" si="1226">AB846+BR846</f>
        <v>460</v>
      </c>
      <c r="Z846" s="39">
        <f>AA846/Y846</f>
        <v>50.222826086956523</v>
      </c>
      <c r="AA846" s="40">
        <f t="shared" ref="AA846:AA869" si="1227">AD846+BT846</f>
        <v>23102.5</v>
      </c>
      <c r="AB846" s="37">
        <f>SUM(AE846,AH846,AK846,AN846,AQ846,AT846,AW846,AZ846,BC846,BF846,BI846,BL846,BO846)</f>
        <v>100</v>
      </c>
      <c r="AC846" s="39">
        <f>AD846/AB846</f>
        <v>21.61</v>
      </c>
      <c r="AD846" s="40">
        <f>SUM(AG846,AJ846,AM846,AP846,AS846,AV846,AY846,BB846,BE846,BH846,BK846,BN846,BQ846)</f>
        <v>2161</v>
      </c>
      <c r="AE846" s="185">
        <v>100</v>
      </c>
      <c r="AF846" s="186">
        <v>21.61</v>
      </c>
      <c r="AG846" s="53">
        <f>AE846*AF846</f>
        <v>2161</v>
      </c>
      <c r="AH846" s="185"/>
      <c r="AI846" s="186"/>
      <c r="AJ846" s="53">
        <f>AH846*AI846</f>
        <v>0</v>
      </c>
      <c r="AK846" s="185"/>
      <c r="AL846" s="186"/>
      <c r="AM846" s="53"/>
      <c r="AN846" s="185"/>
      <c r="AO846" s="186"/>
      <c r="AP846" s="53"/>
      <c r="AQ846" s="185"/>
      <c r="AR846" s="186"/>
      <c r="AS846" s="53"/>
      <c r="AT846" s="185"/>
      <c r="AU846" s="186"/>
      <c r="AV846" s="53"/>
      <c r="AW846" s="43"/>
      <c r="AX846" s="42"/>
      <c r="AY846" s="53">
        <f t="shared" ref="AY846:AY869" si="1228">AX846*AW846</f>
        <v>0</v>
      </c>
      <c r="AZ846" s="43"/>
      <c r="BA846" s="42"/>
      <c r="BB846" s="53">
        <f t="shared" ref="BB846:BB869" si="1229">BA846*AZ846</f>
        <v>0</v>
      </c>
      <c r="BC846" s="43"/>
      <c r="BD846" s="42"/>
      <c r="BE846" s="53">
        <f t="shared" ref="BE846:BE869" si="1230">BD846*BC846</f>
        <v>0</v>
      </c>
      <c r="BF846" s="43"/>
      <c r="BG846" s="42"/>
      <c r="BH846" s="53">
        <f t="shared" ref="BH846:BH869" si="1231">BG846*BF846</f>
        <v>0</v>
      </c>
      <c r="BI846" s="43"/>
      <c r="BJ846" s="42"/>
      <c r="BK846" s="53">
        <f t="shared" ref="BK846:BK869" si="1232">BJ846*BI846</f>
        <v>0</v>
      </c>
      <c r="BL846" s="43"/>
      <c r="BM846" s="42"/>
      <c r="BN846" s="53">
        <f t="shared" ref="BN846:BN869" si="1233">BM846*BL846</f>
        <v>0</v>
      </c>
      <c r="BO846" s="43"/>
      <c r="BP846" s="42"/>
      <c r="BQ846" s="53">
        <f t="shared" ref="BQ846:BQ869" si="1234">BP846*BO846</f>
        <v>0</v>
      </c>
      <c r="BR846" s="44">
        <f>SUM(BU846,BX846,CA846,CD846)</f>
        <v>360</v>
      </c>
      <c r="BS846" s="45">
        <f>BT846/BR846</f>
        <v>58.170833333333334</v>
      </c>
      <c r="BT846" s="46">
        <f>SUM(BW846,BZ846,CC846,CF846)</f>
        <v>20941.5</v>
      </c>
      <c r="BU846" s="37">
        <v>300</v>
      </c>
      <c r="BV846" s="39">
        <f>BW846/BU846</f>
        <v>57.305</v>
      </c>
      <c r="BW846" s="40">
        <v>17191.5</v>
      </c>
      <c r="BX846" s="37"/>
      <c r="BY846" s="39" t="e">
        <f>BZ846/BX846</f>
        <v>#DIV/0!</v>
      </c>
      <c r="BZ846" s="40"/>
      <c r="CA846" s="37"/>
      <c r="CB846" s="39" t="e">
        <f>CC846/CA846</f>
        <v>#DIV/0!</v>
      </c>
      <c r="CC846" s="40"/>
      <c r="CD846" s="37">
        <v>60</v>
      </c>
      <c r="CE846" s="39">
        <f>CF846/CD846</f>
        <v>62.5</v>
      </c>
      <c r="CF846" s="40">
        <v>3750</v>
      </c>
      <c r="CG846" s="47" t="s">
        <v>32</v>
      </c>
      <c r="CH846" s="47" t="s">
        <v>32</v>
      </c>
      <c r="CI846" s="44">
        <f>SUM(CL846,CO846,CR846,CU846)</f>
        <v>60</v>
      </c>
      <c r="CJ846" s="45">
        <f>CK846/CI846</f>
        <v>60</v>
      </c>
      <c r="CK846" s="46">
        <f>SUM(CN846,CQ846,CT846,CW846)</f>
        <v>3600</v>
      </c>
      <c r="CL846" s="37"/>
      <c r="CM846" s="39" t="e">
        <f>CN846/CL846</f>
        <v>#DIV/0!</v>
      </c>
      <c r="CN846" s="40"/>
      <c r="CO846" s="37"/>
      <c r="CP846" s="39" t="e">
        <f>CQ846/CO846</f>
        <v>#DIV/0!</v>
      </c>
      <c r="CQ846" s="40"/>
      <c r="CR846" s="37"/>
      <c r="CS846" s="39" t="e">
        <f>CT846/CR846</f>
        <v>#DIV/0!</v>
      </c>
      <c r="CT846" s="40"/>
      <c r="CU846" s="37">
        <v>60</v>
      </c>
      <c r="CV846" s="39">
        <f>CW846/CU846</f>
        <v>60</v>
      </c>
      <c r="CW846" s="40">
        <v>3600</v>
      </c>
      <c r="CX846" s="47" t="s">
        <v>32</v>
      </c>
      <c r="CY846" s="47" t="s">
        <v>32</v>
      </c>
    </row>
    <row r="847" spans="1:103" s="1" customFormat="1" ht="14.25" thickBot="1" x14ac:dyDescent="0.3">
      <c r="A847" s="47" t="s">
        <v>31</v>
      </c>
      <c r="B847" s="47" t="s">
        <v>31</v>
      </c>
      <c r="C847" s="48">
        <v>292</v>
      </c>
      <c r="D847" s="95">
        <f t="shared" ref="D847:D869" si="1235">E847-C847</f>
        <v>150</v>
      </c>
      <c r="E847" s="93">
        <v>442</v>
      </c>
      <c r="F847" s="38">
        <f t="shared" ref="F847:F869" si="1236">SUM(O847,R847,V847)-H847-I847-J847-K847+L847</f>
        <v>453</v>
      </c>
      <c r="G847" s="49">
        <f t="shared" ref="G847:G869" si="1237">F847-E847-L847</f>
        <v>11</v>
      </c>
      <c r="H847" s="183"/>
      <c r="I847" s="183"/>
      <c r="J847" s="183"/>
      <c r="K847" s="183"/>
      <c r="L847" s="212"/>
      <c r="M847" s="50">
        <v>24.99</v>
      </c>
      <c r="N847" s="53">
        <f t="shared" ref="N847:N869" si="1238">M847*L847</f>
        <v>0</v>
      </c>
      <c r="O847" s="228">
        <v>35</v>
      </c>
      <c r="P847" s="229">
        <v>78.77</v>
      </c>
      <c r="Q847" s="230">
        <f t="shared" ref="Q847:Q869" si="1239">P847*O847</f>
        <v>2756.95</v>
      </c>
      <c r="R847" s="223">
        <v>18</v>
      </c>
      <c r="S847" s="50">
        <v>37.840000000000003</v>
      </c>
      <c r="T847" s="51">
        <f t="shared" ref="T847:T869" si="1240">S847*R847</f>
        <v>681.12000000000012</v>
      </c>
      <c r="U847" s="52" t="s">
        <v>31</v>
      </c>
      <c r="V847" s="48">
        <f t="shared" si="1224"/>
        <v>400</v>
      </c>
      <c r="W847" s="50">
        <f t="shared" ref="W847:W869" si="1241">X847/V847</f>
        <v>48.756250000000001</v>
      </c>
      <c r="X847" s="51">
        <f t="shared" si="1225"/>
        <v>19502.5</v>
      </c>
      <c r="Y847" s="48">
        <f t="shared" si="1226"/>
        <v>460</v>
      </c>
      <c r="Z847" s="50">
        <f t="shared" ref="Z847:Z851" si="1242">AA847/Y847</f>
        <v>50.222826086956523</v>
      </c>
      <c r="AA847" s="51">
        <f t="shared" si="1227"/>
        <v>23102.5</v>
      </c>
      <c r="AB847" s="48">
        <f t="shared" ref="AB847:AB869" si="1243">SUM(AE847,AH847,AK847,AN847,AQ847,AT847,AW847,AZ847,BC847,BF847,BI847,BL847,BO847)</f>
        <v>100</v>
      </c>
      <c r="AC847" s="50">
        <f t="shared" ref="AC847:AC851" si="1244">AD847/AB847</f>
        <v>21.61</v>
      </c>
      <c r="AD847" s="51">
        <f t="shared" ref="AD847:AD869" si="1245">SUM(AG847,AJ847,AM847,AP847,AS847,AV847,AY847,BB847,BE847,BH847,BK847,BN847,BQ847)</f>
        <v>2161</v>
      </c>
      <c r="AE847" s="43">
        <v>100</v>
      </c>
      <c r="AF847" s="42">
        <v>21.61</v>
      </c>
      <c r="AG847" s="53">
        <f>AE847*AF847</f>
        <v>2161</v>
      </c>
      <c r="AH847" s="43"/>
      <c r="AI847" s="42"/>
      <c r="AJ847" s="53">
        <f>AH847*AI847</f>
        <v>0</v>
      </c>
      <c r="AK847" s="43"/>
      <c r="AL847" s="42"/>
      <c r="AM847" s="53"/>
      <c r="AN847" s="43"/>
      <c r="AO847" s="42"/>
      <c r="AP847" s="53"/>
      <c r="AQ847" s="43"/>
      <c r="AR847" s="42"/>
      <c r="AS847" s="53"/>
      <c r="AT847" s="43"/>
      <c r="AU847" s="42"/>
      <c r="AV847" s="53"/>
      <c r="AW847" s="43"/>
      <c r="AX847" s="42"/>
      <c r="AY847" s="53">
        <f t="shared" si="1228"/>
        <v>0</v>
      </c>
      <c r="AZ847" s="43"/>
      <c r="BA847" s="42"/>
      <c r="BB847" s="53">
        <f t="shared" si="1229"/>
        <v>0</v>
      </c>
      <c r="BC847" s="43"/>
      <c r="BD847" s="42"/>
      <c r="BE847" s="53">
        <f t="shared" si="1230"/>
        <v>0</v>
      </c>
      <c r="BF847" s="43"/>
      <c r="BG847" s="42"/>
      <c r="BH847" s="53">
        <f t="shared" si="1231"/>
        <v>0</v>
      </c>
      <c r="BI847" s="43"/>
      <c r="BJ847" s="42"/>
      <c r="BK847" s="53">
        <f t="shared" si="1232"/>
        <v>0</v>
      </c>
      <c r="BL847" s="43"/>
      <c r="BM847" s="42"/>
      <c r="BN847" s="53">
        <f t="shared" si="1233"/>
        <v>0</v>
      </c>
      <c r="BO847" s="43"/>
      <c r="BP847" s="42"/>
      <c r="BQ847" s="53">
        <f t="shared" si="1234"/>
        <v>0</v>
      </c>
      <c r="BR847" s="54">
        <f t="shared" ref="BR847:BR869" si="1246">SUM(BU847,BX847,CA847,CD847)</f>
        <v>360</v>
      </c>
      <c r="BS847" s="55">
        <f t="shared" ref="BS847:BS869" si="1247">BT847/BR847</f>
        <v>58.170833333333334</v>
      </c>
      <c r="BT847" s="56">
        <f t="shared" ref="BT847:BT869" si="1248">SUM(BW847,BZ847,CC847,CF847)</f>
        <v>20941.5</v>
      </c>
      <c r="BU847" s="48">
        <v>300</v>
      </c>
      <c r="BV847" s="50">
        <f t="shared" ref="BV847:BV869" si="1249">BW847/BU847</f>
        <v>57.305</v>
      </c>
      <c r="BW847" s="51">
        <v>17191.5</v>
      </c>
      <c r="BX847" s="48"/>
      <c r="BY847" s="50" t="e">
        <f t="shared" ref="BY847:BY869" si="1250">BZ847/BX847</f>
        <v>#DIV/0!</v>
      </c>
      <c r="BZ847" s="51"/>
      <c r="CA847" s="48"/>
      <c r="CB847" s="50" t="e">
        <f t="shared" ref="CB847:CB869" si="1251">CC847/CA847</f>
        <v>#DIV/0!</v>
      </c>
      <c r="CC847" s="51"/>
      <c r="CD847" s="48">
        <v>60</v>
      </c>
      <c r="CE847" s="50">
        <f t="shared" ref="CE847:CE869" si="1252">CF847/CD847</f>
        <v>62.5</v>
      </c>
      <c r="CF847" s="51">
        <v>3750</v>
      </c>
      <c r="CG847" s="47" t="s">
        <v>31</v>
      </c>
      <c r="CH847" s="47" t="s">
        <v>31</v>
      </c>
      <c r="CI847" s="54">
        <f t="shared" ref="CI847:CI869" si="1253">SUM(CL847,CO847,CR847,CU847)</f>
        <v>60</v>
      </c>
      <c r="CJ847" s="55">
        <f t="shared" ref="CJ847:CJ869" si="1254">CK847/CI847</f>
        <v>60</v>
      </c>
      <c r="CK847" s="56">
        <f t="shared" ref="CK847:CK869" si="1255">SUM(CN847,CQ847,CT847,CW847)</f>
        <v>3600</v>
      </c>
      <c r="CL847" s="48"/>
      <c r="CM847" s="50" t="e">
        <f t="shared" ref="CM847:CM869" si="1256">CN847/CL847</f>
        <v>#DIV/0!</v>
      </c>
      <c r="CN847" s="51"/>
      <c r="CO847" s="48"/>
      <c r="CP847" s="50" t="e">
        <f t="shared" ref="CP847:CP869" si="1257">CQ847/CO847</f>
        <v>#DIV/0!</v>
      </c>
      <c r="CQ847" s="51"/>
      <c r="CR847" s="48"/>
      <c r="CS847" s="50" t="e">
        <f t="shared" ref="CS847:CS869" si="1258">CT847/CR847</f>
        <v>#DIV/0!</v>
      </c>
      <c r="CT847" s="51"/>
      <c r="CU847" s="48">
        <v>60</v>
      </c>
      <c r="CV847" s="50">
        <f t="shared" ref="CV847:CV869" si="1259">CW847/CU847</f>
        <v>60</v>
      </c>
      <c r="CW847" s="51">
        <v>3600</v>
      </c>
      <c r="CX847" s="47" t="s">
        <v>31</v>
      </c>
      <c r="CY847" s="47" t="s">
        <v>31</v>
      </c>
    </row>
    <row r="848" spans="1:103" s="1" customFormat="1" ht="14.25" thickBot="1" x14ac:dyDescent="0.3">
      <c r="A848" s="47" t="s">
        <v>33</v>
      </c>
      <c r="B848" s="47" t="s">
        <v>33</v>
      </c>
      <c r="C848" s="48">
        <v>292</v>
      </c>
      <c r="D848" s="95">
        <f t="shared" si="1235"/>
        <v>150</v>
      </c>
      <c r="E848" s="93">
        <v>442</v>
      </c>
      <c r="F848" s="38">
        <f t="shared" si="1236"/>
        <v>453</v>
      </c>
      <c r="G848" s="49">
        <f t="shared" si="1237"/>
        <v>11</v>
      </c>
      <c r="H848" s="183"/>
      <c r="I848" s="183"/>
      <c r="J848" s="183"/>
      <c r="K848" s="183"/>
      <c r="L848" s="212"/>
      <c r="M848" s="50">
        <v>24.99</v>
      </c>
      <c r="N848" s="53">
        <f t="shared" si="1238"/>
        <v>0</v>
      </c>
      <c r="O848" s="228">
        <v>35</v>
      </c>
      <c r="P848" s="229">
        <v>78.77</v>
      </c>
      <c r="Q848" s="230">
        <f t="shared" si="1239"/>
        <v>2756.95</v>
      </c>
      <c r="R848" s="223">
        <v>18</v>
      </c>
      <c r="S848" s="50">
        <v>37.840000000000003</v>
      </c>
      <c r="T848" s="51">
        <f t="shared" si="1240"/>
        <v>681.12000000000012</v>
      </c>
      <c r="U848" s="52" t="s">
        <v>33</v>
      </c>
      <c r="V848" s="48">
        <f t="shared" si="1224"/>
        <v>400</v>
      </c>
      <c r="W848" s="50">
        <f t="shared" si="1241"/>
        <v>48.756250000000001</v>
      </c>
      <c r="X848" s="51">
        <f t="shared" si="1225"/>
        <v>19502.5</v>
      </c>
      <c r="Y848" s="48">
        <f t="shared" si="1226"/>
        <v>460</v>
      </c>
      <c r="Z848" s="50">
        <f t="shared" si="1242"/>
        <v>50.222826086956523</v>
      </c>
      <c r="AA848" s="51">
        <f t="shared" si="1227"/>
        <v>23102.5</v>
      </c>
      <c r="AB848" s="48">
        <f t="shared" si="1243"/>
        <v>100</v>
      </c>
      <c r="AC848" s="50">
        <f t="shared" si="1244"/>
        <v>21.61</v>
      </c>
      <c r="AD848" s="51">
        <f t="shared" si="1245"/>
        <v>2161</v>
      </c>
      <c r="AE848" s="43">
        <v>100</v>
      </c>
      <c r="AF848" s="42">
        <v>21.61</v>
      </c>
      <c r="AG848" s="53">
        <f t="shared" ref="AG848:AG868" si="1260">AE848*AF848</f>
        <v>2161</v>
      </c>
      <c r="AH848" s="43"/>
      <c r="AI848" s="42"/>
      <c r="AJ848" s="53">
        <f t="shared" ref="AJ848:AJ868" si="1261">AH848*AI848</f>
        <v>0</v>
      </c>
      <c r="AK848" s="43"/>
      <c r="AL848" s="42"/>
      <c r="AM848" s="53"/>
      <c r="AN848" s="43"/>
      <c r="AO848" s="42"/>
      <c r="AP848" s="53"/>
      <c r="AQ848" s="43"/>
      <c r="AR848" s="42"/>
      <c r="AS848" s="53"/>
      <c r="AT848" s="43"/>
      <c r="AU848" s="42"/>
      <c r="AV848" s="53"/>
      <c r="AW848" s="43"/>
      <c r="AX848" s="42"/>
      <c r="AY848" s="53">
        <f t="shared" si="1228"/>
        <v>0</v>
      </c>
      <c r="AZ848" s="43"/>
      <c r="BA848" s="42"/>
      <c r="BB848" s="53">
        <f t="shared" si="1229"/>
        <v>0</v>
      </c>
      <c r="BC848" s="43"/>
      <c r="BD848" s="42"/>
      <c r="BE848" s="53">
        <f t="shared" si="1230"/>
        <v>0</v>
      </c>
      <c r="BF848" s="43"/>
      <c r="BG848" s="42"/>
      <c r="BH848" s="53">
        <f t="shared" si="1231"/>
        <v>0</v>
      </c>
      <c r="BI848" s="43"/>
      <c r="BJ848" s="42"/>
      <c r="BK848" s="53">
        <f t="shared" si="1232"/>
        <v>0</v>
      </c>
      <c r="BL848" s="43"/>
      <c r="BM848" s="42"/>
      <c r="BN848" s="53">
        <f t="shared" si="1233"/>
        <v>0</v>
      </c>
      <c r="BO848" s="43"/>
      <c r="BP848" s="42"/>
      <c r="BQ848" s="53">
        <f t="shared" si="1234"/>
        <v>0</v>
      </c>
      <c r="BR848" s="54">
        <f t="shared" si="1246"/>
        <v>360</v>
      </c>
      <c r="BS848" s="55">
        <f t="shared" si="1247"/>
        <v>58.170833333333334</v>
      </c>
      <c r="BT848" s="56">
        <f t="shared" si="1248"/>
        <v>20941.5</v>
      </c>
      <c r="BU848" s="48">
        <v>300</v>
      </c>
      <c r="BV848" s="50">
        <f t="shared" si="1249"/>
        <v>57.305</v>
      </c>
      <c r="BW848" s="51">
        <v>17191.5</v>
      </c>
      <c r="BX848" s="48"/>
      <c r="BY848" s="50" t="e">
        <f t="shared" si="1250"/>
        <v>#DIV/0!</v>
      </c>
      <c r="BZ848" s="51"/>
      <c r="CA848" s="48"/>
      <c r="CB848" s="50" t="e">
        <f t="shared" si="1251"/>
        <v>#DIV/0!</v>
      </c>
      <c r="CC848" s="51"/>
      <c r="CD848" s="48">
        <v>60</v>
      </c>
      <c r="CE848" s="50">
        <f t="shared" si="1252"/>
        <v>62.5</v>
      </c>
      <c r="CF848" s="51">
        <v>3750</v>
      </c>
      <c r="CG848" s="47" t="s">
        <v>33</v>
      </c>
      <c r="CH848" s="47" t="s">
        <v>33</v>
      </c>
      <c r="CI848" s="54">
        <f t="shared" si="1253"/>
        <v>60</v>
      </c>
      <c r="CJ848" s="55">
        <f t="shared" si="1254"/>
        <v>60</v>
      </c>
      <c r="CK848" s="56">
        <f t="shared" si="1255"/>
        <v>3600</v>
      </c>
      <c r="CL848" s="48"/>
      <c r="CM848" s="50" t="e">
        <f t="shared" si="1256"/>
        <v>#DIV/0!</v>
      </c>
      <c r="CN848" s="51"/>
      <c r="CO848" s="48"/>
      <c r="CP848" s="50" t="e">
        <f t="shared" si="1257"/>
        <v>#DIV/0!</v>
      </c>
      <c r="CQ848" s="51"/>
      <c r="CR848" s="48"/>
      <c r="CS848" s="50" t="e">
        <f t="shared" si="1258"/>
        <v>#DIV/0!</v>
      </c>
      <c r="CT848" s="51"/>
      <c r="CU848" s="48">
        <v>60</v>
      </c>
      <c r="CV848" s="50">
        <f t="shared" si="1259"/>
        <v>60</v>
      </c>
      <c r="CW848" s="51">
        <v>3600</v>
      </c>
      <c r="CX848" s="47" t="s">
        <v>33</v>
      </c>
      <c r="CY848" s="47" t="s">
        <v>33</v>
      </c>
    </row>
    <row r="849" spans="1:103" s="1" customFormat="1" ht="14.25" thickBot="1" x14ac:dyDescent="0.3">
      <c r="A849" s="47" t="s">
        <v>34</v>
      </c>
      <c r="B849" s="47" t="s">
        <v>34</v>
      </c>
      <c r="C849" s="48">
        <v>292</v>
      </c>
      <c r="D849" s="95">
        <f t="shared" si="1235"/>
        <v>150</v>
      </c>
      <c r="E849" s="93">
        <v>442</v>
      </c>
      <c r="F849" s="38">
        <f t="shared" si="1236"/>
        <v>453</v>
      </c>
      <c r="G849" s="49">
        <f t="shared" si="1237"/>
        <v>11</v>
      </c>
      <c r="H849" s="183"/>
      <c r="I849" s="183"/>
      <c r="J849" s="183"/>
      <c r="K849" s="183"/>
      <c r="L849" s="212"/>
      <c r="M849" s="50">
        <v>24.99</v>
      </c>
      <c r="N849" s="53">
        <f t="shared" si="1238"/>
        <v>0</v>
      </c>
      <c r="O849" s="228">
        <v>35</v>
      </c>
      <c r="P849" s="229">
        <v>78.77</v>
      </c>
      <c r="Q849" s="230">
        <f t="shared" si="1239"/>
        <v>2756.95</v>
      </c>
      <c r="R849" s="223">
        <v>18</v>
      </c>
      <c r="S849" s="50">
        <v>37.840000000000003</v>
      </c>
      <c r="T849" s="51">
        <f t="shared" si="1240"/>
        <v>681.12000000000012</v>
      </c>
      <c r="U849" s="52" t="s">
        <v>34</v>
      </c>
      <c r="V849" s="48">
        <f t="shared" si="1224"/>
        <v>400</v>
      </c>
      <c r="W849" s="50">
        <f t="shared" si="1241"/>
        <v>48.756250000000001</v>
      </c>
      <c r="X849" s="51">
        <f t="shared" si="1225"/>
        <v>19502.5</v>
      </c>
      <c r="Y849" s="48">
        <f t="shared" si="1226"/>
        <v>460</v>
      </c>
      <c r="Z849" s="50">
        <f t="shared" si="1242"/>
        <v>50.222826086956523</v>
      </c>
      <c r="AA849" s="51">
        <f t="shared" si="1227"/>
        <v>23102.5</v>
      </c>
      <c r="AB849" s="48">
        <f t="shared" si="1243"/>
        <v>100</v>
      </c>
      <c r="AC849" s="50">
        <f t="shared" si="1244"/>
        <v>21.61</v>
      </c>
      <c r="AD849" s="51">
        <f t="shared" si="1245"/>
        <v>2161</v>
      </c>
      <c r="AE849" s="43">
        <v>100</v>
      </c>
      <c r="AF849" s="42">
        <v>21.61</v>
      </c>
      <c r="AG849" s="53">
        <f t="shared" si="1260"/>
        <v>2161</v>
      </c>
      <c r="AH849" s="43"/>
      <c r="AI849" s="42"/>
      <c r="AJ849" s="53">
        <f t="shared" si="1261"/>
        <v>0</v>
      </c>
      <c r="AK849" s="43"/>
      <c r="AL849" s="42"/>
      <c r="AM849" s="53"/>
      <c r="AN849" s="43"/>
      <c r="AO849" s="42"/>
      <c r="AP849" s="53"/>
      <c r="AQ849" s="43"/>
      <c r="AR849" s="42"/>
      <c r="AS849" s="53"/>
      <c r="AT849" s="43"/>
      <c r="AU849" s="42"/>
      <c r="AV849" s="53"/>
      <c r="AW849" s="43"/>
      <c r="AX849" s="42"/>
      <c r="AY849" s="53">
        <f t="shared" si="1228"/>
        <v>0</v>
      </c>
      <c r="AZ849" s="43"/>
      <c r="BA849" s="42"/>
      <c r="BB849" s="53">
        <f t="shared" si="1229"/>
        <v>0</v>
      </c>
      <c r="BC849" s="43"/>
      <c r="BD849" s="42"/>
      <c r="BE849" s="53">
        <f t="shared" si="1230"/>
        <v>0</v>
      </c>
      <c r="BF849" s="43"/>
      <c r="BG849" s="42"/>
      <c r="BH849" s="53">
        <f t="shared" si="1231"/>
        <v>0</v>
      </c>
      <c r="BI849" s="43"/>
      <c r="BJ849" s="42"/>
      <c r="BK849" s="53">
        <f t="shared" si="1232"/>
        <v>0</v>
      </c>
      <c r="BL849" s="43"/>
      <c r="BM849" s="42"/>
      <c r="BN849" s="53">
        <f t="shared" si="1233"/>
        <v>0</v>
      </c>
      <c r="BO849" s="43"/>
      <c r="BP849" s="42"/>
      <c r="BQ849" s="53">
        <f t="shared" si="1234"/>
        <v>0</v>
      </c>
      <c r="BR849" s="54">
        <f t="shared" si="1246"/>
        <v>360</v>
      </c>
      <c r="BS849" s="55">
        <f t="shared" si="1247"/>
        <v>58.170833333333334</v>
      </c>
      <c r="BT849" s="56">
        <f t="shared" si="1248"/>
        <v>20941.5</v>
      </c>
      <c r="BU849" s="48">
        <v>300</v>
      </c>
      <c r="BV849" s="50">
        <f t="shared" si="1249"/>
        <v>57.305</v>
      </c>
      <c r="BW849" s="51">
        <v>17191.5</v>
      </c>
      <c r="BX849" s="48"/>
      <c r="BY849" s="50" t="e">
        <f t="shared" si="1250"/>
        <v>#DIV/0!</v>
      </c>
      <c r="BZ849" s="51"/>
      <c r="CA849" s="48"/>
      <c r="CB849" s="50" t="e">
        <f t="shared" si="1251"/>
        <v>#DIV/0!</v>
      </c>
      <c r="CC849" s="51"/>
      <c r="CD849" s="48">
        <v>60</v>
      </c>
      <c r="CE849" s="50">
        <f t="shared" si="1252"/>
        <v>62.5</v>
      </c>
      <c r="CF849" s="51">
        <v>3750</v>
      </c>
      <c r="CG849" s="47" t="s">
        <v>34</v>
      </c>
      <c r="CH849" s="47" t="s">
        <v>34</v>
      </c>
      <c r="CI849" s="54">
        <f t="shared" si="1253"/>
        <v>60</v>
      </c>
      <c r="CJ849" s="55">
        <f t="shared" si="1254"/>
        <v>60</v>
      </c>
      <c r="CK849" s="56">
        <f t="shared" si="1255"/>
        <v>3600</v>
      </c>
      <c r="CL849" s="48"/>
      <c r="CM849" s="50" t="e">
        <f t="shared" si="1256"/>
        <v>#DIV/0!</v>
      </c>
      <c r="CN849" s="51"/>
      <c r="CO849" s="48"/>
      <c r="CP849" s="50" t="e">
        <f t="shared" si="1257"/>
        <v>#DIV/0!</v>
      </c>
      <c r="CQ849" s="51"/>
      <c r="CR849" s="48"/>
      <c r="CS849" s="50" t="e">
        <f t="shared" si="1258"/>
        <v>#DIV/0!</v>
      </c>
      <c r="CT849" s="51"/>
      <c r="CU849" s="48">
        <v>60</v>
      </c>
      <c r="CV849" s="50">
        <f t="shared" si="1259"/>
        <v>60</v>
      </c>
      <c r="CW849" s="51">
        <v>3600</v>
      </c>
      <c r="CX849" s="47" t="s">
        <v>34</v>
      </c>
      <c r="CY849" s="47" t="s">
        <v>34</v>
      </c>
    </row>
    <row r="850" spans="1:103" s="1" customFormat="1" ht="14.25" thickBot="1" x14ac:dyDescent="0.3">
      <c r="A850" s="47" t="s">
        <v>35</v>
      </c>
      <c r="B850" s="47" t="s">
        <v>35</v>
      </c>
      <c r="C850" s="48">
        <v>292</v>
      </c>
      <c r="D850" s="95">
        <f t="shared" si="1235"/>
        <v>150</v>
      </c>
      <c r="E850" s="93">
        <v>442</v>
      </c>
      <c r="F850" s="38">
        <f t="shared" si="1236"/>
        <v>453</v>
      </c>
      <c r="G850" s="49">
        <f t="shared" si="1237"/>
        <v>11</v>
      </c>
      <c r="H850" s="183"/>
      <c r="I850" s="183"/>
      <c r="J850" s="183"/>
      <c r="K850" s="183"/>
      <c r="L850" s="212"/>
      <c r="M850" s="50">
        <v>24.99</v>
      </c>
      <c r="N850" s="53">
        <f t="shared" si="1238"/>
        <v>0</v>
      </c>
      <c r="O850" s="228">
        <v>35</v>
      </c>
      <c r="P850" s="229">
        <v>78.77</v>
      </c>
      <c r="Q850" s="230">
        <f t="shared" si="1239"/>
        <v>2756.95</v>
      </c>
      <c r="R850" s="223">
        <v>18</v>
      </c>
      <c r="S850" s="50">
        <v>37.840000000000003</v>
      </c>
      <c r="T850" s="51">
        <f t="shared" si="1240"/>
        <v>681.12000000000012</v>
      </c>
      <c r="U850" s="52" t="s">
        <v>35</v>
      </c>
      <c r="V850" s="48">
        <f t="shared" si="1224"/>
        <v>400</v>
      </c>
      <c r="W850" s="50">
        <f t="shared" si="1241"/>
        <v>48.756250000000001</v>
      </c>
      <c r="X850" s="51">
        <f t="shared" si="1225"/>
        <v>19502.5</v>
      </c>
      <c r="Y850" s="48">
        <f t="shared" si="1226"/>
        <v>460</v>
      </c>
      <c r="Z850" s="50">
        <f t="shared" si="1242"/>
        <v>50.222826086956523</v>
      </c>
      <c r="AA850" s="51">
        <f t="shared" si="1227"/>
        <v>23102.5</v>
      </c>
      <c r="AB850" s="48">
        <f t="shared" si="1243"/>
        <v>100</v>
      </c>
      <c r="AC850" s="50">
        <f t="shared" si="1244"/>
        <v>21.61</v>
      </c>
      <c r="AD850" s="51">
        <f t="shared" si="1245"/>
        <v>2161</v>
      </c>
      <c r="AE850" s="43">
        <v>100</v>
      </c>
      <c r="AF850" s="42">
        <v>21.61</v>
      </c>
      <c r="AG850" s="53">
        <f t="shared" si="1260"/>
        <v>2161</v>
      </c>
      <c r="AH850" s="43"/>
      <c r="AI850" s="42"/>
      <c r="AJ850" s="53">
        <f t="shared" si="1261"/>
        <v>0</v>
      </c>
      <c r="AK850" s="43"/>
      <c r="AL850" s="42"/>
      <c r="AM850" s="53"/>
      <c r="AN850" s="43"/>
      <c r="AO850" s="42"/>
      <c r="AP850" s="53"/>
      <c r="AQ850" s="43"/>
      <c r="AR850" s="42"/>
      <c r="AS850" s="53"/>
      <c r="AT850" s="43"/>
      <c r="AU850" s="42"/>
      <c r="AV850" s="53"/>
      <c r="AW850" s="43"/>
      <c r="AX850" s="42"/>
      <c r="AY850" s="53">
        <f t="shared" si="1228"/>
        <v>0</v>
      </c>
      <c r="AZ850" s="43"/>
      <c r="BA850" s="42"/>
      <c r="BB850" s="53">
        <f t="shared" si="1229"/>
        <v>0</v>
      </c>
      <c r="BC850" s="43"/>
      <c r="BD850" s="42"/>
      <c r="BE850" s="53">
        <f t="shared" si="1230"/>
        <v>0</v>
      </c>
      <c r="BF850" s="43"/>
      <c r="BG850" s="42"/>
      <c r="BH850" s="53">
        <f t="shared" si="1231"/>
        <v>0</v>
      </c>
      <c r="BI850" s="43"/>
      <c r="BJ850" s="42"/>
      <c r="BK850" s="53">
        <f t="shared" si="1232"/>
        <v>0</v>
      </c>
      <c r="BL850" s="43"/>
      <c r="BM850" s="42"/>
      <c r="BN850" s="53">
        <f t="shared" si="1233"/>
        <v>0</v>
      </c>
      <c r="BO850" s="43"/>
      <c r="BP850" s="42"/>
      <c r="BQ850" s="53">
        <f t="shared" si="1234"/>
        <v>0</v>
      </c>
      <c r="BR850" s="54">
        <f t="shared" si="1246"/>
        <v>360</v>
      </c>
      <c r="BS850" s="55">
        <f t="shared" si="1247"/>
        <v>58.170833333333334</v>
      </c>
      <c r="BT850" s="56">
        <f t="shared" si="1248"/>
        <v>20941.5</v>
      </c>
      <c r="BU850" s="48">
        <v>300</v>
      </c>
      <c r="BV850" s="50">
        <f t="shared" si="1249"/>
        <v>57.305</v>
      </c>
      <c r="BW850" s="51">
        <v>17191.5</v>
      </c>
      <c r="BX850" s="48"/>
      <c r="BY850" s="50" t="e">
        <f t="shared" si="1250"/>
        <v>#DIV/0!</v>
      </c>
      <c r="BZ850" s="51"/>
      <c r="CA850" s="48"/>
      <c r="CB850" s="50" t="e">
        <f t="shared" si="1251"/>
        <v>#DIV/0!</v>
      </c>
      <c r="CC850" s="51"/>
      <c r="CD850" s="48">
        <v>60</v>
      </c>
      <c r="CE850" s="50">
        <f t="shared" si="1252"/>
        <v>62.5</v>
      </c>
      <c r="CF850" s="51">
        <v>3750</v>
      </c>
      <c r="CG850" s="47" t="s">
        <v>35</v>
      </c>
      <c r="CH850" s="47" t="s">
        <v>35</v>
      </c>
      <c r="CI850" s="54">
        <f t="shared" si="1253"/>
        <v>60</v>
      </c>
      <c r="CJ850" s="55">
        <f t="shared" si="1254"/>
        <v>60</v>
      </c>
      <c r="CK850" s="56">
        <f t="shared" si="1255"/>
        <v>3600</v>
      </c>
      <c r="CL850" s="48"/>
      <c r="CM850" s="50" t="e">
        <f t="shared" si="1256"/>
        <v>#DIV/0!</v>
      </c>
      <c r="CN850" s="51"/>
      <c r="CO850" s="48"/>
      <c r="CP850" s="50" t="e">
        <f t="shared" si="1257"/>
        <v>#DIV/0!</v>
      </c>
      <c r="CQ850" s="51"/>
      <c r="CR850" s="48"/>
      <c r="CS850" s="50" t="e">
        <f t="shared" si="1258"/>
        <v>#DIV/0!</v>
      </c>
      <c r="CT850" s="51"/>
      <c r="CU850" s="48">
        <v>60</v>
      </c>
      <c r="CV850" s="50">
        <f t="shared" si="1259"/>
        <v>60</v>
      </c>
      <c r="CW850" s="51">
        <v>3600</v>
      </c>
      <c r="CX850" s="47" t="s">
        <v>35</v>
      </c>
      <c r="CY850" s="47" t="s">
        <v>35</v>
      </c>
    </row>
    <row r="851" spans="1:103" s="1" customFormat="1" ht="14.25" thickBot="1" x14ac:dyDescent="0.3">
      <c r="A851" s="47" t="s">
        <v>36</v>
      </c>
      <c r="B851" s="47" t="s">
        <v>36</v>
      </c>
      <c r="C851" s="48">
        <v>292</v>
      </c>
      <c r="D851" s="95">
        <f t="shared" si="1235"/>
        <v>151</v>
      </c>
      <c r="E851" s="93">
        <v>443</v>
      </c>
      <c r="F851" s="38">
        <f t="shared" si="1236"/>
        <v>453.39</v>
      </c>
      <c r="G851" s="49">
        <f t="shared" si="1237"/>
        <v>9.9999999999999858</v>
      </c>
      <c r="H851" s="183"/>
      <c r="I851" s="183"/>
      <c r="J851" s="183"/>
      <c r="K851" s="183"/>
      <c r="L851" s="224">
        <v>0.39</v>
      </c>
      <c r="M851" s="50">
        <v>24.99</v>
      </c>
      <c r="N851" s="53">
        <f t="shared" si="1238"/>
        <v>9.7461000000000002</v>
      </c>
      <c r="O851" s="228">
        <v>35</v>
      </c>
      <c r="P851" s="229">
        <v>78.77</v>
      </c>
      <c r="Q851" s="230">
        <f t="shared" si="1239"/>
        <v>2756.95</v>
      </c>
      <c r="R851" s="223">
        <v>18</v>
      </c>
      <c r="S851" s="50">
        <v>37.840000000000003</v>
      </c>
      <c r="T851" s="51">
        <f t="shared" si="1240"/>
        <v>681.12000000000012</v>
      </c>
      <c r="U851" s="52" t="s">
        <v>36</v>
      </c>
      <c r="V851" s="48">
        <f t="shared" si="1224"/>
        <v>400</v>
      </c>
      <c r="W851" s="50">
        <f t="shared" si="1241"/>
        <v>48.756250000000001</v>
      </c>
      <c r="X851" s="51">
        <f t="shared" si="1225"/>
        <v>19502.5</v>
      </c>
      <c r="Y851" s="48">
        <f t="shared" si="1226"/>
        <v>460</v>
      </c>
      <c r="Z851" s="50">
        <f t="shared" si="1242"/>
        <v>50.222826086956523</v>
      </c>
      <c r="AA851" s="51">
        <f t="shared" si="1227"/>
        <v>23102.5</v>
      </c>
      <c r="AB851" s="48">
        <f t="shared" si="1243"/>
        <v>100</v>
      </c>
      <c r="AC851" s="50">
        <f t="shared" si="1244"/>
        <v>21.61</v>
      </c>
      <c r="AD851" s="51">
        <f t="shared" si="1245"/>
        <v>2161</v>
      </c>
      <c r="AE851" s="43">
        <v>100</v>
      </c>
      <c r="AF851" s="42">
        <v>21.61</v>
      </c>
      <c r="AG851" s="53">
        <f t="shared" si="1260"/>
        <v>2161</v>
      </c>
      <c r="AH851" s="43"/>
      <c r="AI851" s="42"/>
      <c r="AJ851" s="53">
        <f t="shared" si="1261"/>
        <v>0</v>
      </c>
      <c r="AK851" s="43"/>
      <c r="AL851" s="42"/>
      <c r="AM851" s="53"/>
      <c r="AN851" s="43"/>
      <c r="AO851" s="42"/>
      <c r="AP851" s="53"/>
      <c r="AQ851" s="43"/>
      <c r="AR851" s="42"/>
      <c r="AS851" s="53"/>
      <c r="AT851" s="43"/>
      <c r="AU851" s="42"/>
      <c r="AV851" s="53"/>
      <c r="AW851" s="43"/>
      <c r="AX851" s="42"/>
      <c r="AY851" s="53">
        <f t="shared" si="1228"/>
        <v>0</v>
      </c>
      <c r="AZ851" s="43"/>
      <c r="BA851" s="42"/>
      <c r="BB851" s="53">
        <f t="shared" si="1229"/>
        <v>0</v>
      </c>
      <c r="BC851" s="43"/>
      <c r="BD851" s="42"/>
      <c r="BE851" s="53">
        <f t="shared" si="1230"/>
        <v>0</v>
      </c>
      <c r="BF851" s="43"/>
      <c r="BG851" s="42"/>
      <c r="BH851" s="53">
        <f t="shared" si="1231"/>
        <v>0</v>
      </c>
      <c r="BI851" s="43"/>
      <c r="BJ851" s="42"/>
      <c r="BK851" s="53">
        <f t="shared" si="1232"/>
        <v>0</v>
      </c>
      <c r="BL851" s="43"/>
      <c r="BM851" s="42"/>
      <c r="BN851" s="53">
        <f t="shared" si="1233"/>
        <v>0</v>
      </c>
      <c r="BO851" s="43"/>
      <c r="BP851" s="42"/>
      <c r="BQ851" s="53">
        <f t="shared" si="1234"/>
        <v>0</v>
      </c>
      <c r="BR851" s="54">
        <f t="shared" si="1246"/>
        <v>360</v>
      </c>
      <c r="BS851" s="55">
        <f t="shared" si="1247"/>
        <v>58.170833333333334</v>
      </c>
      <c r="BT851" s="56">
        <f t="shared" si="1248"/>
        <v>20941.5</v>
      </c>
      <c r="BU851" s="48">
        <v>300</v>
      </c>
      <c r="BV851" s="50">
        <f t="shared" si="1249"/>
        <v>57.305</v>
      </c>
      <c r="BW851" s="51">
        <v>17191.5</v>
      </c>
      <c r="BX851" s="48"/>
      <c r="BY851" s="50" t="e">
        <f t="shared" si="1250"/>
        <v>#DIV/0!</v>
      </c>
      <c r="BZ851" s="51"/>
      <c r="CA851" s="48"/>
      <c r="CB851" s="50" t="e">
        <f t="shared" si="1251"/>
        <v>#DIV/0!</v>
      </c>
      <c r="CC851" s="51"/>
      <c r="CD851" s="48">
        <v>60</v>
      </c>
      <c r="CE851" s="50">
        <f t="shared" si="1252"/>
        <v>62.5</v>
      </c>
      <c r="CF851" s="51">
        <v>3750</v>
      </c>
      <c r="CG851" s="47" t="s">
        <v>36</v>
      </c>
      <c r="CH851" s="47" t="s">
        <v>36</v>
      </c>
      <c r="CI851" s="54">
        <f t="shared" si="1253"/>
        <v>60</v>
      </c>
      <c r="CJ851" s="55">
        <f t="shared" si="1254"/>
        <v>60</v>
      </c>
      <c r="CK851" s="56">
        <f t="shared" si="1255"/>
        <v>3600</v>
      </c>
      <c r="CL851" s="48"/>
      <c r="CM851" s="50" t="e">
        <f t="shared" si="1256"/>
        <v>#DIV/0!</v>
      </c>
      <c r="CN851" s="51"/>
      <c r="CO851" s="48"/>
      <c r="CP851" s="50" t="e">
        <f t="shared" si="1257"/>
        <v>#DIV/0!</v>
      </c>
      <c r="CQ851" s="51"/>
      <c r="CR851" s="48"/>
      <c r="CS851" s="50" t="e">
        <f t="shared" si="1258"/>
        <v>#DIV/0!</v>
      </c>
      <c r="CT851" s="51"/>
      <c r="CU851" s="48">
        <v>60</v>
      </c>
      <c r="CV851" s="50">
        <f t="shared" si="1259"/>
        <v>60</v>
      </c>
      <c r="CW851" s="51">
        <v>3600</v>
      </c>
      <c r="CX851" s="47" t="s">
        <v>36</v>
      </c>
      <c r="CY851" s="47" t="s">
        <v>36</v>
      </c>
    </row>
    <row r="852" spans="1:103" s="1" customFormat="1" ht="14.25" thickBot="1" x14ac:dyDescent="0.3">
      <c r="A852" s="47" t="s">
        <v>37</v>
      </c>
      <c r="B852" s="47" t="s">
        <v>37</v>
      </c>
      <c r="C852" s="48">
        <v>292</v>
      </c>
      <c r="D852" s="95">
        <f t="shared" si="1235"/>
        <v>142</v>
      </c>
      <c r="E852" s="93">
        <v>434</v>
      </c>
      <c r="F852" s="38">
        <f t="shared" si="1236"/>
        <v>445.39</v>
      </c>
      <c r="G852" s="49">
        <f t="shared" si="1237"/>
        <v>0.99999999999998579</v>
      </c>
      <c r="H852" s="183"/>
      <c r="I852" s="183"/>
      <c r="J852" s="183"/>
      <c r="K852" s="183"/>
      <c r="L852" s="224">
        <v>10.39</v>
      </c>
      <c r="M852" s="50">
        <v>24.99</v>
      </c>
      <c r="N852" s="53">
        <f t="shared" si="1238"/>
        <v>259.64609999999999</v>
      </c>
      <c r="O852" s="228">
        <v>35</v>
      </c>
      <c r="P852" s="229">
        <v>78.77</v>
      </c>
      <c r="Q852" s="230">
        <f t="shared" si="1239"/>
        <v>2756.95</v>
      </c>
      <c r="R852" s="223">
        <v>10</v>
      </c>
      <c r="S852" s="50">
        <v>37.840000000000003</v>
      </c>
      <c r="T852" s="51">
        <f t="shared" si="1240"/>
        <v>378.40000000000003</v>
      </c>
      <c r="U852" s="52" t="s">
        <v>37</v>
      </c>
      <c r="V852" s="48">
        <f t="shared" si="1224"/>
        <v>390</v>
      </c>
      <c r="W852" s="50">
        <f t="shared" si="1241"/>
        <v>40.610256410256412</v>
      </c>
      <c r="X852" s="51">
        <f t="shared" si="1225"/>
        <v>15838</v>
      </c>
      <c r="Y852" s="48">
        <f t="shared" si="1226"/>
        <v>600</v>
      </c>
      <c r="Z852" s="50">
        <f>AA852/Y852</f>
        <v>40.229999999999997</v>
      </c>
      <c r="AA852" s="51">
        <f t="shared" si="1227"/>
        <v>24138</v>
      </c>
      <c r="AB852" s="48">
        <f t="shared" si="1243"/>
        <v>100</v>
      </c>
      <c r="AC852" s="50">
        <f>AD852/AB852</f>
        <v>21.61</v>
      </c>
      <c r="AD852" s="51">
        <f t="shared" si="1245"/>
        <v>2161</v>
      </c>
      <c r="AE852" s="43">
        <v>100</v>
      </c>
      <c r="AF852" s="42">
        <v>21.61</v>
      </c>
      <c r="AG852" s="53">
        <f t="shared" si="1260"/>
        <v>2161</v>
      </c>
      <c r="AH852" s="43"/>
      <c r="AI852" s="42"/>
      <c r="AJ852" s="53">
        <f t="shared" si="1261"/>
        <v>0</v>
      </c>
      <c r="AK852" s="43"/>
      <c r="AL852" s="42"/>
      <c r="AM852" s="53"/>
      <c r="AN852" s="43"/>
      <c r="AO852" s="42"/>
      <c r="AP852" s="53"/>
      <c r="AQ852" s="43"/>
      <c r="AR852" s="42"/>
      <c r="AS852" s="53"/>
      <c r="AT852" s="43"/>
      <c r="AU852" s="42"/>
      <c r="AV852" s="53"/>
      <c r="AW852" s="43"/>
      <c r="AX852" s="42"/>
      <c r="AY852" s="53">
        <f t="shared" si="1228"/>
        <v>0</v>
      </c>
      <c r="AZ852" s="43"/>
      <c r="BA852" s="42"/>
      <c r="BB852" s="53">
        <f t="shared" si="1229"/>
        <v>0</v>
      </c>
      <c r="BC852" s="43"/>
      <c r="BD852" s="42"/>
      <c r="BE852" s="53">
        <f t="shared" si="1230"/>
        <v>0</v>
      </c>
      <c r="BF852" s="43"/>
      <c r="BG852" s="42"/>
      <c r="BH852" s="53">
        <f t="shared" si="1231"/>
        <v>0</v>
      </c>
      <c r="BI852" s="43"/>
      <c r="BJ852" s="42"/>
      <c r="BK852" s="53">
        <f t="shared" si="1232"/>
        <v>0</v>
      </c>
      <c r="BL852" s="43"/>
      <c r="BM852" s="42"/>
      <c r="BN852" s="53">
        <f t="shared" si="1233"/>
        <v>0</v>
      </c>
      <c r="BO852" s="43"/>
      <c r="BP852" s="42"/>
      <c r="BQ852" s="53">
        <f t="shared" si="1234"/>
        <v>0</v>
      </c>
      <c r="BR852" s="54">
        <f t="shared" si="1246"/>
        <v>500</v>
      </c>
      <c r="BS852" s="55">
        <f t="shared" si="1247"/>
        <v>43.954000000000001</v>
      </c>
      <c r="BT852" s="56">
        <f t="shared" si="1248"/>
        <v>21977</v>
      </c>
      <c r="BU852" s="48">
        <v>300</v>
      </c>
      <c r="BV852" s="50">
        <f t="shared" si="1249"/>
        <v>45.256666666666668</v>
      </c>
      <c r="BW852" s="51">
        <v>13577</v>
      </c>
      <c r="BX852" s="48"/>
      <c r="BY852" s="50" t="e">
        <f t="shared" si="1250"/>
        <v>#DIV/0!</v>
      </c>
      <c r="BZ852" s="51"/>
      <c r="CA852" s="48"/>
      <c r="CB852" s="50" t="e">
        <f t="shared" si="1251"/>
        <v>#DIV/0!</v>
      </c>
      <c r="CC852" s="51"/>
      <c r="CD852" s="48">
        <v>200</v>
      </c>
      <c r="CE852" s="50">
        <f t="shared" si="1252"/>
        <v>42</v>
      </c>
      <c r="CF852" s="51">
        <v>8400</v>
      </c>
      <c r="CG852" s="47" t="s">
        <v>37</v>
      </c>
      <c r="CH852" s="47" t="s">
        <v>37</v>
      </c>
      <c r="CI852" s="54">
        <f t="shared" si="1253"/>
        <v>210</v>
      </c>
      <c r="CJ852" s="55">
        <f t="shared" si="1254"/>
        <v>39.523809523809526</v>
      </c>
      <c r="CK852" s="56">
        <f t="shared" si="1255"/>
        <v>8300</v>
      </c>
      <c r="CL852" s="48"/>
      <c r="CM852" s="50" t="e">
        <f t="shared" si="1256"/>
        <v>#DIV/0!</v>
      </c>
      <c r="CN852" s="51"/>
      <c r="CO852" s="48"/>
      <c r="CP852" s="50" t="e">
        <f t="shared" si="1257"/>
        <v>#DIV/0!</v>
      </c>
      <c r="CQ852" s="51"/>
      <c r="CR852" s="48">
        <v>10</v>
      </c>
      <c r="CS852" s="50">
        <f t="shared" si="1258"/>
        <v>30</v>
      </c>
      <c r="CT852" s="51">
        <v>300</v>
      </c>
      <c r="CU852" s="48">
        <v>200</v>
      </c>
      <c r="CV852" s="50">
        <f t="shared" si="1259"/>
        <v>40</v>
      </c>
      <c r="CW852" s="51">
        <v>8000</v>
      </c>
      <c r="CX852" s="47" t="s">
        <v>37</v>
      </c>
      <c r="CY852" s="47" t="s">
        <v>37</v>
      </c>
    </row>
    <row r="853" spans="1:103" s="1" customFormat="1" ht="14.25" thickBot="1" x14ac:dyDescent="0.3">
      <c r="A853" s="47" t="s">
        <v>38</v>
      </c>
      <c r="B853" s="47" t="s">
        <v>38</v>
      </c>
      <c r="C853" s="48">
        <v>292</v>
      </c>
      <c r="D853" s="95">
        <f t="shared" si="1235"/>
        <v>129</v>
      </c>
      <c r="E853" s="93">
        <v>421</v>
      </c>
      <c r="F853" s="38">
        <f t="shared" si="1236"/>
        <v>458</v>
      </c>
      <c r="G853" s="49">
        <f t="shared" si="1237"/>
        <v>14</v>
      </c>
      <c r="H853" s="183"/>
      <c r="I853" s="183"/>
      <c r="J853" s="183"/>
      <c r="K853" s="183"/>
      <c r="L853" s="224">
        <v>23</v>
      </c>
      <c r="M853" s="50">
        <v>24.99</v>
      </c>
      <c r="N853" s="53">
        <f t="shared" si="1238"/>
        <v>574.77</v>
      </c>
      <c r="O853" s="228">
        <v>35</v>
      </c>
      <c r="P853" s="229">
        <v>78.77</v>
      </c>
      <c r="Q853" s="230">
        <f t="shared" si="1239"/>
        <v>2756.95</v>
      </c>
      <c r="R853" s="223">
        <v>0</v>
      </c>
      <c r="S853" s="50">
        <v>37.840000000000003</v>
      </c>
      <c r="T853" s="51">
        <f t="shared" si="1240"/>
        <v>0</v>
      </c>
      <c r="U853" s="52" t="s">
        <v>38</v>
      </c>
      <c r="V853" s="48">
        <f t="shared" si="1224"/>
        <v>400</v>
      </c>
      <c r="W853" s="50">
        <f t="shared" si="1241"/>
        <v>40.344999999999999</v>
      </c>
      <c r="X853" s="51">
        <f t="shared" si="1225"/>
        <v>16138</v>
      </c>
      <c r="Y853" s="48">
        <f t="shared" si="1226"/>
        <v>600</v>
      </c>
      <c r="Z853" s="50">
        <f t="shared" ref="Z853:Z869" si="1262">AA853/Y853</f>
        <v>40.229999999999997</v>
      </c>
      <c r="AA853" s="51">
        <f t="shared" si="1227"/>
        <v>24138</v>
      </c>
      <c r="AB853" s="48">
        <f t="shared" si="1243"/>
        <v>100</v>
      </c>
      <c r="AC853" s="50">
        <f t="shared" ref="AC853:AC869" si="1263">AD853/AB853</f>
        <v>21.61</v>
      </c>
      <c r="AD853" s="51">
        <f t="shared" si="1245"/>
        <v>2161</v>
      </c>
      <c r="AE853" s="43">
        <v>100</v>
      </c>
      <c r="AF853" s="42">
        <v>21.61</v>
      </c>
      <c r="AG853" s="53">
        <f t="shared" si="1260"/>
        <v>2161</v>
      </c>
      <c r="AH853" s="43"/>
      <c r="AI853" s="42"/>
      <c r="AJ853" s="53">
        <f t="shared" si="1261"/>
        <v>0</v>
      </c>
      <c r="AK853" s="43"/>
      <c r="AL853" s="42"/>
      <c r="AM853" s="53"/>
      <c r="AN853" s="43"/>
      <c r="AO853" s="42"/>
      <c r="AP853" s="53"/>
      <c r="AQ853" s="43"/>
      <c r="AR853" s="42"/>
      <c r="AS853" s="53"/>
      <c r="AT853" s="43"/>
      <c r="AU853" s="42"/>
      <c r="AV853" s="53"/>
      <c r="AW853" s="43"/>
      <c r="AX853" s="42"/>
      <c r="AY853" s="53">
        <f t="shared" si="1228"/>
        <v>0</v>
      </c>
      <c r="AZ853" s="43"/>
      <c r="BA853" s="42"/>
      <c r="BB853" s="53">
        <f t="shared" si="1229"/>
        <v>0</v>
      </c>
      <c r="BC853" s="43"/>
      <c r="BD853" s="42"/>
      <c r="BE853" s="53">
        <f t="shared" si="1230"/>
        <v>0</v>
      </c>
      <c r="BF853" s="43"/>
      <c r="BG853" s="42"/>
      <c r="BH853" s="53">
        <f t="shared" si="1231"/>
        <v>0</v>
      </c>
      <c r="BI853" s="43"/>
      <c r="BJ853" s="42"/>
      <c r="BK853" s="53">
        <f t="shared" si="1232"/>
        <v>0</v>
      </c>
      <c r="BL853" s="43"/>
      <c r="BM853" s="42"/>
      <c r="BN853" s="53">
        <f t="shared" si="1233"/>
        <v>0</v>
      </c>
      <c r="BO853" s="43"/>
      <c r="BP853" s="42"/>
      <c r="BQ853" s="53">
        <f t="shared" si="1234"/>
        <v>0</v>
      </c>
      <c r="BR853" s="54">
        <f t="shared" si="1246"/>
        <v>500</v>
      </c>
      <c r="BS853" s="55">
        <f t="shared" si="1247"/>
        <v>43.954000000000001</v>
      </c>
      <c r="BT853" s="56">
        <f t="shared" si="1248"/>
        <v>21977</v>
      </c>
      <c r="BU853" s="48">
        <v>300</v>
      </c>
      <c r="BV853" s="50">
        <f t="shared" si="1249"/>
        <v>45.256666666666668</v>
      </c>
      <c r="BW853" s="51">
        <v>13577</v>
      </c>
      <c r="BX853" s="48"/>
      <c r="BY853" s="50" t="e">
        <f t="shared" si="1250"/>
        <v>#DIV/0!</v>
      </c>
      <c r="BZ853" s="51"/>
      <c r="CA853" s="48"/>
      <c r="CB853" s="50" t="e">
        <f t="shared" si="1251"/>
        <v>#DIV/0!</v>
      </c>
      <c r="CC853" s="51"/>
      <c r="CD853" s="48">
        <v>200</v>
      </c>
      <c r="CE853" s="50">
        <f t="shared" si="1252"/>
        <v>42</v>
      </c>
      <c r="CF853" s="51">
        <v>8400</v>
      </c>
      <c r="CG853" s="47" t="s">
        <v>38</v>
      </c>
      <c r="CH853" s="47" t="s">
        <v>38</v>
      </c>
      <c r="CI853" s="54">
        <f t="shared" si="1253"/>
        <v>200</v>
      </c>
      <c r="CJ853" s="55">
        <f t="shared" si="1254"/>
        <v>40</v>
      </c>
      <c r="CK853" s="56">
        <f t="shared" si="1255"/>
        <v>8000</v>
      </c>
      <c r="CL853" s="48"/>
      <c r="CM853" s="50" t="e">
        <f t="shared" si="1256"/>
        <v>#DIV/0!</v>
      </c>
      <c r="CN853" s="51"/>
      <c r="CO853" s="48"/>
      <c r="CP853" s="50" t="e">
        <f t="shared" si="1257"/>
        <v>#DIV/0!</v>
      </c>
      <c r="CQ853" s="51"/>
      <c r="CR853" s="48"/>
      <c r="CS853" s="50" t="e">
        <f t="shared" si="1258"/>
        <v>#DIV/0!</v>
      </c>
      <c r="CT853" s="51"/>
      <c r="CU853" s="48">
        <v>200</v>
      </c>
      <c r="CV853" s="50">
        <f t="shared" si="1259"/>
        <v>40</v>
      </c>
      <c r="CW853" s="51">
        <v>8000</v>
      </c>
      <c r="CX853" s="47" t="s">
        <v>38</v>
      </c>
      <c r="CY853" s="47" t="s">
        <v>38</v>
      </c>
    </row>
    <row r="854" spans="1:103" s="1" customFormat="1" ht="14.25" thickBot="1" x14ac:dyDescent="0.3">
      <c r="A854" s="47" t="s">
        <v>39</v>
      </c>
      <c r="B854" s="47" t="s">
        <v>39</v>
      </c>
      <c r="C854" s="48">
        <v>292</v>
      </c>
      <c r="D854" s="95">
        <f t="shared" si="1235"/>
        <v>123</v>
      </c>
      <c r="E854" s="93">
        <v>415</v>
      </c>
      <c r="F854" s="38">
        <f t="shared" si="1236"/>
        <v>463.09</v>
      </c>
      <c r="G854" s="49">
        <f t="shared" si="1237"/>
        <v>19.999999999999975</v>
      </c>
      <c r="H854" s="183"/>
      <c r="I854" s="183"/>
      <c r="J854" s="183"/>
      <c r="K854" s="183"/>
      <c r="L854" s="224">
        <v>28.09</v>
      </c>
      <c r="M854" s="50">
        <v>24.99</v>
      </c>
      <c r="N854" s="53">
        <f t="shared" si="1238"/>
        <v>701.96909999999991</v>
      </c>
      <c r="O854" s="228">
        <v>35</v>
      </c>
      <c r="P854" s="229">
        <v>78.77</v>
      </c>
      <c r="Q854" s="230">
        <f t="shared" si="1239"/>
        <v>2756.95</v>
      </c>
      <c r="R854" s="223">
        <v>0</v>
      </c>
      <c r="S854" s="50">
        <v>37.840000000000003</v>
      </c>
      <c r="T854" s="51">
        <f t="shared" si="1240"/>
        <v>0</v>
      </c>
      <c r="U854" s="52" t="s">
        <v>39</v>
      </c>
      <c r="V854" s="48">
        <f t="shared" si="1224"/>
        <v>400</v>
      </c>
      <c r="W854" s="50">
        <f t="shared" si="1241"/>
        <v>40.344999999999999</v>
      </c>
      <c r="X854" s="51">
        <f t="shared" si="1225"/>
        <v>16138</v>
      </c>
      <c r="Y854" s="48">
        <f t="shared" si="1226"/>
        <v>600</v>
      </c>
      <c r="Z854" s="50">
        <f t="shared" si="1262"/>
        <v>40.229999999999997</v>
      </c>
      <c r="AA854" s="51">
        <f t="shared" si="1227"/>
        <v>24138</v>
      </c>
      <c r="AB854" s="48">
        <f t="shared" si="1243"/>
        <v>100</v>
      </c>
      <c r="AC854" s="50">
        <f t="shared" si="1263"/>
        <v>21.61</v>
      </c>
      <c r="AD854" s="51">
        <f t="shared" si="1245"/>
        <v>2161</v>
      </c>
      <c r="AE854" s="43">
        <v>100</v>
      </c>
      <c r="AF854" s="42">
        <v>21.61</v>
      </c>
      <c r="AG854" s="53">
        <f t="shared" si="1260"/>
        <v>2161</v>
      </c>
      <c r="AH854" s="43"/>
      <c r="AI854" s="42"/>
      <c r="AJ854" s="53">
        <f t="shared" si="1261"/>
        <v>0</v>
      </c>
      <c r="AK854" s="43"/>
      <c r="AL854" s="42"/>
      <c r="AM854" s="53"/>
      <c r="AN854" s="43"/>
      <c r="AO854" s="42"/>
      <c r="AP854" s="53"/>
      <c r="AQ854" s="43"/>
      <c r="AR854" s="42"/>
      <c r="AS854" s="53"/>
      <c r="AT854" s="43"/>
      <c r="AU854" s="42"/>
      <c r="AV854" s="53"/>
      <c r="AW854" s="43"/>
      <c r="AX854" s="42"/>
      <c r="AY854" s="53">
        <f t="shared" si="1228"/>
        <v>0</v>
      </c>
      <c r="AZ854" s="43"/>
      <c r="BA854" s="42"/>
      <c r="BB854" s="53">
        <f t="shared" si="1229"/>
        <v>0</v>
      </c>
      <c r="BC854" s="43"/>
      <c r="BD854" s="42"/>
      <c r="BE854" s="53">
        <f t="shared" si="1230"/>
        <v>0</v>
      </c>
      <c r="BF854" s="43"/>
      <c r="BG854" s="42"/>
      <c r="BH854" s="53">
        <f t="shared" si="1231"/>
        <v>0</v>
      </c>
      <c r="BI854" s="43"/>
      <c r="BJ854" s="42"/>
      <c r="BK854" s="53">
        <f t="shared" si="1232"/>
        <v>0</v>
      </c>
      <c r="BL854" s="43"/>
      <c r="BM854" s="42"/>
      <c r="BN854" s="53">
        <f t="shared" si="1233"/>
        <v>0</v>
      </c>
      <c r="BO854" s="43"/>
      <c r="BP854" s="42"/>
      <c r="BQ854" s="53">
        <f t="shared" si="1234"/>
        <v>0</v>
      </c>
      <c r="BR854" s="54">
        <f t="shared" si="1246"/>
        <v>500</v>
      </c>
      <c r="BS854" s="55">
        <f t="shared" si="1247"/>
        <v>43.954000000000001</v>
      </c>
      <c r="BT854" s="56">
        <f t="shared" si="1248"/>
        <v>21977</v>
      </c>
      <c r="BU854" s="48">
        <v>300</v>
      </c>
      <c r="BV854" s="50">
        <f t="shared" si="1249"/>
        <v>45.256666666666668</v>
      </c>
      <c r="BW854" s="51">
        <v>13577</v>
      </c>
      <c r="BX854" s="48"/>
      <c r="BY854" s="50" t="e">
        <f t="shared" si="1250"/>
        <v>#DIV/0!</v>
      </c>
      <c r="BZ854" s="51"/>
      <c r="CA854" s="48"/>
      <c r="CB854" s="50" t="e">
        <f t="shared" si="1251"/>
        <v>#DIV/0!</v>
      </c>
      <c r="CC854" s="51"/>
      <c r="CD854" s="48">
        <v>200</v>
      </c>
      <c r="CE854" s="50">
        <f t="shared" si="1252"/>
        <v>42</v>
      </c>
      <c r="CF854" s="51">
        <v>8400</v>
      </c>
      <c r="CG854" s="47" t="s">
        <v>39</v>
      </c>
      <c r="CH854" s="47" t="s">
        <v>39</v>
      </c>
      <c r="CI854" s="54">
        <f t="shared" si="1253"/>
        <v>200</v>
      </c>
      <c r="CJ854" s="55">
        <f t="shared" si="1254"/>
        <v>40</v>
      </c>
      <c r="CK854" s="56">
        <f t="shared" si="1255"/>
        <v>8000</v>
      </c>
      <c r="CL854" s="48"/>
      <c r="CM854" s="50" t="e">
        <f t="shared" si="1256"/>
        <v>#DIV/0!</v>
      </c>
      <c r="CN854" s="51"/>
      <c r="CO854" s="48"/>
      <c r="CP854" s="50" t="e">
        <f t="shared" si="1257"/>
        <v>#DIV/0!</v>
      </c>
      <c r="CQ854" s="51"/>
      <c r="CR854" s="48"/>
      <c r="CS854" s="50" t="e">
        <f t="shared" si="1258"/>
        <v>#DIV/0!</v>
      </c>
      <c r="CT854" s="51"/>
      <c r="CU854" s="48">
        <v>200</v>
      </c>
      <c r="CV854" s="50">
        <f t="shared" si="1259"/>
        <v>40</v>
      </c>
      <c r="CW854" s="51">
        <v>8000</v>
      </c>
      <c r="CX854" s="47" t="s">
        <v>39</v>
      </c>
      <c r="CY854" s="47" t="s">
        <v>39</v>
      </c>
    </row>
    <row r="855" spans="1:103" s="1" customFormat="1" ht="14.25" thickBot="1" x14ac:dyDescent="0.3">
      <c r="A855" s="47" t="s">
        <v>40</v>
      </c>
      <c r="B855" s="47" t="s">
        <v>40</v>
      </c>
      <c r="C855" s="48">
        <v>292</v>
      </c>
      <c r="D855" s="95">
        <f t="shared" si="1235"/>
        <v>122</v>
      </c>
      <c r="E855" s="93">
        <v>414</v>
      </c>
      <c r="F855" s="38">
        <f t="shared" si="1236"/>
        <v>464.22</v>
      </c>
      <c r="G855" s="49">
        <f t="shared" si="1237"/>
        <v>21.000000000000028</v>
      </c>
      <c r="H855" s="183"/>
      <c r="I855" s="183"/>
      <c r="J855" s="183"/>
      <c r="K855" s="183"/>
      <c r="L855" s="224">
        <v>29.22</v>
      </c>
      <c r="M855" s="50">
        <v>24.99</v>
      </c>
      <c r="N855" s="53">
        <f t="shared" si="1238"/>
        <v>730.20779999999991</v>
      </c>
      <c r="O855" s="228">
        <v>35</v>
      </c>
      <c r="P855" s="229">
        <v>78.77</v>
      </c>
      <c r="Q855" s="230">
        <f t="shared" si="1239"/>
        <v>2756.95</v>
      </c>
      <c r="R855" s="223">
        <v>0</v>
      </c>
      <c r="S855" s="50">
        <v>37.840000000000003</v>
      </c>
      <c r="T855" s="51">
        <f t="shared" si="1240"/>
        <v>0</v>
      </c>
      <c r="U855" s="52" t="s">
        <v>40</v>
      </c>
      <c r="V855" s="48">
        <f t="shared" si="1224"/>
        <v>400</v>
      </c>
      <c r="W855" s="50">
        <f t="shared" si="1241"/>
        <v>40.344999999999999</v>
      </c>
      <c r="X855" s="51">
        <f t="shared" si="1225"/>
        <v>16138</v>
      </c>
      <c r="Y855" s="48">
        <f t="shared" si="1226"/>
        <v>600</v>
      </c>
      <c r="Z855" s="50">
        <f t="shared" si="1262"/>
        <v>40.229999999999997</v>
      </c>
      <c r="AA855" s="51">
        <f t="shared" si="1227"/>
        <v>24138</v>
      </c>
      <c r="AB855" s="48">
        <f t="shared" si="1243"/>
        <v>100</v>
      </c>
      <c r="AC855" s="50">
        <f t="shared" si="1263"/>
        <v>21.61</v>
      </c>
      <c r="AD855" s="51">
        <f t="shared" si="1245"/>
        <v>2161</v>
      </c>
      <c r="AE855" s="43">
        <v>100</v>
      </c>
      <c r="AF855" s="42">
        <v>21.61</v>
      </c>
      <c r="AG855" s="53">
        <f t="shared" si="1260"/>
        <v>2161</v>
      </c>
      <c r="AH855" s="43"/>
      <c r="AI855" s="42"/>
      <c r="AJ855" s="53">
        <f t="shared" si="1261"/>
        <v>0</v>
      </c>
      <c r="AK855" s="43"/>
      <c r="AL855" s="42"/>
      <c r="AM855" s="53"/>
      <c r="AN855" s="43"/>
      <c r="AO855" s="42"/>
      <c r="AP855" s="53"/>
      <c r="AQ855" s="43"/>
      <c r="AR855" s="42"/>
      <c r="AS855" s="53"/>
      <c r="AT855" s="43"/>
      <c r="AU855" s="42"/>
      <c r="AV855" s="53"/>
      <c r="AW855" s="43"/>
      <c r="AX855" s="42"/>
      <c r="AY855" s="53">
        <f t="shared" si="1228"/>
        <v>0</v>
      </c>
      <c r="AZ855" s="43"/>
      <c r="BA855" s="42"/>
      <c r="BB855" s="53">
        <f t="shared" si="1229"/>
        <v>0</v>
      </c>
      <c r="BC855" s="43"/>
      <c r="BD855" s="42"/>
      <c r="BE855" s="53">
        <f t="shared" si="1230"/>
        <v>0</v>
      </c>
      <c r="BF855" s="43"/>
      <c r="BG855" s="42"/>
      <c r="BH855" s="53">
        <f t="shared" si="1231"/>
        <v>0</v>
      </c>
      <c r="BI855" s="43"/>
      <c r="BJ855" s="42"/>
      <c r="BK855" s="53">
        <f t="shared" si="1232"/>
        <v>0</v>
      </c>
      <c r="BL855" s="43"/>
      <c r="BM855" s="42"/>
      <c r="BN855" s="53">
        <f t="shared" si="1233"/>
        <v>0</v>
      </c>
      <c r="BO855" s="43"/>
      <c r="BP855" s="42"/>
      <c r="BQ855" s="53">
        <f t="shared" si="1234"/>
        <v>0</v>
      </c>
      <c r="BR855" s="54">
        <f t="shared" si="1246"/>
        <v>500</v>
      </c>
      <c r="BS855" s="55">
        <f t="shared" si="1247"/>
        <v>43.954000000000001</v>
      </c>
      <c r="BT855" s="56">
        <f t="shared" si="1248"/>
        <v>21977</v>
      </c>
      <c r="BU855" s="48">
        <v>300</v>
      </c>
      <c r="BV855" s="50">
        <f t="shared" si="1249"/>
        <v>45.256666666666668</v>
      </c>
      <c r="BW855" s="51">
        <v>13577</v>
      </c>
      <c r="BX855" s="48"/>
      <c r="BY855" s="50" t="e">
        <f t="shared" si="1250"/>
        <v>#DIV/0!</v>
      </c>
      <c r="BZ855" s="51"/>
      <c r="CA855" s="48"/>
      <c r="CB855" s="50" t="e">
        <f t="shared" si="1251"/>
        <v>#DIV/0!</v>
      </c>
      <c r="CC855" s="51"/>
      <c r="CD855" s="48">
        <v>200</v>
      </c>
      <c r="CE855" s="50">
        <f t="shared" si="1252"/>
        <v>42</v>
      </c>
      <c r="CF855" s="51">
        <v>8400</v>
      </c>
      <c r="CG855" s="47" t="s">
        <v>40</v>
      </c>
      <c r="CH855" s="47" t="s">
        <v>40</v>
      </c>
      <c r="CI855" s="54">
        <f t="shared" si="1253"/>
        <v>200</v>
      </c>
      <c r="CJ855" s="55">
        <f t="shared" si="1254"/>
        <v>40</v>
      </c>
      <c r="CK855" s="56">
        <f t="shared" si="1255"/>
        <v>8000</v>
      </c>
      <c r="CL855" s="48"/>
      <c r="CM855" s="50" t="e">
        <f t="shared" si="1256"/>
        <v>#DIV/0!</v>
      </c>
      <c r="CN855" s="51"/>
      <c r="CO855" s="48"/>
      <c r="CP855" s="50" t="e">
        <f t="shared" si="1257"/>
        <v>#DIV/0!</v>
      </c>
      <c r="CQ855" s="51"/>
      <c r="CR855" s="48"/>
      <c r="CS855" s="50" t="e">
        <f t="shared" si="1258"/>
        <v>#DIV/0!</v>
      </c>
      <c r="CT855" s="51"/>
      <c r="CU855" s="48">
        <v>200</v>
      </c>
      <c r="CV855" s="50">
        <f t="shared" si="1259"/>
        <v>40</v>
      </c>
      <c r="CW855" s="51">
        <v>8000</v>
      </c>
      <c r="CX855" s="47" t="s">
        <v>40</v>
      </c>
      <c r="CY855" s="47" t="s">
        <v>40</v>
      </c>
    </row>
    <row r="856" spans="1:103" s="1" customFormat="1" ht="14.25" thickBot="1" x14ac:dyDescent="0.3">
      <c r="A856" s="47" t="s">
        <v>41</v>
      </c>
      <c r="B856" s="47" t="s">
        <v>41</v>
      </c>
      <c r="C856" s="48">
        <v>292</v>
      </c>
      <c r="D856" s="95">
        <f t="shared" si="1235"/>
        <v>124</v>
      </c>
      <c r="E856" s="93">
        <v>416</v>
      </c>
      <c r="F856" s="38">
        <f t="shared" si="1236"/>
        <v>464.71</v>
      </c>
      <c r="G856" s="49">
        <f t="shared" si="1237"/>
        <v>18.999999999999979</v>
      </c>
      <c r="H856" s="183"/>
      <c r="I856" s="183"/>
      <c r="J856" s="183"/>
      <c r="K856" s="183"/>
      <c r="L856" s="224">
        <v>29.71</v>
      </c>
      <c r="M856" s="50">
        <v>24.99</v>
      </c>
      <c r="N856" s="53">
        <f t="shared" si="1238"/>
        <v>742.4529</v>
      </c>
      <c r="O856" s="228">
        <v>35</v>
      </c>
      <c r="P856" s="229">
        <v>78.77</v>
      </c>
      <c r="Q856" s="230">
        <f t="shared" si="1239"/>
        <v>2756.95</v>
      </c>
      <c r="R856" s="223">
        <v>0</v>
      </c>
      <c r="S856" s="50">
        <v>37.840000000000003</v>
      </c>
      <c r="T856" s="51">
        <f t="shared" si="1240"/>
        <v>0</v>
      </c>
      <c r="U856" s="52" t="s">
        <v>41</v>
      </c>
      <c r="V856" s="48">
        <f t="shared" si="1224"/>
        <v>400</v>
      </c>
      <c r="W856" s="50">
        <f t="shared" si="1241"/>
        <v>40.344999999999999</v>
      </c>
      <c r="X856" s="51">
        <f t="shared" si="1225"/>
        <v>16138</v>
      </c>
      <c r="Y856" s="48">
        <f t="shared" si="1226"/>
        <v>600</v>
      </c>
      <c r="Z856" s="50">
        <f t="shared" si="1262"/>
        <v>40.229999999999997</v>
      </c>
      <c r="AA856" s="51">
        <f t="shared" si="1227"/>
        <v>24138</v>
      </c>
      <c r="AB856" s="48">
        <f t="shared" si="1243"/>
        <v>100</v>
      </c>
      <c r="AC856" s="50">
        <f t="shared" si="1263"/>
        <v>21.61</v>
      </c>
      <c r="AD856" s="51">
        <f t="shared" si="1245"/>
        <v>2161</v>
      </c>
      <c r="AE856" s="43">
        <v>100</v>
      </c>
      <c r="AF856" s="42">
        <v>21.61</v>
      </c>
      <c r="AG856" s="53">
        <f t="shared" si="1260"/>
        <v>2161</v>
      </c>
      <c r="AH856" s="43"/>
      <c r="AI856" s="42"/>
      <c r="AJ856" s="53">
        <f t="shared" si="1261"/>
        <v>0</v>
      </c>
      <c r="AK856" s="43"/>
      <c r="AL856" s="42"/>
      <c r="AM856" s="53"/>
      <c r="AN856" s="43"/>
      <c r="AO856" s="42"/>
      <c r="AP856" s="53"/>
      <c r="AQ856" s="43"/>
      <c r="AR856" s="42"/>
      <c r="AS856" s="53"/>
      <c r="AT856" s="43"/>
      <c r="AU856" s="42"/>
      <c r="AV856" s="53"/>
      <c r="AW856" s="43"/>
      <c r="AX856" s="42"/>
      <c r="AY856" s="53">
        <f t="shared" si="1228"/>
        <v>0</v>
      </c>
      <c r="AZ856" s="43"/>
      <c r="BA856" s="42"/>
      <c r="BB856" s="53">
        <f t="shared" si="1229"/>
        <v>0</v>
      </c>
      <c r="BC856" s="43"/>
      <c r="BD856" s="42"/>
      <c r="BE856" s="53">
        <f t="shared" si="1230"/>
        <v>0</v>
      </c>
      <c r="BF856" s="43"/>
      <c r="BG856" s="42"/>
      <c r="BH856" s="53">
        <f t="shared" si="1231"/>
        <v>0</v>
      </c>
      <c r="BI856" s="43"/>
      <c r="BJ856" s="42"/>
      <c r="BK856" s="53">
        <f t="shared" si="1232"/>
        <v>0</v>
      </c>
      <c r="BL856" s="43"/>
      <c r="BM856" s="42"/>
      <c r="BN856" s="53">
        <f t="shared" si="1233"/>
        <v>0</v>
      </c>
      <c r="BO856" s="43"/>
      <c r="BP856" s="42"/>
      <c r="BQ856" s="53">
        <f t="shared" si="1234"/>
        <v>0</v>
      </c>
      <c r="BR856" s="54">
        <f t="shared" si="1246"/>
        <v>500</v>
      </c>
      <c r="BS856" s="55">
        <f t="shared" si="1247"/>
        <v>43.954000000000001</v>
      </c>
      <c r="BT856" s="56">
        <f t="shared" si="1248"/>
        <v>21977</v>
      </c>
      <c r="BU856" s="48">
        <v>300</v>
      </c>
      <c r="BV856" s="50">
        <f t="shared" si="1249"/>
        <v>45.256666666666668</v>
      </c>
      <c r="BW856" s="51">
        <v>13577</v>
      </c>
      <c r="BX856" s="48"/>
      <c r="BY856" s="50" t="e">
        <f t="shared" si="1250"/>
        <v>#DIV/0!</v>
      </c>
      <c r="BZ856" s="51"/>
      <c r="CA856" s="48"/>
      <c r="CB856" s="50" t="e">
        <f t="shared" si="1251"/>
        <v>#DIV/0!</v>
      </c>
      <c r="CC856" s="51"/>
      <c r="CD856" s="48">
        <v>200</v>
      </c>
      <c r="CE856" s="50">
        <f t="shared" si="1252"/>
        <v>42</v>
      </c>
      <c r="CF856" s="51">
        <v>8400</v>
      </c>
      <c r="CG856" s="47" t="s">
        <v>41</v>
      </c>
      <c r="CH856" s="47" t="s">
        <v>41</v>
      </c>
      <c r="CI856" s="54">
        <f t="shared" si="1253"/>
        <v>200</v>
      </c>
      <c r="CJ856" s="55">
        <f t="shared" si="1254"/>
        <v>40</v>
      </c>
      <c r="CK856" s="56">
        <f t="shared" si="1255"/>
        <v>8000</v>
      </c>
      <c r="CL856" s="48"/>
      <c r="CM856" s="50" t="e">
        <f t="shared" si="1256"/>
        <v>#DIV/0!</v>
      </c>
      <c r="CN856" s="51"/>
      <c r="CO856" s="48"/>
      <c r="CP856" s="50" t="e">
        <f t="shared" si="1257"/>
        <v>#DIV/0!</v>
      </c>
      <c r="CQ856" s="51"/>
      <c r="CR856" s="48"/>
      <c r="CS856" s="50" t="e">
        <f t="shared" si="1258"/>
        <v>#DIV/0!</v>
      </c>
      <c r="CT856" s="51"/>
      <c r="CU856" s="48">
        <v>200</v>
      </c>
      <c r="CV856" s="50">
        <f t="shared" si="1259"/>
        <v>40</v>
      </c>
      <c r="CW856" s="51">
        <v>8000</v>
      </c>
      <c r="CX856" s="47" t="s">
        <v>41</v>
      </c>
      <c r="CY856" s="47" t="s">
        <v>41</v>
      </c>
    </row>
    <row r="857" spans="1:103" s="1" customFormat="1" ht="14.25" thickBot="1" x14ac:dyDescent="0.3">
      <c r="A857" s="47" t="s">
        <v>42</v>
      </c>
      <c r="B857" s="47" t="s">
        <v>42</v>
      </c>
      <c r="C857" s="48">
        <v>292</v>
      </c>
      <c r="D857" s="95">
        <f t="shared" si="1235"/>
        <v>124</v>
      </c>
      <c r="E857" s="93">
        <v>416</v>
      </c>
      <c r="F857" s="38">
        <f t="shared" si="1236"/>
        <v>465.18</v>
      </c>
      <c r="G857" s="49">
        <f t="shared" si="1237"/>
        <v>19.000000000000007</v>
      </c>
      <c r="H857" s="183"/>
      <c r="I857" s="183"/>
      <c r="J857" s="183"/>
      <c r="K857" s="183"/>
      <c r="L857" s="224">
        <v>30.18</v>
      </c>
      <c r="M857" s="50">
        <v>24.99</v>
      </c>
      <c r="N857" s="53">
        <f t="shared" si="1238"/>
        <v>754.19819999999993</v>
      </c>
      <c r="O857" s="228">
        <v>35</v>
      </c>
      <c r="P857" s="229">
        <v>78.77</v>
      </c>
      <c r="Q857" s="230">
        <f t="shared" si="1239"/>
        <v>2756.95</v>
      </c>
      <c r="R857" s="223">
        <v>0</v>
      </c>
      <c r="S857" s="50">
        <v>37.840000000000003</v>
      </c>
      <c r="T857" s="51">
        <f t="shared" si="1240"/>
        <v>0</v>
      </c>
      <c r="U857" s="52" t="s">
        <v>42</v>
      </c>
      <c r="V857" s="48">
        <f t="shared" si="1224"/>
        <v>400</v>
      </c>
      <c r="W857" s="50">
        <f t="shared" si="1241"/>
        <v>40.344999999999999</v>
      </c>
      <c r="X857" s="51">
        <f t="shared" si="1225"/>
        <v>16138</v>
      </c>
      <c r="Y857" s="48">
        <f t="shared" si="1226"/>
        <v>600</v>
      </c>
      <c r="Z857" s="50">
        <f t="shared" si="1262"/>
        <v>40.229999999999997</v>
      </c>
      <c r="AA857" s="51">
        <f t="shared" si="1227"/>
        <v>24138</v>
      </c>
      <c r="AB857" s="48">
        <f t="shared" si="1243"/>
        <v>100</v>
      </c>
      <c r="AC857" s="50">
        <f t="shared" si="1263"/>
        <v>21.61</v>
      </c>
      <c r="AD857" s="51">
        <f t="shared" si="1245"/>
        <v>2161</v>
      </c>
      <c r="AE857" s="43">
        <v>100</v>
      </c>
      <c r="AF857" s="42">
        <v>21.61</v>
      </c>
      <c r="AG857" s="53">
        <f t="shared" si="1260"/>
        <v>2161</v>
      </c>
      <c r="AH857" s="43"/>
      <c r="AI857" s="42"/>
      <c r="AJ857" s="53">
        <f t="shared" si="1261"/>
        <v>0</v>
      </c>
      <c r="AK857" s="43"/>
      <c r="AL857" s="42"/>
      <c r="AM857" s="53"/>
      <c r="AN857" s="43"/>
      <c r="AO857" s="42"/>
      <c r="AP857" s="53"/>
      <c r="AQ857" s="43"/>
      <c r="AR857" s="42"/>
      <c r="AS857" s="53"/>
      <c r="AT857" s="43"/>
      <c r="AU857" s="42"/>
      <c r="AV857" s="53"/>
      <c r="AW857" s="43"/>
      <c r="AX857" s="42"/>
      <c r="AY857" s="53">
        <f t="shared" si="1228"/>
        <v>0</v>
      </c>
      <c r="AZ857" s="43"/>
      <c r="BA857" s="42"/>
      <c r="BB857" s="53">
        <f t="shared" si="1229"/>
        <v>0</v>
      </c>
      <c r="BC857" s="43"/>
      <c r="BD857" s="42"/>
      <c r="BE857" s="53">
        <f t="shared" si="1230"/>
        <v>0</v>
      </c>
      <c r="BF857" s="43"/>
      <c r="BG857" s="42"/>
      <c r="BH857" s="53">
        <f t="shared" si="1231"/>
        <v>0</v>
      </c>
      <c r="BI857" s="43"/>
      <c r="BJ857" s="42"/>
      <c r="BK857" s="53">
        <f t="shared" si="1232"/>
        <v>0</v>
      </c>
      <c r="BL857" s="43"/>
      <c r="BM857" s="42"/>
      <c r="BN857" s="53">
        <f t="shared" si="1233"/>
        <v>0</v>
      </c>
      <c r="BO857" s="43"/>
      <c r="BP857" s="42"/>
      <c r="BQ857" s="53">
        <f t="shared" si="1234"/>
        <v>0</v>
      </c>
      <c r="BR857" s="54">
        <f t="shared" si="1246"/>
        <v>500</v>
      </c>
      <c r="BS857" s="55">
        <f t="shared" si="1247"/>
        <v>43.954000000000001</v>
      </c>
      <c r="BT857" s="56">
        <f t="shared" si="1248"/>
        <v>21977</v>
      </c>
      <c r="BU857" s="48">
        <v>300</v>
      </c>
      <c r="BV857" s="50">
        <f t="shared" si="1249"/>
        <v>45.256666666666668</v>
      </c>
      <c r="BW857" s="51">
        <v>13577</v>
      </c>
      <c r="BX857" s="48"/>
      <c r="BY857" s="50" t="e">
        <f t="shared" si="1250"/>
        <v>#DIV/0!</v>
      </c>
      <c r="BZ857" s="51"/>
      <c r="CA857" s="48"/>
      <c r="CB857" s="50" t="e">
        <f t="shared" si="1251"/>
        <v>#DIV/0!</v>
      </c>
      <c r="CC857" s="51"/>
      <c r="CD857" s="48">
        <v>200</v>
      </c>
      <c r="CE857" s="50">
        <f t="shared" si="1252"/>
        <v>42</v>
      </c>
      <c r="CF857" s="51">
        <v>8400</v>
      </c>
      <c r="CG857" s="47" t="s">
        <v>42</v>
      </c>
      <c r="CH857" s="47" t="s">
        <v>42</v>
      </c>
      <c r="CI857" s="54">
        <f t="shared" si="1253"/>
        <v>200</v>
      </c>
      <c r="CJ857" s="55">
        <f t="shared" si="1254"/>
        <v>40</v>
      </c>
      <c r="CK857" s="56">
        <f t="shared" si="1255"/>
        <v>8000</v>
      </c>
      <c r="CL857" s="48"/>
      <c r="CM857" s="50" t="e">
        <f t="shared" si="1256"/>
        <v>#DIV/0!</v>
      </c>
      <c r="CN857" s="51"/>
      <c r="CO857" s="48"/>
      <c r="CP857" s="50" t="e">
        <f t="shared" si="1257"/>
        <v>#DIV/0!</v>
      </c>
      <c r="CQ857" s="51"/>
      <c r="CR857" s="48"/>
      <c r="CS857" s="50" t="e">
        <f t="shared" si="1258"/>
        <v>#DIV/0!</v>
      </c>
      <c r="CT857" s="51"/>
      <c r="CU857" s="48">
        <v>200</v>
      </c>
      <c r="CV857" s="50">
        <f t="shared" si="1259"/>
        <v>40</v>
      </c>
      <c r="CW857" s="51">
        <v>8000</v>
      </c>
      <c r="CX857" s="47" t="s">
        <v>42</v>
      </c>
      <c r="CY857" s="47" t="s">
        <v>42</v>
      </c>
    </row>
    <row r="858" spans="1:103" s="1" customFormat="1" ht="14.25" thickBot="1" x14ac:dyDescent="0.3">
      <c r="A858" s="47" t="s">
        <v>43</v>
      </c>
      <c r="B858" s="47" t="s">
        <v>43</v>
      </c>
      <c r="C858" s="48">
        <v>292</v>
      </c>
      <c r="D858" s="95">
        <f t="shared" si="1235"/>
        <v>122</v>
      </c>
      <c r="E858" s="93">
        <v>414</v>
      </c>
      <c r="F858" s="38">
        <f t="shared" si="1236"/>
        <v>465.21</v>
      </c>
      <c r="G858" s="49">
        <f t="shared" si="1237"/>
        <v>20.999999999999979</v>
      </c>
      <c r="H858" s="183"/>
      <c r="I858" s="183"/>
      <c r="J858" s="183"/>
      <c r="K858" s="183"/>
      <c r="L858" s="224">
        <v>30.21</v>
      </c>
      <c r="M858" s="50">
        <v>24.99</v>
      </c>
      <c r="N858" s="53">
        <f t="shared" si="1238"/>
        <v>754.9479</v>
      </c>
      <c r="O858" s="228">
        <v>35</v>
      </c>
      <c r="P858" s="229">
        <v>78.77</v>
      </c>
      <c r="Q858" s="230">
        <f t="shared" si="1239"/>
        <v>2756.95</v>
      </c>
      <c r="R858" s="223">
        <v>0</v>
      </c>
      <c r="S858" s="50">
        <v>37.840000000000003</v>
      </c>
      <c r="T858" s="51">
        <f t="shared" si="1240"/>
        <v>0</v>
      </c>
      <c r="U858" s="52" t="s">
        <v>43</v>
      </c>
      <c r="V858" s="48">
        <f t="shared" si="1224"/>
        <v>400</v>
      </c>
      <c r="W858" s="50">
        <f t="shared" si="1241"/>
        <v>40.344999999999999</v>
      </c>
      <c r="X858" s="51">
        <f t="shared" si="1225"/>
        <v>16138</v>
      </c>
      <c r="Y858" s="48">
        <f t="shared" si="1226"/>
        <v>600</v>
      </c>
      <c r="Z858" s="50">
        <f t="shared" si="1262"/>
        <v>40.229999999999997</v>
      </c>
      <c r="AA858" s="51">
        <f t="shared" si="1227"/>
        <v>24138</v>
      </c>
      <c r="AB858" s="48">
        <f t="shared" si="1243"/>
        <v>100</v>
      </c>
      <c r="AC858" s="50">
        <f t="shared" si="1263"/>
        <v>21.61</v>
      </c>
      <c r="AD858" s="51">
        <f t="shared" si="1245"/>
        <v>2161</v>
      </c>
      <c r="AE858" s="43">
        <v>100</v>
      </c>
      <c r="AF858" s="42">
        <v>21.61</v>
      </c>
      <c r="AG858" s="53">
        <f t="shared" si="1260"/>
        <v>2161</v>
      </c>
      <c r="AH858" s="43"/>
      <c r="AI858" s="42"/>
      <c r="AJ858" s="53">
        <f t="shared" si="1261"/>
        <v>0</v>
      </c>
      <c r="AK858" s="43"/>
      <c r="AL858" s="42"/>
      <c r="AM858" s="53"/>
      <c r="AN858" s="43"/>
      <c r="AO858" s="42"/>
      <c r="AP858" s="53"/>
      <c r="AQ858" s="43"/>
      <c r="AR858" s="42"/>
      <c r="AS858" s="53"/>
      <c r="AT858" s="43"/>
      <c r="AU858" s="42"/>
      <c r="AV858" s="53"/>
      <c r="AW858" s="43"/>
      <c r="AX858" s="42"/>
      <c r="AY858" s="53">
        <f t="shared" si="1228"/>
        <v>0</v>
      </c>
      <c r="AZ858" s="43"/>
      <c r="BA858" s="42"/>
      <c r="BB858" s="53">
        <f t="shared" si="1229"/>
        <v>0</v>
      </c>
      <c r="BC858" s="43"/>
      <c r="BD858" s="42"/>
      <c r="BE858" s="53">
        <f t="shared" si="1230"/>
        <v>0</v>
      </c>
      <c r="BF858" s="43"/>
      <c r="BG858" s="42"/>
      <c r="BH858" s="53">
        <f t="shared" si="1231"/>
        <v>0</v>
      </c>
      <c r="BI858" s="43"/>
      <c r="BJ858" s="42"/>
      <c r="BK858" s="53">
        <f t="shared" si="1232"/>
        <v>0</v>
      </c>
      <c r="BL858" s="43"/>
      <c r="BM858" s="42"/>
      <c r="BN858" s="53">
        <f t="shared" si="1233"/>
        <v>0</v>
      </c>
      <c r="BO858" s="43"/>
      <c r="BP858" s="42"/>
      <c r="BQ858" s="53">
        <f t="shared" si="1234"/>
        <v>0</v>
      </c>
      <c r="BR858" s="54">
        <f t="shared" si="1246"/>
        <v>500</v>
      </c>
      <c r="BS858" s="55">
        <f t="shared" si="1247"/>
        <v>43.954000000000001</v>
      </c>
      <c r="BT858" s="56">
        <f t="shared" si="1248"/>
        <v>21977</v>
      </c>
      <c r="BU858" s="48">
        <v>300</v>
      </c>
      <c r="BV858" s="50">
        <f t="shared" si="1249"/>
        <v>45.256666666666668</v>
      </c>
      <c r="BW858" s="51">
        <v>13577</v>
      </c>
      <c r="BX858" s="48"/>
      <c r="BY858" s="50" t="e">
        <f t="shared" si="1250"/>
        <v>#DIV/0!</v>
      </c>
      <c r="BZ858" s="51"/>
      <c r="CA858" s="48"/>
      <c r="CB858" s="50" t="e">
        <f t="shared" si="1251"/>
        <v>#DIV/0!</v>
      </c>
      <c r="CC858" s="51"/>
      <c r="CD858" s="48">
        <v>200</v>
      </c>
      <c r="CE858" s="50">
        <f t="shared" si="1252"/>
        <v>42</v>
      </c>
      <c r="CF858" s="51">
        <v>8400</v>
      </c>
      <c r="CG858" s="47" t="s">
        <v>43</v>
      </c>
      <c r="CH858" s="47" t="s">
        <v>43</v>
      </c>
      <c r="CI858" s="54">
        <f t="shared" si="1253"/>
        <v>200</v>
      </c>
      <c r="CJ858" s="55">
        <f t="shared" si="1254"/>
        <v>40</v>
      </c>
      <c r="CK858" s="56">
        <f t="shared" si="1255"/>
        <v>8000</v>
      </c>
      <c r="CL858" s="48"/>
      <c r="CM858" s="50" t="e">
        <f t="shared" si="1256"/>
        <v>#DIV/0!</v>
      </c>
      <c r="CN858" s="51"/>
      <c r="CO858" s="48"/>
      <c r="CP858" s="50" t="e">
        <f t="shared" si="1257"/>
        <v>#DIV/0!</v>
      </c>
      <c r="CQ858" s="51"/>
      <c r="CR858" s="48"/>
      <c r="CS858" s="50" t="e">
        <f t="shared" si="1258"/>
        <v>#DIV/0!</v>
      </c>
      <c r="CT858" s="51"/>
      <c r="CU858" s="48">
        <v>200</v>
      </c>
      <c r="CV858" s="50">
        <f t="shared" si="1259"/>
        <v>40</v>
      </c>
      <c r="CW858" s="51">
        <v>8000</v>
      </c>
      <c r="CX858" s="47" t="s">
        <v>43</v>
      </c>
      <c r="CY858" s="47" t="s">
        <v>43</v>
      </c>
    </row>
    <row r="859" spans="1:103" s="1" customFormat="1" ht="14.25" thickBot="1" x14ac:dyDescent="0.3">
      <c r="A859" s="47" t="s">
        <v>44</v>
      </c>
      <c r="B859" s="47" t="s">
        <v>44</v>
      </c>
      <c r="C859" s="48">
        <v>292</v>
      </c>
      <c r="D859" s="95">
        <f t="shared" si="1235"/>
        <v>126</v>
      </c>
      <c r="E859" s="93">
        <v>418</v>
      </c>
      <c r="F859" s="38">
        <f t="shared" si="1236"/>
        <v>464.97</v>
      </c>
      <c r="G859" s="49">
        <f t="shared" si="1237"/>
        <v>17.000000000000028</v>
      </c>
      <c r="H859" s="183"/>
      <c r="I859" s="183"/>
      <c r="J859" s="183"/>
      <c r="K859" s="183"/>
      <c r="L859" s="224">
        <v>29.97</v>
      </c>
      <c r="M859" s="50">
        <v>24.99</v>
      </c>
      <c r="N859" s="53">
        <f t="shared" si="1238"/>
        <v>748.95029999999997</v>
      </c>
      <c r="O859" s="228">
        <v>35</v>
      </c>
      <c r="P859" s="229">
        <v>78.77</v>
      </c>
      <c r="Q859" s="230">
        <f t="shared" si="1239"/>
        <v>2756.95</v>
      </c>
      <c r="R859" s="223">
        <v>0</v>
      </c>
      <c r="S859" s="50">
        <v>37.840000000000003</v>
      </c>
      <c r="T859" s="51">
        <f t="shared" si="1240"/>
        <v>0</v>
      </c>
      <c r="U859" s="52" t="s">
        <v>44</v>
      </c>
      <c r="V859" s="48">
        <f t="shared" si="1224"/>
        <v>400</v>
      </c>
      <c r="W859" s="50">
        <f t="shared" si="1241"/>
        <v>40.344999999999999</v>
      </c>
      <c r="X859" s="51">
        <f t="shared" si="1225"/>
        <v>16138</v>
      </c>
      <c r="Y859" s="48">
        <f t="shared" si="1226"/>
        <v>600</v>
      </c>
      <c r="Z859" s="50">
        <f t="shared" si="1262"/>
        <v>40.229999999999997</v>
      </c>
      <c r="AA859" s="51">
        <f t="shared" si="1227"/>
        <v>24138</v>
      </c>
      <c r="AB859" s="48">
        <f t="shared" si="1243"/>
        <v>100</v>
      </c>
      <c r="AC859" s="50">
        <f t="shared" si="1263"/>
        <v>21.61</v>
      </c>
      <c r="AD859" s="51">
        <f t="shared" si="1245"/>
        <v>2161</v>
      </c>
      <c r="AE859" s="43">
        <v>100</v>
      </c>
      <c r="AF859" s="42">
        <v>21.61</v>
      </c>
      <c r="AG859" s="53">
        <f t="shared" si="1260"/>
        <v>2161</v>
      </c>
      <c r="AH859" s="43"/>
      <c r="AI859" s="42"/>
      <c r="AJ859" s="53">
        <f t="shared" si="1261"/>
        <v>0</v>
      </c>
      <c r="AK859" s="43"/>
      <c r="AL859" s="42"/>
      <c r="AM859" s="53"/>
      <c r="AN859" s="43"/>
      <c r="AO859" s="42"/>
      <c r="AP859" s="53"/>
      <c r="AQ859" s="43"/>
      <c r="AR859" s="42"/>
      <c r="AS859" s="53"/>
      <c r="AT859" s="43"/>
      <c r="AU859" s="42"/>
      <c r="AV859" s="53"/>
      <c r="AW859" s="43"/>
      <c r="AX859" s="42"/>
      <c r="AY859" s="53">
        <f t="shared" si="1228"/>
        <v>0</v>
      </c>
      <c r="AZ859" s="43"/>
      <c r="BA859" s="42"/>
      <c r="BB859" s="53">
        <f t="shared" si="1229"/>
        <v>0</v>
      </c>
      <c r="BC859" s="43"/>
      <c r="BD859" s="42"/>
      <c r="BE859" s="53">
        <f t="shared" si="1230"/>
        <v>0</v>
      </c>
      <c r="BF859" s="43"/>
      <c r="BG859" s="42"/>
      <c r="BH859" s="53">
        <f t="shared" si="1231"/>
        <v>0</v>
      </c>
      <c r="BI859" s="43"/>
      <c r="BJ859" s="42"/>
      <c r="BK859" s="53">
        <f t="shared" si="1232"/>
        <v>0</v>
      </c>
      <c r="BL859" s="43"/>
      <c r="BM859" s="42"/>
      <c r="BN859" s="53">
        <f t="shared" si="1233"/>
        <v>0</v>
      </c>
      <c r="BO859" s="43"/>
      <c r="BP859" s="42"/>
      <c r="BQ859" s="53">
        <f t="shared" si="1234"/>
        <v>0</v>
      </c>
      <c r="BR859" s="54">
        <f t="shared" si="1246"/>
        <v>500</v>
      </c>
      <c r="BS859" s="55">
        <f t="shared" si="1247"/>
        <v>43.954000000000001</v>
      </c>
      <c r="BT859" s="56">
        <f t="shared" si="1248"/>
        <v>21977</v>
      </c>
      <c r="BU859" s="48">
        <v>300</v>
      </c>
      <c r="BV859" s="50">
        <f t="shared" si="1249"/>
        <v>45.256666666666668</v>
      </c>
      <c r="BW859" s="51">
        <v>13577</v>
      </c>
      <c r="BX859" s="48"/>
      <c r="BY859" s="50" t="e">
        <f t="shared" si="1250"/>
        <v>#DIV/0!</v>
      </c>
      <c r="BZ859" s="51"/>
      <c r="CA859" s="48"/>
      <c r="CB859" s="50" t="e">
        <f t="shared" si="1251"/>
        <v>#DIV/0!</v>
      </c>
      <c r="CC859" s="51"/>
      <c r="CD859" s="48">
        <v>200</v>
      </c>
      <c r="CE859" s="50">
        <f t="shared" si="1252"/>
        <v>42</v>
      </c>
      <c r="CF859" s="51">
        <v>8400</v>
      </c>
      <c r="CG859" s="47" t="s">
        <v>44</v>
      </c>
      <c r="CH859" s="47" t="s">
        <v>44</v>
      </c>
      <c r="CI859" s="54">
        <f t="shared" si="1253"/>
        <v>200</v>
      </c>
      <c r="CJ859" s="55">
        <f t="shared" si="1254"/>
        <v>40</v>
      </c>
      <c r="CK859" s="56">
        <f t="shared" si="1255"/>
        <v>8000</v>
      </c>
      <c r="CL859" s="48"/>
      <c r="CM859" s="50" t="e">
        <f t="shared" si="1256"/>
        <v>#DIV/0!</v>
      </c>
      <c r="CN859" s="51"/>
      <c r="CO859" s="48"/>
      <c r="CP859" s="50" t="e">
        <f t="shared" si="1257"/>
        <v>#DIV/0!</v>
      </c>
      <c r="CQ859" s="51"/>
      <c r="CR859" s="48"/>
      <c r="CS859" s="50" t="e">
        <f t="shared" si="1258"/>
        <v>#DIV/0!</v>
      </c>
      <c r="CT859" s="51"/>
      <c r="CU859" s="48">
        <v>200</v>
      </c>
      <c r="CV859" s="50">
        <f t="shared" si="1259"/>
        <v>40</v>
      </c>
      <c r="CW859" s="51">
        <v>8000</v>
      </c>
      <c r="CX859" s="47" t="s">
        <v>44</v>
      </c>
      <c r="CY859" s="47" t="s">
        <v>44</v>
      </c>
    </row>
    <row r="860" spans="1:103" s="1" customFormat="1" ht="14.25" thickBot="1" x14ac:dyDescent="0.3">
      <c r="A860" s="47" t="s">
        <v>45</v>
      </c>
      <c r="B860" s="47" t="s">
        <v>45</v>
      </c>
      <c r="C860" s="48">
        <v>292</v>
      </c>
      <c r="D860" s="95">
        <f t="shared" si="1235"/>
        <v>128</v>
      </c>
      <c r="E860" s="93">
        <v>420</v>
      </c>
      <c r="F860" s="38">
        <f t="shared" si="1236"/>
        <v>465.06</v>
      </c>
      <c r="G860" s="49">
        <f t="shared" si="1237"/>
        <v>15.000000000000004</v>
      </c>
      <c r="H860" s="183"/>
      <c r="I860" s="183"/>
      <c r="J860" s="183"/>
      <c r="K860" s="183"/>
      <c r="L860" s="224">
        <v>30.06</v>
      </c>
      <c r="M860" s="50">
        <v>24.99</v>
      </c>
      <c r="N860" s="53">
        <f t="shared" si="1238"/>
        <v>751.19939999999997</v>
      </c>
      <c r="O860" s="228">
        <v>35</v>
      </c>
      <c r="P860" s="229">
        <v>78.77</v>
      </c>
      <c r="Q860" s="230">
        <f t="shared" si="1239"/>
        <v>2756.95</v>
      </c>
      <c r="R860" s="223">
        <v>0</v>
      </c>
      <c r="S860" s="50">
        <v>37.840000000000003</v>
      </c>
      <c r="T860" s="51">
        <f t="shared" si="1240"/>
        <v>0</v>
      </c>
      <c r="U860" s="52" t="s">
        <v>45</v>
      </c>
      <c r="V860" s="48">
        <f t="shared" si="1224"/>
        <v>400</v>
      </c>
      <c r="W860" s="50">
        <f t="shared" si="1241"/>
        <v>40.344999999999999</v>
      </c>
      <c r="X860" s="51">
        <f t="shared" si="1225"/>
        <v>16138</v>
      </c>
      <c r="Y860" s="48">
        <f t="shared" si="1226"/>
        <v>600</v>
      </c>
      <c r="Z860" s="50">
        <f t="shared" si="1262"/>
        <v>40.229999999999997</v>
      </c>
      <c r="AA860" s="51">
        <f t="shared" si="1227"/>
        <v>24138</v>
      </c>
      <c r="AB860" s="48">
        <f t="shared" si="1243"/>
        <v>100</v>
      </c>
      <c r="AC860" s="50">
        <f t="shared" si="1263"/>
        <v>21.61</v>
      </c>
      <c r="AD860" s="51">
        <f t="shared" si="1245"/>
        <v>2161</v>
      </c>
      <c r="AE860" s="43">
        <v>100</v>
      </c>
      <c r="AF860" s="42">
        <v>21.61</v>
      </c>
      <c r="AG860" s="53">
        <f t="shared" si="1260"/>
        <v>2161</v>
      </c>
      <c r="AH860" s="43"/>
      <c r="AI860" s="42"/>
      <c r="AJ860" s="53">
        <f t="shared" si="1261"/>
        <v>0</v>
      </c>
      <c r="AK860" s="43"/>
      <c r="AL860" s="42"/>
      <c r="AM860" s="53"/>
      <c r="AN860" s="43"/>
      <c r="AO860" s="42"/>
      <c r="AP860" s="53"/>
      <c r="AQ860" s="43"/>
      <c r="AR860" s="42"/>
      <c r="AS860" s="53"/>
      <c r="AT860" s="43"/>
      <c r="AU860" s="42"/>
      <c r="AV860" s="53"/>
      <c r="AW860" s="43"/>
      <c r="AX860" s="42"/>
      <c r="AY860" s="53">
        <f t="shared" si="1228"/>
        <v>0</v>
      </c>
      <c r="AZ860" s="43"/>
      <c r="BA860" s="42"/>
      <c r="BB860" s="53">
        <f t="shared" si="1229"/>
        <v>0</v>
      </c>
      <c r="BC860" s="43"/>
      <c r="BD860" s="42"/>
      <c r="BE860" s="53">
        <f t="shared" si="1230"/>
        <v>0</v>
      </c>
      <c r="BF860" s="43"/>
      <c r="BG860" s="42"/>
      <c r="BH860" s="53">
        <f t="shared" si="1231"/>
        <v>0</v>
      </c>
      <c r="BI860" s="43"/>
      <c r="BJ860" s="42"/>
      <c r="BK860" s="53">
        <f t="shared" si="1232"/>
        <v>0</v>
      </c>
      <c r="BL860" s="43"/>
      <c r="BM860" s="42"/>
      <c r="BN860" s="53">
        <f t="shared" si="1233"/>
        <v>0</v>
      </c>
      <c r="BO860" s="43"/>
      <c r="BP860" s="42"/>
      <c r="BQ860" s="53">
        <f t="shared" si="1234"/>
        <v>0</v>
      </c>
      <c r="BR860" s="54">
        <f t="shared" si="1246"/>
        <v>500</v>
      </c>
      <c r="BS860" s="55">
        <f t="shared" si="1247"/>
        <v>43.954000000000001</v>
      </c>
      <c r="BT860" s="56">
        <f t="shared" si="1248"/>
        <v>21977</v>
      </c>
      <c r="BU860" s="48">
        <v>300</v>
      </c>
      <c r="BV860" s="50">
        <f t="shared" si="1249"/>
        <v>45.256666666666668</v>
      </c>
      <c r="BW860" s="51">
        <v>13577</v>
      </c>
      <c r="BX860" s="48"/>
      <c r="BY860" s="50" t="e">
        <f t="shared" si="1250"/>
        <v>#DIV/0!</v>
      </c>
      <c r="BZ860" s="51"/>
      <c r="CA860" s="48"/>
      <c r="CB860" s="50" t="e">
        <f t="shared" si="1251"/>
        <v>#DIV/0!</v>
      </c>
      <c r="CC860" s="51"/>
      <c r="CD860" s="48">
        <v>200</v>
      </c>
      <c r="CE860" s="50">
        <f t="shared" si="1252"/>
        <v>42</v>
      </c>
      <c r="CF860" s="51">
        <v>8400</v>
      </c>
      <c r="CG860" s="47" t="s">
        <v>45</v>
      </c>
      <c r="CH860" s="47" t="s">
        <v>45</v>
      </c>
      <c r="CI860" s="54">
        <f t="shared" si="1253"/>
        <v>200</v>
      </c>
      <c r="CJ860" s="55">
        <f t="shared" si="1254"/>
        <v>40</v>
      </c>
      <c r="CK860" s="56">
        <f t="shared" si="1255"/>
        <v>8000</v>
      </c>
      <c r="CL860" s="48"/>
      <c r="CM860" s="50" t="e">
        <f t="shared" si="1256"/>
        <v>#DIV/0!</v>
      </c>
      <c r="CN860" s="51"/>
      <c r="CO860" s="48"/>
      <c r="CP860" s="50" t="e">
        <f t="shared" si="1257"/>
        <v>#DIV/0!</v>
      </c>
      <c r="CQ860" s="51"/>
      <c r="CR860" s="48"/>
      <c r="CS860" s="50" t="e">
        <f t="shared" si="1258"/>
        <v>#DIV/0!</v>
      </c>
      <c r="CT860" s="51"/>
      <c r="CU860" s="48">
        <v>200</v>
      </c>
      <c r="CV860" s="50">
        <f t="shared" si="1259"/>
        <v>40</v>
      </c>
      <c r="CW860" s="51">
        <v>8000</v>
      </c>
      <c r="CX860" s="47" t="s">
        <v>45</v>
      </c>
      <c r="CY860" s="47" t="s">
        <v>45</v>
      </c>
    </row>
    <row r="861" spans="1:103" s="1" customFormat="1" ht="14.25" thickBot="1" x14ac:dyDescent="0.3">
      <c r="A861" s="47" t="s">
        <v>46</v>
      </c>
      <c r="B861" s="47" t="s">
        <v>46</v>
      </c>
      <c r="C861" s="48">
        <v>292</v>
      </c>
      <c r="D861" s="95">
        <f t="shared" si="1235"/>
        <v>129</v>
      </c>
      <c r="E861" s="93">
        <v>421</v>
      </c>
      <c r="F861" s="38">
        <f t="shared" si="1236"/>
        <v>464.84</v>
      </c>
      <c r="G861" s="49">
        <f t="shared" si="1237"/>
        <v>13.999999999999975</v>
      </c>
      <c r="H861" s="183"/>
      <c r="I861" s="183"/>
      <c r="J861" s="183"/>
      <c r="K861" s="183"/>
      <c r="L861" s="224">
        <v>29.84</v>
      </c>
      <c r="M861" s="50">
        <v>24.99</v>
      </c>
      <c r="N861" s="53">
        <f t="shared" si="1238"/>
        <v>745.70159999999998</v>
      </c>
      <c r="O861" s="228">
        <v>35</v>
      </c>
      <c r="P861" s="229">
        <v>78.77</v>
      </c>
      <c r="Q861" s="230">
        <f t="shared" si="1239"/>
        <v>2756.95</v>
      </c>
      <c r="R861" s="223">
        <v>0</v>
      </c>
      <c r="S861" s="50">
        <v>37.840000000000003</v>
      </c>
      <c r="T861" s="51">
        <f t="shared" si="1240"/>
        <v>0</v>
      </c>
      <c r="U861" s="52" t="s">
        <v>46</v>
      </c>
      <c r="V861" s="48">
        <f t="shared" si="1224"/>
        <v>400</v>
      </c>
      <c r="W861" s="50">
        <f t="shared" si="1241"/>
        <v>40.344999999999999</v>
      </c>
      <c r="X861" s="51">
        <f t="shared" si="1225"/>
        <v>16138</v>
      </c>
      <c r="Y861" s="48">
        <f t="shared" si="1226"/>
        <v>600</v>
      </c>
      <c r="Z861" s="50">
        <f t="shared" si="1262"/>
        <v>40.229999999999997</v>
      </c>
      <c r="AA861" s="51">
        <f t="shared" si="1227"/>
        <v>24138</v>
      </c>
      <c r="AB861" s="48">
        <f t="shared" si="1243"/>
        <v>100</v>
      </c>
      <c r="AC861" s="50">
        <f t="shared" si="1263"/>
        <v>21.61</v>
      </c>
      <c r="AD861" s="51">
        <f t="shared" si="1245"/>
        <v>2161</v>
      </c>
      <c r="AE861" s="43">
        <v>100</v>
      </c>
      <c r="AF861" s="42">
        <v>21.61</v>
      </c>
      <c r="AG861" s="53">
        <f t="shared" si="1260"/>
        <v>2161</v>
      </c>
      <c r="AH861" s="43"/>
      <c r="AI861" s="42"/>
      <c r="AJ861" s="53">
        <f t="shared" si="1261"/>
        <v>0</v>
      </c>
      <c r="AK861" s="43"/>
      <c r="AL861" s="42"/>
      <c r="AM861" s="53"/>
      <c r="AN861" s="43"/>
      <c r="AO861" s="42"/>
      <c r="AP861" s="53"/>
      <c r="AQ861" s="43"/>
      <c r="AR861" s="42"/>
      <c r="AS861" s="53"/>
      <c r="AT861" s="43"/>
      <c r="AU861" s="42"/>
      <c r="AV861" s="53"/>
      <c r="AW861" s="43"/>
      <c r="AX861" s="42"/>
      <c r="AY861" s="53">
        <f t="shared" si="1228"/>
        <v>0</v>
      </c>
      <c r="AZ861" s="43"/>
      <c r="BA861" s="42"/>
      <c r="BB861" s="53">
        <f t="shared" si="1229"/>
        <v>0</v>
      </c>
      <c r="BC861" s="43"/>
      <c r="BD861" s="42"/>
      <c r="BE861" s="53">
        <f t="shared" si="1230"/>
        <v>0</v>
      </c>
      <c r="BF861" s="43"/>
      <c r="BG861" s="42"/>
      <c r="BH861" s="53">
        <f t="shared" si="1231"/>
        <v>0</v>
      </c>
      <c r="BI861" s="43"/>
      <c r="BJ861" s="42"/>
      <c r="BK861" s="53">
        <f t="shared" si="1232"/>
        <v>0</v>
      </c>
      <c r="BL861" s="43"/>
      <c r="BM861" s="42"/>
      <c r="BN861" s="53">
        <f t="shared" si="1233"/>
        <v>0</v>
      </c>
      <c r="BO861" s="43"/>
      <c r="BP861" s="42"/>
      <c r="BQ861" s="53">
        <f t="shared" si="1234"/>
        <v>0</v>
      </c>
      <c r="BR861" s="54">
        <f t="shared" si="1246"/>
        <v>500</v>
      </c>
      <c r="BS861" s="55">
        <f t="shared" si="1247"/>
        <v>43.954000000000001</v>
      </c>
      <c r="BT861" s="56">
        <f t="shared" si="1248"/>
        <v>21977</v>
      </c>
      <c r="BU861" s="48">
        <v>300</v>
      </c>
      <c r="BV861" s="50">
        <f t="shared" si="1249"/>
        <v>45.256666666666668</v>
      </c>
      <c r="BW861" s="51">
        <v>13577</v>
      </c>
      <c r="BX861" s="48"/>
      <c r="BY861" s="50" t="e">
        <f t="shared" si="1250"/>
        <v>#DIV/0!</v>
      </c>
      <c r="BZ861" s="51"/>
      <c r="CA861" s="48"/>
      <c r="CB861" s="50" t="e">
        <f t="shared" si="1251"/>
        <v>#DIV/0!</v>
      </c>
      <c r="CC861" s="51"/>
      <c r="CD861" s="48">
        <v>200</v>
      </c>
      <c r="CE861" s="50">
        <f t="shared" si="1252"/>
        <v>42</v>
      </c>
      <c r="CF861" s="51">
        <v>8400</v>
      </c>
      <c r="CG861" s="47" t="s">
        <v>46</v>
      </c>
      <c r="CH861" s="47" t="s">
        <v>46</v>
      </c>
      <c r="CI861" s="54">
        <f t="shared" si="1253"/>
        <v>200</v>
      </c>
      <c r="CJ861" s="55">
        <f t="shared" si="1254"/>
        <v>40</v>
      </c>
      <c r="CK861" s="56">
        <f t="shared" si="1255"/>
        <v>8000</v>
      </c>
      <c r="CL861" s="48"/>
      <c r="CM861" s="50" t="e">
        <f t="shared" si="1256"/>
        <v>#DIV/0!</v>
      </c>
      <c r="CN861" s="51"/>
      <c r="CO861" s="48"/>
      <c r="CP861" s="50" t="e">
        <f t="shared" si="1257"/>
        <v>#DIV/0!</v>
      </c>
      <c r="CQ861" s="51"/>
      <c r="CR861" s="48"/>
      <c r="CS861" s="50" t="e">
        <f t="shared" si="1258"/>
        <v>#DIV/0!</v>
      </c>
      <c r="CT861" s="51"/>
      <c r="CU861" s="48">
        <v>200</v>
      </c>
      <c r="CV861" s="50">
        <f t="shared" si="1259"/>
        <v>40</v>
      </c>
      <c r="CW861" s="51">
        <v>8000</v>
      </c>
      <c r="CX861" s="47" t="s">
        <v>46</v>
      </c>
      <c r="CY861" s="47" t="s">
        <v>46</v>
      </c>
    </row>
    <row r="862" spans="1:103" s="1" customFormat="1" ht="14.25" thickBot="1" x14ac:dyDescent="0.3">
      <c r="A862" s="47" t="s">
        <v>47</v>
      </c>
      <c r="B862" s="47" t="s">
        <v>47</v>
      </c>
      <c r="C862" s="48">
        <v>292</v>
      </c>
      <c r="D862" s="95">
        <f t="shared" si="1235"/>
        <v>119</v>
      </c>
      <c r="E862" s="93">
        <v>411</v>
      </c>
      <c r="F862" s="38">
        <f t="shared" si="1236"/>
        <v>463.81</v>
      </c>
      <c r="G862" s="49">
        <f t="shared" si="1237"/>
        <v>24.000000000000004</v>
      </c>
      <c r="H862" s="183"/>
      <c r="I862" s="183"/>
      <c r="J862" s="183"/>
      <c r="K862" s="183"/>
      <c r="L862" s="224">
        <v>28.81</v>
      </c>
      <c r="M862" s="50">
        <v>24.99</v>
      </c>
      <c r="N862" s="53">
        <f t="shared" si="1238"/>
        <v>719.9618999999999</v>
      </c>
      <c r="O862" s="228">
        <v>35</v>
      </c>
      <c r="P862" s="229">
        <v>78.77</v>
      </c>
      <c r="Q862" s="230">
        <f t="shared" si="1239"/>
        <v>2756.95</v>
      </c>
      <c r="R862" s="223">
        <v>0</v>
      </c>
      <c r="S862" s="50">
        <v>37.840000000000003</v>
      </c>
      <c r="T862" s="51">
        <f t="shared" si="1240"/>
        <v>0</v>
      </c>
      <c r="U862" s="52" t="s">
        <v>47</v>
      </c>
      <c r="V862" s="48">
        <f t="shared" si="1224"/>
        <v>400</v>
      </c>
      <c r="W862" s="50">
        <f t="shared" si="1241"/>
        <v>40.344999999999999</v>
      </c>
      <c r="X862" s="51">
        <f t="shared" si="1225"/>
        <v>16138</v>
      </c>
      <c r="Y862" s="48">
        <f t="shared" si="1226"/>
        <v>600</v>
      </c>
      <c r="Z862" s="50">
        <f t="shared" si="1262"/>
        <v>40.229999999999997</v>
      </c>
      <c r="AA862" s="51">
        <f t="shared" si="1227"/>
        <v>24138</v>
      </c>
      <c r="AB862" s="48">
        <f t="shared" si="1243"/>
        <v>100</v>
      </c>
      <c r="AC862" s="50">
        <f t="shared" si="1263"/>
        <v>21.61</v>
      </c>
      <c r="AD862" s="51">
        <f t="shared" si="1245"/>
        <v>2161</v>
      </c>
      <c r="AE862" s="43">
        <v>100</v>
      </c>
      <c r="AF862" s="42">
        <v>21.61</v>
      </c>
      <c r="AG862" s="53">
        <f t="shared" si="1260"/>
        <v>2161</v>
      </c>
      <c r="AH862" s="43"/>
      <c r="AI862" s="42"/>
      <c r="AJ862" s="53">
        <f t="shared" si="1261"/>
        <v>0</v>
      </c>
      <c r="AK862" s="43"/>
      <c r="AL862" s="42"/>
      <c r="AM862" s="53"/>
      <c r="AN862" s="43"/>
      <c r="AO862" s="42"/>
      <c r="AP862" s="53"/>
      <c r="AQ862" s="43"/>
      <c r="AR862" s="42"/>
      <c r="AS862" s="53"/>
      <c r="AT862" s="43"/>
      <c r="AU862" s="42"/>
      <c r="AV862" s="53"/>
      <c r="AW862" s="43"/>
      <c r="AX862" s="42"/>
      <c r="AY862" s="53">
        <f t="shared" si="1228"/>
        <v>0</v>
      </c>
      <c r="AZ862" s="43"/>
      <c r="BA862" s="42"/>
      <c r="BB862" s="53">
        <f t="shared" si="1229"/>
        <v>0</v>
      </c>
      <c r="BC862" s="43"/>
      <c r="BD862" s="42"/>
      <c r="BE862" s="53">
        <f t="shared" si="1230"/>
        <v>0</v>
      </c>
      <c r="BF862" s="43"/>
      <c r="BG862" s="42"/>
      <c r="BH862" s="53">
        <f t="shared" si="1231"/>
        <v>0</v>
      </c>
      <c r="BI862" s="43"/>
      <c r="BJ862" s="42"/>
      <c r="BK862" s="53">
        <f t="shared" si="1232"/>
        <v>0</v>
      </c>
      <c r="BL862" s="43"/>
      <c r="BM862" s="42"/>
      <c r="BN862" s="53">
        <f t="shared" si="1233"/>
        <v>0</v>
      </c>
      <c r="BO862" s="43"/>
      <c r="BP862" s="42"/>
      <c r="BQ862" s="53">
        <f t="shared" si="1234"/>
        <v>0</v>
      </c>
      <c r="BR862" s="54">
        <f t="shared" si="1246"/>
        <v>500</v>
      </c>
      <c r="BS862" s="55">
        <f t="shared" si="1247"/>
        <v>43.954000000000001</v>
      </c>
      <c r="BT862" s="56">
        <f t="shared" si="1248"/>
        <v>21977</v>
      </c>
      <c r="BU862" s="48">
        <v>300</v>
      </c>
      <c r="BV862" s="50">
        <f t="shared" si="1249"/>
        <v>45.256666666666668</v>
      </c>
      <c r="BW862" s="51">
        <v>13577</v>
      </c>
      <c r="BX862" s="48"/>
      <c r="BY862" s="50" t="e">
        <f t="shared" si="1250"/>
        <v>#DIV/0!</v>
      </c>
      <c r="BZ862" s="51"/>
      <c r="CA862" s="48"/>
      <c r="CB862" s="50" t="e">
        <f t="shared" si="1251"/>
        <v>#DIV/0!</v>
      </c>
      <c r="CC862" s="51"/>
      <c r="CD862" s="48">
        <v>200</v>
      </c>
      <c r="CE862" s="50">
        <f t="shared" si="1252"/>
        <v>42</v>
      </c>
      <c r="CF862" s="51">
        <v>8400</v>
      </c>
      <c r="CG862" s="47" t="s">
        <v>47</v>
      </c>
      <c r="CH862" s="47" t="s">
        <v>47</v>
      </c>
      <c r="CI862" s="54">
        <f t="shared" si="1253"/>
        <v>200</v>
      </c>
      <c r="CJ862" s="55">
        <f t="shared" si="1254"/>
        <v>40</v>
      </c>
      <c r="CK862" s="56">
        <f t="shared" si="1255"/>
        <v>8000</v>
      </c>
      <c r="CL862" s="48"/>
      <c r="CM862" s="50" t="e">
        <f t="shared" si="1256"/>
        <v>#DIV/0!</v>
      </c>
      <c r="CN862" s="51"/>
      <c r="CO862" s="48"/>
      <c r="CP862" s="50" t="e">
        <f t="shared" si="1257"/>
        <v>#DIV/0!</v>
      </c>
      <c r="CQ862" s="51"/>
      <c r="CR862" s="48"/>
      <c r="CS862" s="50" t="e">
        <f t="shared" si="1258"/>
        <v>#DIV/0!</v>
      </c>
      <c r="CT862" s="51"/>
      <c r="CU862" s="48">
        <v>200</v>
      </c>
      <c r="CV862" s="50">
        <f t="shared" si="1259"/>
        <v>40</v>
      </c>
      <c r="CW862" s="51">
        <v>8000</v>
      </c>
      <c r="CX862" s="47" t="s">
        <v>47</v>
      </c>
      <c r="CY862" s="47" t="s">
        <v>47</v>
      </c>
    </row>
    <row r="863" spans="1:103" s="1" customFormat="1" ht="14.25" thickBot="1" x14ac:dyDescent="0.3">
      <c r="A863" s="47" t="s">
        <v>48</v>
      </c>
      <c r="B863" s="47" t="s">
        <v>48</v>
      </c>
      <c r="C863" s="48">
        <v>0</v>
      </c>
      <c r="D863" s="95">
        <f t="shared" si="1235"/>
        <v>144</v>
      </c>
      <c r="E863" s="93">
        <v>144</v>
      </c>
      <c r="F863" s="38">
        <f t="shared" si="1236"/>
        <v>210.16</v>
      </c>
      <c r="G863" s="49">
        <f t="shared" si="1237"/>
        <v>41</v>
      </c>
      <c r="H863" s="183"/>
      <c r="I863" s="183"/>
      <c r="J863" s="183"/>
      <c r="K863" s="183"/>
      <c r="L863" s="224">
        <v>25.16</v>
      </c>
      <c r="M863" s="50">
        <v>24.99</v>
      </c>
      <c r="N863" s="53">
        <f t="shared" si="1238"/>
        <v>628.74839999999995</v>
      </c>
      <c r="O863" s="228">
        <v>35</v>
      </c>
      <c r="P863" s="229">
        <v>78.77</v>
      </c>
      <c r="Q863" s="230">
        <f t="shared" si="1239"/>
        <v>2756.95</v>
      </c>
      <c r="R863" s="223">
        <v>0</v>
      </c>
      <c r="S863" s="50">
        <v>37.840000000000003</v>
      </c>
      <c r="T863" s="51">
        <f t="shared" si="1240"/>
        <v>0</v>
      </c>
      <c r="U863" s="52" t="s">
        <v>48</v>
      </c>
      <c r="V863" s="48">
        <f t="shared" si="1224"/>
        <v>150</v>
      </c>
      <c r="W863" s="50">
        <f t="shared" si="1241"/>
        <v>29.016666666666666</v>
      </c>
      <c r="X863" s="51">
        <f t="shared" si="1225"/>
        <v>4352.5</v>
      </c>
      <c r="Y863" s="48">
        <f t="shared" si="1226"/>
        <v>150</v>
      </c>
      <c r="Z863" s="50">
        <f t="shared" si="1262"/>
        <v>29.016666666666666</v>
      </c>
      <c r="AA863" s="51">
        <f t="shared" si="1227"/>
        <v>4352.5</v>
      </c>
      <c r="AB863" s="48">
        <f t="shared" si="1243"/>
        <v>100</v>
      </c>
      <c r="AC863" s="50">
        <f t="shared" si="1263"/>
        <v>21.61</v>
      </c>
      <c r="AD863" s="51">
        <f t="shared" si="1245"/>
        <v>2161</v>
      </c>
      <c r="AE863" s="43">
        <v>100</v>
      </c>
      <c r="AF863" s="42">
        <v>21.61</v>
      </c>
      <c r="AG863" s="53">
        <f t="shared" si="1260"/>
        <v>2161</v>
      </c>
      <c r="AH863" s="43"/>
      <c r="AI863" s="42"/>
      <c r="AJ863" s="53">
        <f t="shared" si="1261"/>
        <v>0</v>
      </c>
      <c r="AK863" s="43"/>
      <c r="AL863" s="42"/>
      <c r="AM863" s="53"/>
      <c r="AN863" s="43"/>
      <c r="AO863" s="42"/>
      <c r="AP863" s="53"/>
      <c r="AQ863" s="43"/>
      <c r="AR863" s="42"/>
      <c r="AS863" s="53"/>
      <c r="AT863" s="43"/>
      <c r="AU863" s="42"/>
      <c r="AV863" s="53"/>
      <c r="AW863" s="43"/>
      <c r="AX863" s="42"/>
      <c r="AY863" s="53">
        <f t="shared" si="1228"/>
        <v>0</v>
      </c>
      <c r="AZ863" s="43"/>
      <c r="BA863" s="42"/>
      <c r="BB863" s="53">
        <f t="shared" si="1229"/>
        <v>0</v>
      </c>
      <c r="BC863" s="43"/>
      <c r="BD863" s="42"/>
      <c r="BE863" s="53">
        <f t="shared" si="1230"/>
        <v>0</v>
      </c>
      <c r="BF863" s="43"/>
      <c r="BG863" s="42"/>
      <c r="BH863" s="53">
        <f t="shared" si="1231"/>
        <v>0</v>
      </c>
      <c r="BI863" s="43"/>
      <c r="BJ863" s="42"/>
      <c r="BK863" s="53">
        <f t="shared" si="1232"/>
        <v>0</v>
      </c>
      <c r="BL863" s="43"/>
      <c r="BM863" s="42"/>
      <c r="BN863" s="53">
        <f t="shared" si="1233"/>
        <v>0</v>
      </c>
      <c r="BO863" s="43"/>
      <c r="BP863" s="42"/>
      <c r="BQ863" s="53">
        <f t="shared" si="1234"/>
        <v>0</v>
      </c>
      <c r="BR863" s="54">
        <f t="shared" si="1246"/>
        <v>50</v>
      </c>
      <c r="BS863" s="55">
        <f t="shared" si="1247"/>
        <v>43.83</v>
      </c>
      <c r="BT863" s="56">
        <f t="shared" si="1248"/>
        <v>2191.5</v>
      </c>
      <c r="BU863" s="48">
        <v>50</v>
      </c>
      <c r="BV863" s="50">
        <f t="shared" si="1249"/>
        <v>43.83</v>
      </c>
      <c r="BW863" s="51">
        <v>2191.5</v>
      </c>
      <c r="BX863" s="48"/>
      <c r="BY863" s="50" t="e">
        <f t="shared" si="1250"/>
        <v>#DIV/0!</v>
      </c>
      <c r="BZ863" s="51"/>
      <c r="CA863" s="48"/>
      <c r="CB863" s="50" t="e">
        <f t="shared" si="1251"/>
        <v>#DIV/0!</v>
      </c>
      <c r="CC863" s="51"/>
      <c r="CD863" s="48"/>
      <c r="CE863" s="50" t="e">
        <f t="shared" si="1252"/>
        <v>#DIV/0!</v>
      </c>
      <c r="CF863" s="51"/>
      <c r="CG863" s="47" t="s">
        <v>48</v>
      </c>
      <c r="CH863" s="47" t="s">
        <v>48</v>
      </c>
      <c r="CI863" s="54">
        <f t="shared" si="1253"/>
        <v>0</v>
      </c>
      <c r="CJ863" s="55" t="e">
        <f t="shared" si="1254"/>
        <v>#DIV/0!</v>
      </c>
      <c r="CK863" s="56">
        <f t="shared" si="1255"/>
        <v>0</v>
      </c>
      <c r="CL863" s="48"/>
      <c r="CM863" s="50" t="e">
        <f t="shared" si="1256"/>
        <v>#DIV/0!</v>
      </c>
      <c r="CN863" s="51"/>
      <c r="CO863" s="48"/>
      <c r="CP863" s="50" t="e">
        <f t="shared" si="1257"/>
        <v>#DIV/0!</v>
      </c>
      <c r="CQ863" s="51"/>
      <c r="CR863" s="48"/>
      <c r="CS863" s="50" t="e">
        <f t="shared" si="1258"/>
        <v>#DIV/0!</v>
      </c>
      <c r="CT863" s="51"/>
      <c r="CU863" s="48"/>
      <c r="CV863" s="50" t="e">
        <f t="shared" si="1259"/>
        <v>#DIV/0!</v>
      </c>
      <c r="CW863" s="51"/>
      <c r="CX863" s="47" t="s">
        <v>48</v>
      </c>
      <c r="CY863" s="47" t="s">
        <v>48</v>
      </c>
    </row>
    <row r="864" spans="1:103" s="1" customFormat="1" ht="14.25" thickBot="1" x14ac:dyDescent="0.3">
      <c r="A864" s="47" t="s">
        <v>49</v>
      </c>
      <c r="B864" s="47" t="s">
        <v>49</v>
      </c>
      <c r="C864" s="48">
        <v>0</v>
      </c>
      <c r="D864" s="95">
        <f t="shared" si="1235"/>
        <v>153</v>
      </c>
      <c r="E864" s="93">
        <v>153</v>
      </c>
      <c r="F864" s="38">
        <f t="shared" si="1236"/>
        <v>246.23</v>
      </c>
      <c r="G864" s="49">
        <f t="shared" si="1237"/>
        <v>79.999999999999986</v>
      </c>
      <c r="H864" s="183"/>
      <c r="I864" s="183"/>
      <c r="J864" s="183"/>
      <c r="K864" s="183"/>
      <c r="L864" s="224">
        <v>13.23</v>
      </c>
      <c r="M864" s="50">
        <v>24.99</v>
      </c>
      <c r="N864" s="53">
        <f t="shared" si="1238"/>
        <v>330.61770000000001</v>
      </c>
      <c r="O864" s="228">
        <v>35</v>
      </c>
      <c r="P864" s="229">
        <v>78.77</v>
      </c>
      <c r="Q864" s="230">
        <f t="shared" si="1239"/>
        <v>2756.95</v>
      </c>
      <c r="R864" s="223">
        <v>48</v>
      </c>
      <c r="S864" s="50">
        <v>37.840000000000003</v>
      </c>
      <c r="T864" s="51">
        <f t="shared" si="1240"/>
        <v>1816.3200000000002</v>
      </c>
      <c r="U864" s="52" t="s">
        <v>49</v>
      </c>
      <c r="V864" s="48">
        <f t="shared" si="1224"/>
        <v>150</v>
      </c>
      <c r="W864" s="50">
        <f t="shared" si="1241"/>
        <v>29.016666666666666</v>
      </c>
      <c r="X864" s="51">
        <f t="shared" si="1225"/>
        <v>4352.5</v>
      </c>
      <c r="Y864" s="48">
        <f t="shared" si="1226"/>
        <v>150</v>
      </c>
      <c r="Z864" s="50">
        <f t="shared" si="1262"/>
        <v>29.016666666666666</v>
      </c>
      <c r="AA864" s="51">
        <f t="shared" si="1227"/>
        <v>4352.5</v>
      </c>
      <c r="AB864" s="48">
        <f t="shared" si="1243"/>
        <v>100</v>
      </c>
      <c r="AC864" s="50">
        <f t="shared" si="1263"/>
        <v>21.61</v>
      </c>
      <c r="AD864" s="51">
        <f t="shared" si="1245"/>
        <v>2161</v>
      </c>
      <c r="AE864" s="43">
        <v>100</v>
      </c>
      <c r="AF864" s="42">
        <v>21.61</v>
      </c>
      <c r="AG864" s="53">
        <f t="shared" si="1260"/>
        <v>2161</v>
      </c>
      <c r="AH864" s="43"/>
      <c r="AI864" s="42"/>
      <c r="AJ864" s="53">
        <f t="shared" si="1261"/>
        <v>0</v>
      </c>
      <c r="AK864" s="43"/>
      <c r="AL864" s="42"/>
      <c r="AM864" s="53"/>
      <c r="AN864" s="43"/>
      <c r="AO864" s="42"/>
      <c r="AP864" s="53"/>
      <c r="AQ864" s="43"/>
      <c r="AR864" s="42"/>
      <c r="AS864" s="53"/>
      <c r="AT864" s="43"/>
      <c r="AU864" s="42"/>
      <c r="AV864" s="53"/>
      <c r="AW864" s="43"/>
      <c r="AX864" s="42"/>
      <c r="AY864" s="53">
        <f t="shared" si="1228"/>
        <v>0</v>
      </c>
      <c r="AZ864" s="43"/>
      <c r="BA864" s="42"/>
      <c r="BB864" s="53">
        <f t="shared" si="1229"/>
        <v>0</v>
      </c>
      <c r="BC864" s="43"/>
      <c r="BD864" s="42"/>
      <c r="BE864" s="53">
        <f t="shared" si="1230"/>
        <v>0</v>
      </c>
      <c r="BF864" s="43"/>
      <c r="BG864" s="42"/>
      <c r="BH864" s="53">
        <f t="shared" si="1231"/>
        <v>0</v>
      </c>
      <c r="BI864" s="43"/>
      <c r="BJ864" s="42"/>
      <c r="BK864" s="53">
        <f t="shared" si="1232"/>
        <v>0</v>
      </c>
      <c r="BL864" s="43"/>
      <c r="BM864" s="42"/>
      <c r="BN864" s="53">
        <f t="shared" si="1233"/>
        <v>0</v>
      </c>
      <c r="BO864" s="43"/>
      <c r="BP864" s="42"/>
      <c r="BQ864" s="53">
        <f t="shared" si="1234"/>
        <v>0</v>
      </c>
      <c r="BR864" s="54">
        <f t="shared" si="1246"/>
        <v>50</v>
      </c>
      <c r="BS864" s="55">
        <f t="shared" si="1247"/>
        <v>43.83</v>
      </c>
      <c r="BT864" s="56">
        <f t="shared" si="1248"/>
        <v>2191.5</v>
      </c>
      <c r="BU864" s="48">
        <v>50</v>
      </c>
      <c r="BV864" s="50">
        <f t="shared" si="1249"/>
        <v>43.83</v>
      </c>
      <c r="BW864" s="51">
        <v>2191.5</v>
      </c>
      <c r="BX864" s="48"/>
      <c r="BY864" s="50" t="e">
        <f t="shared" si="1250"/>
        <v>#DIV/0!</v>
      </c>
      <c r="BZ864" s="51"/>
      <c r="CA864" s="48"/>
      <c r="CB864" s="50" t="e">
        <f t="shared" si="1251"/>
        <v>#DIV/0!</v>
      </c>
      <c r="CC864" s="51"/>
      <c r="CD864" s="48"/>
      <c r="CE864" s="50" t="e">
        <f t="shared" si="1252"/>
        <v>#DIV/0!</v>
      </c>
      <c r="CF864" s="51"/>
      <c r="CG864" s="47" t="s">
        <v>49</v>
      </c>
      <c r="CH864" s="47" t="s">
        <v>49</v>
      </c>
      <c r="CI864" s="54">
        <f t="shared" si="1253"/>
        <v>0</v>
      </c>
      <c r="CJ864" s="55" t="e">
        <f t="shared" si="1254"/>
        <v>#DIV/0!</v>
      </c>
      <c r="CK864" s="56">
        <f t="shared" si="1255"/>
        <v>0</v>
      </c>
      <c r="CL864" s="48"/>
      <c r="CM864" s="50" t="e">
        <f t="shared" si="1256"/>
        <v>#DIV/0!</v>
      </c>
      <c r="CN864" s="51"/>
      <c r="CO864" s="48"/>
      <c r="CP864" s="50" t="e">
        <f t="shared" si="1257"/>
        <v>#DIV/0!</v>
      </c>
      <c r="CQ864" s="51"/>
      <c r="CR864" s="48"/>
      <c r="CS864" s="50" t="e">
        <f t="shared" si="1258"/>
        <v>#DIV/0!</v>
      </c>
      <c r="CT864" s="51"/>
      <c r="CU864" s="48"/>
      <c r="CV864" s="50" t="e">
        <f t="shared" si="1259"/>
        <v>#DIV/0!</v>
      </c>
      <c r="CW864" s="51"/>
      <c r="CX864" s="47" t="s">
        <v>49</v>
      </c>
      <c r="CY864" s="47" t="s">
        <v>49</v>
      </c>
    </row>
    <row r="865" spans="1:103" s="1" customFormat="1" ht="14.25" thickBot="1" x14ac:dyDescent="0.3">
      <c r="A865" s="47" t="s">
        <v>50</v>
      </c>
      <c r="B865" s="47" t="s">
        <v>50</v>
      </c>
      <c r="C865" s="48">
        <v>0</v>
      </c>
      <c r="D865" s="95">
        <f t="shared" si="1235"/>
        <v>165</v>
      </c>
      <c r="E865" s="93">
        <v>165</v>
      </c>
      <c r="F865" s="38">
        <f t="shared" si="1236"/>
        <v>240.97</v>
      </c>
      <c r="G865" s="49">
        <f t="shared" si="1237"/>
        <v>75</v>
      </c>
      <c r="H865" s="183"/>
      <c r="I865" s="183"/>
      <c r="J865" s="183"/>
      <c r="K865" s="183"/>
      <c r="L865" s="224">
        <v>0.97</v>
      </c>
      <c r="M865" s="50">
        <v>24.99</v>
      </c>
      <c r="N865" s="53">
        <f t="shared" si="1238"/>
        <v>24.240299999999998</v>
      </c>
      <c r="O865" s="228">
        <v>35</v>
      </c>
      <c r="P865" s="229">
        <v>78.77</v>
      </c>
      <c r="Q865" s="230">
        <f t="shared" si="1239"/>
        <v>2756.95</v>
      </c>
      <c r="R865" s="223">
        <v>55</v>
      </c>
      <c r="S865" s="50">
        <v>37.840000000000003</v>
      </c>
      <c r="T865" s="51">
        <f t="shared" si="1240"/>
        <v>2081.2000000000003</v>
      </c>
      <c r="U865" s="52" t="s">
        <v>50</v>
      </c>
      <c r="V865" s="48">
        <f t="shared" si="1224"/>
        <v>150</v>
      </c>
      <c r="W865" s="50">
        <f t="shared" si="1241"/>
        <v>29.016666666666666</v>
      </c>
      <c r="X865" s="51">
        <f t="shared" si="1225"/>
        <v>4352.5</v>
      </c>
      <c r="Y865" s="48">
        <f t="shared" si="1226"/>
        <v>150</v>
      </c>
      <c r="Z865" s="50">
        <f t="shared" si="1262"/>
        <v>29.016666666666666</v>
      </c>
      <c r="AA865" s="51">
        <f t="shared" si="1227"/>
        <v>4352.5</v>
      </c>
      <c r="AB865" s="48">
        <f t="shared" si="1243"/>
        <v>100</v>
      </c>
      <c r="AC865" s="50">
        <f t="shared" si="1263"/>
        <v>21.61</v>
      </c>
      <c r="AD865" s="51">
        <f t="shared" si="1245"/>
        <v>2161</v>
      </c>
      <c r="AE865" s="43">
        <v>100</v>
      </c>
      <c r="AF865" s="42">
        <v>21.61</v>
      </c>
      <c r="AG865" s="53">
        <f t="shared" si="1260"/>
        <v>2161</v>
      </c>
      <c r="AH865" s="43"/>
      <c r="AI865" s="42"/>
      <c r="AJ865" s="53">
        <f t="shared" si="1261"/>
        <v>0</v>
      </c>
      <c r="AK865" s="43"/>
      <c r="AL865" s="42"/>
      <c r="AM865" s="53"/>
      <c r="AN865" s="43"/>
      <c r="AO865" s="42"/>
      <c r="AP865" s="53"/>
      <c r="AQ865" s="43"/>
      <c r="AR865" s="42"/>
      <c r="AS865" s="53"/>
      <c r="AT865" s="43"/>
      <c r="AU865" s="42"/>
      <c r="AV865" s="53"/>
      <c r="AW865" s="43"/>
      <c r="AX865" s="42"/>
      <c r="AY865" s="53">
        <f t="shared" si="1228"/>
        <v>0</v>
      </c>
      <c r="AZ865" s="43"/>
      <c r="BA865" s="42"/>
      <c r="BB865" s="53">
        <f t="shared" si="1229"/>
        <v>0</v>
      </c>
      <c r="BC865" s="43"/>
      <c r="BD865" s="42"/>
      <c r="BE865" s="53">
        <f t="shared" si="1230"/>
        <v>0</v>
      </c>
      <c r="BF865" s="43"/>
      <c r="BG865" s="42"/>
      <c r="BH865" s="53">
        <f t="shared" si="1231"/>
        <v>0</v>
      </c>
      <c r="BI865" s="43"/>
      <c r="BJ865" s="42"/>
      <c r="BK865" s="53">
        <f t="shared" si="1232"/>
        <v>0</v>
      </c>
      <c r="BL865" s="43"/>
      <c r="BM865" s="42"/>
      <c r="BN865" s="53">
        <f t="shared" si="1233"/>
        <v>0</v>
      </c>
      <c r="BO865" s="43"/>
      <c r="BP865" s="42"/>
      <c r="BQ865" s="53">
        <f t="shared" si="1234"/>
        <v>0</v>
      </c>
      <c r="BR865" s="54">
        <f t="shared" si="1246"/>
        <v>50</v>
      </c>
      <c r="BS865" s="55">
        <f t="shared" si="1247"/>
        <v>43.83</v>
      </c>
      <c r="BT865" s="56">
        <f t="shared" si="1248"/>
        <v>2191.5</v>
      </c>
      <c r="BU865" s="48">
        <v>50</v>
      </c>
      <c r="BV865" s="50">
        <f t="shared" si="1249"/>
        <v>43.83</v>
      </c>
      <c r="BW865" s="51">
        <v>2191.5</v>
      </c>
      <c r="BX865" s="48"/>
      <c r="BY865" s="50" t="e">
        <f t="shared" si="1250"/>
        <v>#DIV/0!</v>
      </c>
      <c r="BZ865" s="51"/>
      <c r="CA865" s="48"/>
      <c r="CB865" s="50" t="e">
        <f t="shared" si="1251"/>
        <v>#DIV/0!</v>
      </c>
      <c r="CC865" s="51"/>
      <c r="CD865" s="48"/>
      <c r="CE865" s="50" t="e">
        <f t="shared" si="1252"/>
        <v>#DIV/0!</v>
      </c>
      <c r="CF865" s="51"/>
      <c r="CG865" s="47" t="s">
        <v>50</v>
      </c>
      <c r="CH865" s="47" t="s">
        <v>50</v>
      </c>
      <c r="CI865" s="54">
        <f t="shared" si="1253"/>
        <v>0</v>
      </c>
      <c r="CJ865" s="55" t="e">
        <f t="shared" si="1254"/>
        <v>#DIV/0!</v>
      </c>
      <c r="CK865" s="56">
        <f t="shared" si="1255"/>
        <v>0</v>
      </c>
      <c r="CL865" s="48"/>
      <c r="CM865" s="50" t="e">
        <f t="shared" si="1256"/>
        <v>#DIV/0!</v>
      </c>
      <c r="CN865" s="51"/>
      <c r="CO865" s="48"/>
      <c r="CP865" s="50" t="e">
        <f t="shared" si="1257"/>
        <v>#DIV/0!</v>
      </c>
      <c r="CQ865" s="51"/>
      <c r="CR865" s="48"/>
      <c r="CS865" s="50" t="e">
        <f t="shared" si="1258"/>
        <v>#DIV/0!</v>
      </c>
      <c r="CT865" s="51"/>
      <c r="CU865" s="48"/>
      <c r="CV865" s="50" t="e">
        <f t="shared" si="1259"/>
        <v>#DIV/0!</v>
      </c>
      <c r="CW865" s="51"/>
      <c r="CX865" s="47" t="s">
        <v>50</v>
      </c>
      <c r="CY865" s="47" t="s">
        <v>50</v>
      </c>
    </row>
    <row r="866" spans="1:103" s="1" customFormat="1" ht="14.25" thickBot="1" x14ac:dyDescent="0.3">
      <c r="A866" s="47" t="s">
        <v>51</v>
      </c>
      <c r="B866" s="47" t="s">
        <v>51</v>
      </c>
      <c r="C866" s="48">
        <v>0</v>
      </c>
      <c r="D866" s="95">
        <f t="shared" si="1235"/>
        <v>167</v>
      </c>
      <c r="E866" s="93">
        <v>167</v>
      </c>
      <c r="F866" s="38">
        <f t="shared" si="1236"/>
        <v>197</v>
      </c>
      <c r="G866" s="49">
        <f t="shared" si="1237"/>
        <v>30</v>
      </c>
      <c r="H866" s="183"/>
      <c r="I866" s="183"/>
      <c r="J866" s="183"/>
      <c r="K866" s="183"/>
      <c r="L866" s="212"/>
      <c r="M866" s="50">
        <v>24.99</v>
      </c>
      <c r="N866" s="53">
        <f t="shared" si="1238"/>
        <v>0</v>
      </c>
      <c r="O866" s="228">
        <v>35</v>
      </c>
      <c r="P866" s="229">
        <v>78.77</v>
      </c>
      <c r="Q866" s="230">
        <f t="shared" si="1239"/>
        <v>2756.95</v>
      </c>
      <c r="R866" s="223">
        <v>52</v>
      </c>
      <c r="S866" s="50">
        <v>37.840000000000003</v>
      </c>
      <c r="T866" s="51">
        <f t="shared" si="1240"/>
        <v>1967.6800000000003</v>
      </c>
      <c r="U866" s="52" t="s">
        <v>51</v>
      </c>
      <c r="V866" s="48">
        <f t="shared" si="1224"/>
        <v>110</v>
      </c>
      <c r="W866" s="50">
        <f t="shared" si="1241"/>
        <v>25.022727272727273</v>
      </c>
      <c r="X866" s="51">
        <f t="shared" si="1225"/>
        <v>2752.5</v>
      </c>
      <c r="Y866" s="48">
        <f t="shared" si="1226"/>
        <v>150</v>
      </c>
      <c r="Z866" s="50">
        <f t="shared" si="1262"/>
        <v>29.016666666666666</v>
      </c>
      <c r="AA866" s="51">
        <f t="shared" si="1227"/>
        <v>4352.5</v>
      </c>
      <c r="AB866" s="48">
        <f t="shared" si="1243"/>
        <v>100</v>
      </c>
      <c r="AC866" s="50">
        <f t="shared" si="1263"/>
        <v>21.61</v>
      </c>
      <c r="AD866" s="51">
        <f t="shared" si="1245"/>
        <v>2161</v>
      </c>
      <c r="AE866" s="43">
        <v>100</v>
      </c>
      <c r="AF866" s="42">
        <v>21.61</v>
      </c>
      <c r="AG866" s="53">
        <f t="shared" si="1260"/>
        <v>2161</v>
      </c>
      <c r="AH866" s="43"/>
      <c r="AI866" s="42"/>
      <c r="AJ866" s="53">
        <f t="shared" si="1261"/>
        <v>0</v>
      </c>
      <c r="AK866" s="43"/>
      <c r="AL866" s="42"/>
      <c r="AM866" s="53"/>
      <c r="AN866" s="43"/>
      <c r="AO866" s="42"/>
      <c r="AP866" s="53"/>
      <c r="AQ866" s="43"/>
      <c r="AR866" s="42"/>
      <c r="AS866" s="53"/>
      <c r="AT866" s="43"/>
      <c r="AU866" s="42"/>
      <c r="AV866" s="53"/>
      <c r="AW866" s="43"/>
      <c r="AX866" s="42"/>
      <c r="AY866" s="53">
        <f t="shared" si="1228"/>
        <v>0</v>
      </c>
      <c r="AZ866" s="43"/>
      <c r="BA866" s="42"/>
      <c r="BB866" s="53">
        <f t="shared" si="1229"/>
        <v>0</v>
      </c>
      <c r="BC866" s="43"/>
      <c r="BD866" s="42"/>
      <c r="BE866" s="53">
        <f t="shared" si="1230"/>
        <v>0</v>
      </c>
      <c r="BF866" s="43"/>
      <c r="BG866" s="42"/>
      <c r="BH866" s="53">
        <f t="shared" si="1231"/>
        <v>0</v>
      </c>
      <c r="BI866" s="43"/>
      <c r="BJ866" s="42"/>
      <c r="BK866" s="53">
        <f t="shared" si="1232"/>
        <v>0</v>
      </c>
      <c r="BL866" s="43"/>
      <c r="BM866" s="42"/>
      <c r="BN866" s="53">
        <f t="shared" si="1233"/>
        <v>0</v>
      </c>
      <c r="BO866" s="43"/>
      <c r="BP866" s="42"/>
      <c r="BQ866" s="53">
        <f t="shared" si="1234"/>
        <v>0</v>
      </c>
      <c r="BR866" s="54">
        <f t="shared" si="1246"/>
        <v>50</v>
      </c>
      <c r="BS866" s="55">
        <f t="shared" si="1247"/>
        <v>43.83</v>
      </c>
      <c r="BT866" s="56">
        <f t="shared" si="1248"/>
        <v>2191.5</v>
      </c>
      <c r="BU866" s="48">
        <v>50</v>
      </c>
      <c r="BV866" s="50">
        <f t="shared" si="1249"/>
        <v>43.83</v>
      </c>
      <c r="BW866" s="51">
        <v>2191.5</v>
      </c>
      <c r="BX866" s="48"/>
      <c r="BY866" s="50" t="e">
        <f t="shared" si="1250"/>
        <v>#DIV/0!</v>
      </c>
      <c r="BZ866" s="51"/>
      <c r="CA866" s="48"/>
      <c r="CB866" s="50" t="e">
        <f t="shared" si="1251"/>
        <v>#DIV/0!</v>
      </c>
      <c r="CC866" s="51"/>
      <c r="CD866" s="48"/>
      <c r="CE866" s="50" t="e">
        <f t="shared" si="1252"/>
        <v>#DIV/0!</v>
      </c>
      <c r="CF866" s="51"/>
      <c r="CG866" s="47" t="s">
        <v>51</v>
      </c>
      <c r="CH866" s="47" t="s">
        <v>51</v>
      </c>
      <c r="CI866" s="54">
        <f t="shared" si="1253"/>
        <v>40</v>
      </c>
      <c r="CJ866" s="55">
        <f t="shared" si="1254"/>
        <v>40</v>
      </c>
      <c r="CK866" s="56">
        <f t="shared" si="1255"/>
        <v>1600</v>
      </c>
      <c r="CL866" s="48"/>
      <c r="CM866" s="50" t="e">
        <f t="shared" si="1256"/>
        <v>#DIV/0!</v>
      </c>
      <c r="CN866" s="51"/>
      <c r="CO866" s="48"/>
      <c r="CP866" s="50" t="e">
        <f t="shared" si="1257"/>
        <v>#DIV/0!</v>
      </c>
      <c r="CQ866" s="51"/>
      <c r="CR866" s="48">
        <v>40</v>
      </c>
      <c r="CS866" s="50">
        <f t="shared" si="1258"/>
        <v>40</v>
      </c>
      <c r="CT866" s="51">
        <v>1600</v>
      </c>
      <c r="CU866" s="48"/>
      <c r="CV866" s="50" t="e">
        <f t="shared" si="1259"/>
        <v>#DIV/0!</v>
      </c>
      <c r="CW866" s="51"/>
      <c r="CX866" s="47" t="s">
        <v>51</v>
      </c>
      <c r="CY866" s="47" t="s">
        <v>51</v>
      </c>
    </row>
    <row r="867" spans="1:103" s="1" customFormat="1" ht="14.25" thickBot="1" x14ac:dyDescent="0.3">
      <c r="A867" s="47" t="s">
        <v>52</v>
      </c>
      <c r="B867" s="47" t="s">
        <v>52</v>
      </c>
      <c r="C867" s="48">
        <v>0</v>
      </c>
      <c r="D867" s="95">
        <f t="shared" si="1235"/>
        <v>170</v>
      </c>
      <c r="E867" s="93">
        <v>170</v>
      </c>
      <c r="F867" s="38">
        <f t="shared" si="1236"/>
        <v>215</v>
      </c>
      <c r="G867" s="49">
        <f t="shared" si="1237"/>
        <v>45</v>
      </c>
      <c r="H867" s="183"/>
      <c r="I867" s="183"/>
      <c r="J867" s="183"/>
      <c r="K867" s="183"/>
      <c r="L867" s="212"/>
      <c r="M867" s="50">
        <v>24.99</v>
      </c>
      <c r="N867" s="53">
        <f t="shared" si="1238"/>
        <v>0</v>
      </c>
      <c r="O867" s="228">
        <v>35</v>
      </c>
      <c r="P867" s="229">
        <v>78.77</v>
      </c>
      <c r="Q867" s="230">
        <f t="shared" si="1239"/>
        <v>2756.95</v>
      </c>
      <c r="R867" s="223">
        <v>30</v>
      </c>
      <c r="S867" s="50">
        <v>37.840000000000003</v>
      </c>
      <c r="T867" s="51">
        <f t="shared" si="1240"/>
        <v>1135.2</v>
      </c>
      <c r="U867" s="52" t="s">
        <v>52</v>
      </c>
      <c r="V867" s="48">
        <f t="shared" si="1224"/>
        <v>150</v>
      </c>
      <c r="W867" s="50">
        <f t="shared" si="1241"/>
        <v>29.016666666666666</v>
      </c>
      <c r="X867" s="51">
        <f t="shared" si="1225"/>
        <v>4352.5</v>
      </c>
      <c r="Y867" s="48">
        <f t="shared" si="1226"/>
        <v>150</v>
      </c>
      <c r="Z867" s="50">
        <f t="shared" si="1262"/>
        <v>29.016666666666666</v>
      </c>
      <c r="AA867" s="51">
        <f t="shared" si="1227"/>
        <v>4352.5</v>
      </c>
      <c r="AB867" s="48">
        <f t="shared" si="1243"/>
        <v>100</v>
      </c>
      <c r="AC867" s="50">
        <f t="shared" si="1263"/>
        <v>21.61</v>
      </c>
      <c r="AD867" s="51">
        <f t="shared" si="1245"/>
        <v>2161</v>
      </c>
      <c r="AE867" s="43">
        <v>100</v>
      </c>
      <c r="AF867" s="42">
        <v>21.61</v>
      </c>
      <c r="AG867" s="53">
        <f t="shared" si="1260"/>
        <v>2161</v>
      </c>
      <c r="AH867" s="43"/>
      <c r="AI867" s="42"/>
      <c r="AJ867" s="53">
        <f t="shared" si="1261"/>
        <v>0</v>
      </c>
      <c r="AK867" s="43"/>
      <c r="AL867" s="42"/>
      <c r="AM867" s="53"/>
      <c r="AN867" s="43"/>
      <c r="AO867" s="42"/>
      <c r="AP867" s="53"/>
      <c r="AQ867" s="43"/>
      <c r="AR867" s="42"/>
      <c r="AS867" s="53"/>
      <c r="AT867" s="43"/>
      <c r="AU867" s="42"/>
      <c r="AV867" s="53"/>
      <c r="AW867" s="43"/>
      <c r="AX867" s="42"/>
      <c r="AY867" s="53">
        <f t="shared" si="1228"/>
        <v>0</v>
      </c>
      <c r="AZ867" s="43"/>
      <c r="BA867" s="42"/>
      <c r="BB867" s="53">
        <f t="shared" si="1229"/>
        <v>0</v>
      </c>
      <c r="BC867" s="43"/>
      <c r="BD867" s="42"/>
      <c r="BE867" s="53">
        <f t="shared" si="1230"/>
        <v>0</v>
      </c>
      <c r="BF867" s="43"/>
      <c r="BG867" s="42"/>
      <c r="BH867" s="53">
        <f t="shared" si="1231"/>
        <v>0</v>
      </c>
      <c r="BI867" s="43"/>
      <c r="BJ867" s="42"/>
      <c r="BK867" s="53">
        <f t="shared" si="1232"/>
        <v>0</v>
      </c>
      <c r="BL867" s="43"/>
      <c r="BM867" s="42"/>
      <c r="BN867" s="53">
        <f t="shared" si="1233"/>
        <v>0</v>
      </c>
      <c r="BO867" s="43"/>
      <c r="BP867" s="42"/>
      <c r="BQ867" s="53">
        <f t="shared" si="1234"/>
        <v>0</v>
      </c>
      <c r="BR867" s="54">
        <f t="shared" si="1246"/>
        <v>50</v>
      </c>
      <c r="BS867" s="55">
        <f t="shared" si="1247"/>
        <v>43.83</v>
      </c>
      <c r="BT867" s="56">
        <f t="shared" si="1248"/>
        <v>2191.5</v>
      </c>
      <c r="BU867" s="48">
        <v>50</v>
      </c>
      <c r="BV867" s="50">
        <f t="shared" si="1249"/>
        <v>43.83</v>
      </c>
      <c r="BW867" s="51">
        <v>2191.5</v>
      </c>
      <c r="BX867" s="48"/>
      <c r="BY867" s="50" t="e">
        <f t="shared" si="1250"/>
        <v>#DIV/0!</v>
      </c>
      <c r="BZ867" s="51"/>
      <c r="CA867" s="48"/>
      <c r="CB867" s="50" t="e">
        <f t="shared" si="1251"/>
        <v>#DIV/0!</v>
      </c>
      <c r="CC867" s="51"/>
      <c r="CD867" s="48"/>
      <c r="CE867" s="50" t="e">
        <f t="shared" si="1252"/>
        <v>#DIV/0!</v>
      </c>
      <c r="CF867" s="51"/>
      <c r="CG867" s="47" t="s">
        <v>52</v>
      </c>
      <c r="CH867" s="47" t="s">
        <v>52</v>
      </c>
      <c r="CI867" s="54">
        <f t="shared" si="1253"/>
        <v>0</v>
      </c>
      <c r="CJ867" s="55" t="e">
        <f t="shared" si="1254"/>
        <v>#DIV/0!</v>
      </c>
      <c r="CK867" s="56">
        <f t="shared" si="1255"/>
        <v>0</v>
      </c>
      <c r="CL867" s="48"/>
      <c r="CM867" s="50" t="e">
        <f t="shared" si="1256"/>
        <v>#DIV/0!</v>
      </c>
      <c r="CN867" s="51"/>
      <c r="CO867" s="48"/>
      <c r="CP867" s="50" t="e">
        <f t="shared" si="1257"/>
        <v>#DIV/0!</v>
      </c>
      <c r="CQ867" s="51"/>
      <c r="CR867" s="48"/>
      <c r="CS867" s="50" t="e">
        <f t="shared" si="1258"/>
        <v>#DIV/0!</v>
      </c>
      <c r="CT867" s="51"/>
      <c r="CU867" s="48"/>
      <c r="CV867" s="50" t="e">
        <f t="shared" si="1259"/>
        <v>#DIV/0!</v>
      </c>
      <c r="CW867" s="51"/>
      <c r="CX867" s="47" t="s">
        <v>52</v>
      </c>
      <c r="CY867" s="47" t="s">
        <v>52</v>
      </c>
    </row>
    <row r="868" spans="1:103" s="1" customFormat="1" ht="14.25" thickBot="1" x14ac:dyDescent="0.3">
      <c r="A868" s="47" t="s">
        <v>53</v>
      </c>
      <c r="B868" s="47" t="s">
        <v>53</v>
      </c>
      <c r="C868" s="48">
        <v>242</v>
      </c>
      <c r="D868" s="95">
        <f t="shared" si="1235"/>
        <v>152</v>
      </c>
      <c r="E868" s="93">
        <v>394</v>
      </c>
      <c r="F868" s="38">
        <f t="shared" si="1236"/>
        <v>440</v>
      </c>
      <c r="G868" s="49">
        <f t="shared" si="1237"/>
        <v>46</v>
      </c>
      <c r="H868" s="183"/>
      <c r="I868" s="183"/>
      <c r="J868" s="183"/>
      <c r="K868" s="183"/>
      <c r="L868" s="212"/>
      <c r="M868" s="50">
        <v>24.99</v>
      </c>
      <c r="N868" s="53">
        <f t="shared" si="1238"/>
        <v>0</v>
      </c>
      <c r="O868" s="228">
        <v>35</v>
      </c>
      <c r="P868" s="229">
        <v>78.77</v>
      </c>
      <c r="Q868" s="230">
        <f t="shared" si="1239"/>
        <v>2756.95</v>
      </c>
      <c r="R868" s="223">
        <v>55</v>
      </c>
      <c r="S868" s="50">
        <v>37.840000000000003</v>
      </c>
      <c r="T868" s="51">
        <f t="shared" si="1240"/>
        <v>2081.2000000000003</v>
      </c>
      <c r="U868" s="52" t="s">
        <v>53</v>
      </c>
      <c r="V868" s="48">
        <f t="shared" si="1224"/>
        <v>350</v>
      </c>
      <c r="W868" s="50">
        <f t="shared" si="1241"/>
        <v>46.792857142857144</v>
      </c>
      <c r="X868" s="51">
        <f t="shared" si="1225"/>
        <v>16377.5</v>
      </c>
      <c r="Y868" s="48">
        <f t="shared" si="1226"/>
        <v>360</v>
      </c>
      <c r="Z868" s="50">
        <f t="shared" si="1262"/>
        <v>47.159722222222221</v>
      </c>
      <c r="AA868" s="51">
        <f t="shared" si="1227"/>
        <v>16977.5</v>
      </c>
      <c r="AB868" s="48">
        <f t="shared" si="1243"/>
        <v>100</v>
      </c>
      <c r="AC868" s="50">
        <f t="shared" si="1263"/>
        <v>21.61</v>
      </c>
      <c r="AD868" s="51">
        <f t="shared" si="1245"/>
        <v>2161</v>
      </c>
      <c r="AE868" s="43">
        <v>100</v>
      </c>
      <c r="AF868" s="42">
        <v>21.61</v>
      </c>
      <c r="AG868" s="53">
        <f t="shared" si="1260"/>
        <v>2161</v>
      </c>
      <c r="AH868" s="43"/>
      <c r="AI868" s="42"/>
      <c r="AJ868" s="53">
        <f t="shared" si="1261"/>
        <v>0</v>
      </c>
      <c r="AK868" s="43"/>
      <c r="AL868" s="42"/>
      <c r="AM868" s="53"/>
      <c r="AN868" s="43"/>
      <c r="AO868" s="42"/>
      <c r="AP868" s="53"/>
      <c r="AQ868" s="43"/>
      <c r="AR868" s="42"/>
      <c r="AS868" s="53"/>
      <c r="AT868" s="43"/>
      <c r="AU868" s="42"/>
      <c r="AV868" s="53"/>
      <c r="AW868" s="43"/>
      <c r="AX868" s="42"/>
      <c r="AY868" s="53">
        <f t="shared" si="1228"/>
        <v>0</v>
      </c>
      <c r="AZ868" s="43"/>
      <c r="BA868" s="42"/>
      <c r="BB868" s="53">
        <f t="shared" si="1229"/>
        <v>0</v>
      </c>
      <c r="BC868" s="43"/>
      <c r="BD868" s="42"/>
      <c r="BE868" s="53">
        <f t="shared" si="1230"/>
        <v>0</v>
      </c>
      <c r="BF868" s="43"/>
      <c r="BG868" s="42"/>
      <c r="BH868" s="53">
        <f t="shared" si="1231"/>
        <v>0</v>
      </c>
      <c r="BI868" s="43"/>
      <c r="BJ868" s="42"/>
      <c r="BK868" s="53">
        <f t="shared" si="1232"/>
        <v>0</v>
      </c>
      <c r="BL868" s="43"/>
      <c r="BM868" s="42"/>
      <c r="BN868" s="53">
        <f t="shared" si="1233"/>
        <v>0</v>
      </c>
      <c r="BO868" s="43"/>
      <c r="BP868" s="42"/>
      <c r="BQ868" s="53">
        <f t="shared" si="1234"/>
        <v>0</v>
      </c>
      <c r="BR868" s="54">
        <f t="shared" si="1246"/>
        <v>260</v>
      </c>
      <c r="BS868" s="55">
        <f t="shared" si="1247"/>
        <v>56.986538461538458</v>
      </c>
      <c r="BT868" s="56">
        <f t="shared" si="1248"/>
        <v>14816.5</v>
      </c>
      <c r="BU868" s="48">
        <v>250</v>
      </c>
      <c r="BV868" s="50">
        <f t="shared" si="1249"/>
        <v>56.765999999999998</v>
      </c>
      <c r="BW868" s="51">
        <v>14191.5</v>
      </c>
      <c r="BX868" s="48"/>
      <c r="BY868" s="50" t="e">
        <f t="shared" si="1250"/>
        <v>#DIV/0!</v>
      </c>
      <c r="BZ868" s="51"/>
      <c r="CA868" s="48"/>
      <c r="CB868" s="50" t="e">
        <f t="shared" si="1251"/>
        <v>#DIV/0!</v>
      </c>
      <c r="CC868" s="51"/>
      <c r="CD868" s="48">
        <v>10</v>
      </c>
      <c r="CE868" s="50">
        <f t="shared" si="1252"/>
        <v>62.5</v>
      </c>
      <c r="CF868" s="51">
        <v>625</v>
      </c>
      <c r="CG868" s="47" t="s">
        <v>53</v>
      </c>
      <c r="CH868" s="47" t="s">
        <v>53</v>
      </c>
      <c r="CI868" s="54">
        <f t="shared" si="1253"/>
        <v>10</v>
      </c>
      <c r="CJ868" s="55">
        <f t="shared" si="1254"/>
        <v>60</v>
      </c>
      <c r="CK868" s="56">
        <f t="shared" si="1255"/>
        <v>600</v>
      </c>
      <c r="CL868" s="48"/>
      <c r="CM868" s="50" t="e">
        <f t="shared" si="1256"/>
        <v>#DIV/0!</v>
      </c>
      <c r="CN868" s="51"/>
      <c r="CO868" s="48"/>
      <c r="CP868" s="50" t="e">
        <f t="shared" si="1257"/>
        <v>#DIV/0!</v>
      </c>
      <c r="CQ868" s="51"/>
      <c r="CR868" s="48"/>
      <c r="CS868" s="50" t="e">
        <f t="shared" si="1258"/>
        <v>#DIV/0!</v>
      </c>
      <c r="CT868" s="51"/>
      <c r="CU868" s="48">
        <v>10</v>
      </c>
      <c r="CV868" s="50">
        <f t="shared" si="1259"/>
        <v>60</v>
      </c>
      <c r="CW868" s="51">
        <v>600</v>
      </c>
      <c r="CX868" s="47" t="s">
        <v>53</v>
      </c>
      <c r="CY868" s="47" t="s">
        <v>53</v>
      </c>
    </row>
    <row r="869" spans="1:103" s="1" customFormat="1" ht="14.25" thickBot="1" x14ac:dyDescent="0.3">
      <c r="A869" s="47" t="s">
        <v>54</v>
      </c>
      <c r="B869" s="47" t="s">
        <v>54</v>
      </c>
      <c r="C869" s="48">
        <v>242</v>
      </c>
      <c r="D869" s="95">
        <f t="shared" si="1235"/>
        <v>163</v>
      </c>
      <c r="E869" s="93">
        <v>405</v>
      </c>
      <c r="F869" s="38">
        <f t="shared" si="1236"/>
        <v>440</v>
      </c>
      <c r="G869" s="49">
        <f t="shared" si="1237"/>
        <v>35</v>
      </c>
      <c r="H869" s="183"/>
      <c r="I869" s="183"/>
      <c r="J869" s="183"/>
      <c r="K869" s="183"/>
      <c r="L869" s="212"/>
      <c r="M869" s="50">
        <v>24.99</v>
      </c>
      <c r="N869" s="53">
        <f t="shared" si="1238"/>
        <v>0</v>
      </c>
      <c r="O869" s="231">
        <v>35</v>
      </c>
      <c r="P869" s="232">
        <v>78.77</v>
      </c>
      <c r="Q869" s="233">
        <f t="shared" si="1239"/>
        <v>2756.95</v>
      </c>
      <c r="R869" s="223">
        <v>55</v>
      </c>
      <c r="S869" s="50">
        <v>37.840000000000003</v>
      </c>
      <c r="T869" s="51">
        <f t="shared" si="1240"/>
        <v>2081.2000000000003</v>
      </c>
      <c r="U869" s="52" t="s">
        <v>54</v>
      </c>
      <c r="V869" s="57">
        <f t="shared" si="1224"/>
        <v>350</v>
      </c>
      <c r="W869" s="58">
        <f t="shared" si="1241"/>
        <v>46.792857142857144</v>
      </c>
      <c r="X869" s="59">
        <f t="shared" si="1225"/>
        <v>16377.5</v>
      </c>
      <c r="Y869" s="57">
        <f t="shared" si="1226"/>
        <v>360</v>
      </c>
      <c r="Z869" s="58">
        <f t="shared" si="1262"/>
        <v>47.159722222222221</v>
      </c>
      <c r="AA869" s="59">
        <f t="shared" si="1227"/>
        <v>16977.5</v>
      </c>
      <c r="AB869" s="48">
        <f t="shared" si="1243"/>
        <v>100</v>
      </c>
      <c r="AC869" s="50">
        <f t="shared" si="1263"/>
        <v>21.61</v>
      </c>
      <c r="AD869" s="51">
        <f t="shared" si="1245"/>
        <v>2161</v>
      </c>
      <c r="AE869" s="43">
        <v>100</v>
      </c>
      <c r="AF869" s="42">
        <v>21.61</v>
      </c>
      <c r="AG869" s="53">
        <f>AE869*AF869</f>
        <v>2161</v>
      </c>
      <c r="AH869" s="43"/>
      <c r="AI869" s="42"/>
      <c r="AJ869" s="53">
        <f>AH869*AI869</f>
        <v>0</v>
      </c>
      <c r="AK869" s="84"/>
      <c r="AL869" s="85"/>
      <c r="AM869" s="53"/>
      <c r="AN869" s="43"/>
      <c r="AO869" s="42"/>
      <c r="AP869" s="53"/>
      <c r="AQ869" s="84"/>
      <c r="AR869" s="85"/>
      <c r="AS869" s="53"/>
      <c r="AT869" s="84"/>
      <c r="AU869" s="85"/>
      <c r="AV869" s="53"/>
      <c r="AW869" s="84"/>
      <c r="AX869" s="85"/>
      <c r="AY869" s="53">
        <f t="shared" si="1228"/>
        <v>0</v>
      </c>
      <c r="AZ869" s="84"/>
      <c r="BA869" s="85"/>
      <c r="BB869" s="53">
        <f t="shared" si="1229"/>
        <v>0</v>
      </c>
      <c r="BC869" s="84"/>
      <c r="BD869" s="85"/>
      <c r="BE869" s="53">
        <f t="shared" si="1230"/>
        <v>0</v>
      </c>
      <c r="BF869" s="84"/>
      <c r="BG869" s="85"/>
      <c r="BH869" s="53">
        <f t="shared" si="1231"/>
        <v>0</v>
      </c>
      <c r="BI869" s="84"/>
      <c r="BJ869" s="85"/>
      <c r="BK869" s="53">
        <f t="shared" si="1232"/>
        <v>0</v>
      </c>
      <c r="BL869" s="84"/>
      <c r="BM869" s="85"/>
      <c r="BN869" s="53">
        <f t="shared" si="1233"/>
        <v>0</v>
      </c>
      <c r="BO869" s="84"/>
      <c r="BP869" s="85"/>
      <c r="BQ869" s="53">
        <f t="shared" si="1234"/>
        <v>0</v>
      </c>
      <c r="BR869" s="60">
        <f t="shared" si="1246"/>
        <v>260</v>
      </c>
      <c r="BS869" s="61">
        <f t="shared" si="1247"/>
        <v>56.986538461538458</v>
      </c>
      <c r="BT869" s="62">
        <f t="shared" si="1248"/>
        <v>14816.5</v>
      </c>
      <c r="BU869" s="48">
        <v>250</v>
      </c>
      <c r="BV869" s="50">
        <f t="shared" si="1249"/>
        <v>56.765999999999998</v>
      </c>
      <c r="BW869" s="51">
        <v>14191.5</v>
      </c>
      <c r="BX869" s="48"/>
      <c r="BY869" s="50" t="e">
        <f t="shared" si="1250"/>
        <v>#DIV/0!</v>
      </c>
      <c r="BZ869" s="51"/>
      <c r="CA869" s="48"/>
      <c r="CB869" s="50" t="e">
        <f t="shared" si="1251"/>
        <v>#DIV/0!</v>
      </c>
      <c r="CC869" s="51"/>
      <c r="CD869" s="48">
        <v>10</v>
      </c>
      <c r="CE869" s="50">
        <f t="shared" si="1252"/>
        <v>62.5</v>
      </c>
      <c r="CF869" s="51">
        <v>625</v>
      </c>
      <c r="CG869" s="47" t="s">
        <v>54</v>
      </c>
      <c r="CH869" s="47" t="s">
        <v>54</v>
      </c>
      <c r="CI869" s="60">
        <f t="shared" si="1253"/>
        <v>10</v>
      </c>
      <c r="CJ869" s="61">
        <f t="shared" si="1254"/>
        <v>60</v>
      </c>
      <c r="CK869" s="62">
        <f t="shared" si="1255"/>
        <v>600</v>
      </c>
      <c r="CL869" s="48"/>
      <c r="CM869" s="50" t="e">
        <f t="shared" si="1256"/>
        <v>#DIV/0!</v>
      </c>
      <c r="CN869" s="51"/>
      <c r="CO869" s="48"/>
      <c r="CP869" s="50" t="e">
        <f t="shared" si="1257"/>
        <v>#DIV/0!</v>
      </c>
      <c r="CQ869" s="51"/>
      <c r="CR869" s="48"/>
      <c r="CS869" s="50" t="e">
        <f t="shared" si="1258"/>
        <v>#DIV/0!</v>
      </c>
      <c r="CT869" s="51"/>
      <c r="CU869" s="48">
        <v>10</v>
      </c>
      <c r="CV869" s="50">
        <f t="shared" si="1259"/>
        <v>60</v>
      </c>
      <c r="CW869" s="51">
        <v>600</v>
      </c>
      <c r="CX869" s="47" t="s">
        <v>54</v>
      </c>
      <c r="CY869" s="47" t="s">
        <v>54</v>
      </c>
    </row>
    <row r="870" spans="1:103" s="1" customFormat="1" ht="14.25" thickBot="1" x14ac:dyDescent="0.3">
      <c r="C870" s="96">
        <f>SUM(C846:C869)</f>
        <v>5448</v>
      </c>
      <c r="D870" s="96">
        <f>SUM(D846:D869)</f>
        <v>3407</v>
      </c>
      <c r="E870" s="97">
        <f>SUM(C870:D870)</f>
        <v>8855</v>
      </c>
      <c r="F870" s="96">
        <f>SUM(F846:F869)</f>
        <v>9794.2300000000014</v>
      </c>
      <c r="G870" s="64"/>
      <c r="H870" s="184">
        <f>SUM(H846:H869)</f>
        <v>0</v>
      </c>
      <c r="I870" s="184">
        <f t="shared" ref="I870" si="1264">SUM(I846:I869)</f>
        <v>0</v>
      </c>
      <c r="J870" s="184"/>
      <c r="K870" s="184">
        <f t="shared" ref="K870" si="1265">SUM(K846:K869)</f>
        <v>0</v>
      </c>
      <c r="L870" s="65">
        <f>SUM(L846:L869)</f>
        <v>339.23000000000008</v>
      </c>
      <c r="M870" s="66">
        <f>N870/L870</f>
        <v>24.989999999999995</v>
      </c>
      <c r="N870" s="67">
        <f>SUM(N846:N869)</f>
        <v>8477.3577000000005</v>
      </c>
      <c r="O870" s="68">
        <f>SUM(O846:O869)</f>
        <v>840</v>
      </c>
      <c r="P870" s="66">
        <f>Q870/O870</f>
        <v>91.942047619047599</v>
      </c>
      <c r="Q870" s="67">
        <f>SUM(Q846:Q869)+11064.52</f>
        <v>77231.319999999978</v>
      </c>
      <c r="R870" s="68">
        <v>451</v>
      </c>
      <c r="S870" s="66">
        <v>37.840000000000003</v>
      </c>
      <c r="T870" s="67">
        <f>S870*R870</f>
        <v>17065.84</v>
      </c>
      <c r="U870" s="69"/>
      <c r="V870" s="63">
        <f>SUM(V846:V869)</f>
        <v>8200</v>
      </c>
      <c r="W870" s="66">
        <f>X870/V870</f>
        <v>42.335426829268293</v>
      </c>
      <c r="X870" s="67">
        <f>SUM(X846:X869)</f>
        <v>347150.5</v>
      </c>
      <c r="Y870" s="63">
        <f>SUM(Y846:Y869)</f>
        <v>10830</v>
      </c>
      <c r="Z870" s="66">
        <f>AA870/Y870</f>
        <v>42.460803324099722</v>
      </c>
      <c r="AA870" s="67">
        <f>SUM(AA846:AA869)</f>
        <v>459850.5</v>
      </c>
      <c r="AB870" s="63">
        <f>SUM(AB846:AB869)</f>
        <v>2400</v>
      </c>
      <c r="AC870" s="66">
        <f>AD870/AB870</f>
        <v>21.61</v>
      </c>
      <c r="AD870" s="67">
        <f>SUM(AD846:AD869)</f>
        <v>51864</v>
      </c>
      <c r="AE870" s="63">
        <f>SUM(AE846:AE869)</f>
        <v>2400</v>
      </c>
      <c r="AF870" s="66">
        <f>AG870/AE870</f>
        <v>21.61</v>
      </c>
      <c r="AG870" s="67">
        <f>SUM(AG846:AG869)</f>
        <v>51864</v>
      </c>
      <c r="AH870" s="63">
        <f>SUM(AH846:AH869)</f>
        <v>0</v>
      </c>
      <c r="AI870" s="66" t="e">
        <f>AJ870/AH870</f>
        <v>#DIV/0!</v>
      </c>
      <c r="AJ870" s="67">
        <f>SUM(AJ846:AJ869)</f>
        <v>0</v>
      </c>
      <c r="AK870" s="63">
        <f>SUM(AK846:AK869)</f>
        <v>0</v>
      </c>
      <c r="AL870" s="66" t="e">
        <f>AM870/AK870</f>
        <v>#DIV/0!</v>
      </c>
      <c r="AM870" s="67">
        <f>SUM(AM846:AM869)</f>
        <v>0</v>
      </c>
      <c r="AN870" s="63">
        <f>SUM(AN846:AN869)</f>
        <v>0</v>
      </c>
      <c r="AO870" s="66" t="e">
        <f>AP870/AN870</f>
        <v>#DIV/0!</v>
      </c>
      <c r="AP870" s="67">
        <f>SUM(AP846:AP869)</f>
        <v>0</v>
      </c>
      <c r="AQ870" s="63">
        <f>SUM(AQ846:AQ869)</f>
        <v>0</v>
      </c>
      <c r="AR870" s="66" t="e">
        <f>AS870/AQ870</f>
        <v>#DIV/0!</v>
      </c>
      <c r="AS870" s="67">
        <f>SUM(AS846:AS869)</f>
        <v>0</v>
      </c>
      <c r="AT870" s="63">
        <f>SUM(AT846:AT869)</f>
        <v>0</v>
      </c>
      <c r="AU870" s="66" t="e">
        <f>AV870/AT870</f>
        <v>#DIV/0!</v>
      </c>
      <c r="AV870" s="67">
        <f>SUM(AV847:AV869)</f>
        <v>0</v>
      </c>
      <c r="AW870" s="63">
        <f>SUM(AW847:AW869)</f>
        <v>0</v>
      </c>
      <c r="AX870" s="66" t="e">
        <f>AY870/AW870</f>
        <v>#DIV/0!</v>
      </c>
      <c r="AY870" s="67">
        <f>SUM(AY847:AY869)</f>
        <v>0</v>
      </c>
      <c r="AZ870" s="63">
        <f>SUM(AZ847:AZ869)</f>
        <v>0</v>
      </c>
      <c r="BA870" s="66" t="e">
        <f>BB870/AZ870</f>
        <v>#DIV/0!</v>
      </c>
      <c r="BB870" s="67">
        <f>SUM(BB847:BB869)</f>
        <v>0</v>
      </c>
      <c r="BC870" s="63">
        <f>SUM(BC847:BC869)</f>
        <v>0</v>
      </c>
      <c r="BD870" s="66" t="e">
        <f>BE870/BC870</f>
        <v>#DIV/0!</v>
      </c>
      <c r="BE870" s="67">
        <f>SUM(BE847:BE869)</f>
        <v>0</v>
      </c>
      <c r="BF870" s="63">
        <f>SUM(BF847:BF869)</f>
        <v>0</v>
      </c>
      <c r="BG870" s="66" t="e">
        <f>BH870/BF870</f>
        <v>#DIV/0!</v>
      </c>
      <c r="BH870" s="67">
        <f>SUM(BH847:BH869)</f>
        <v>0</v>
      </c>
      <c r="BI870" s="63">
        <f>SUM(BI847:BI869)</f>
        <v>0</v>
      </c>
      <c r="BJ870" s="66" t="e">
        <f>BK870/BI870</f>
        <v>#DIV/0!</v>
      </c>
      <c r="BK870" s="67">
        <f>SUM(BK847:BK869)</f>
        <v>0</v>
      </c>
      <c r="BL870" s="63">
        <f>SUM(BL847:BL869)</f>
        <v>0</v>
      </c>
      <c r="BM870" s="66" t="e">
        <f>BN870/BL870</f>
        <v>#DIV/0!</v>
      </c>
      <c r="BN870" s="67">
        <f>SUM(BN847:BN869)</f>
        <v>0</v>
      </c>
      <c r="BO870" s="63">
        <f>SUM(BO847:BO869)</f>
        <v>0</v>
      </c>
      <c r="BP870" s="66" t="e">
        <f>BQ870/BO870</f>
        <v>#DIV/0!</v>
      </c>
      <c r="BQ870" s="67">
        <f>SUM(BQ847:BQ869)</f>
        <v>0</v>
      </c>
      <c r="BR870" s="70">
        <f>SUM(BR846:BR869)</f>
        <v>8430</v>
      </c>
      <c r="BS870" s="71">
        <f>BT870/BR870</f>
        <v>49.031613285883751</v>
      </c>
      <c r="BT870" s="72">
        <f>SUM(BT846:BT869)+CF871</f>
        <v>413336.5</v>
      </c>
      <c r="BU870" s="63">
        <f>SUM(BU846:BU869)</f>
        <v>5850</v>
      </c>
      <c r="BV870" s="66">
        <f>BW870/BU870</f>
        <v>49.886581196581197</v>
      </c>
      <c r="BW870" s="67">
        <f>SUM(BW846:BW869)</f>
        <v>291836.5</v>
      </c>
      <c r="BX870" s="63">
        <f>SUM(BX846:BX869)</f>
        <v>0</v>
      </c>
      <c r="BY870" s="66" t="e">
        <f>BZ870/BX870</f>
        <v>#DIV/0!</v>
      </c>
      <c r="BZ870" s="67">
        <f>SUM(BZ846:BZ869)</f>
        <v>0</v>
      </c>
      <c r="CA870" s="63">
        <f>SUM(CA846:CA869)</f>
        <v>0</v>
      </c>
      <c r="CB870" s="66" t="e">
        <f>CC870/CA870</f>
        <v>#DIV/0!</v>
      </c>
      <c r="CC870" s="67">
        <f>SUM(CC846:CC869)</f>
        <v>0</v>
      </c>
      <c r="CD870" s="63">
        <f>SUM(CD846:CD869)</f>
        <v>2580</v>
      </c>
      <c r="CE870" s="66">
        <f>CF870/CD870</f>
        <v>45.019379844961243</v>
      </c>
      <c r="CF870" s="67">
        <f>SUM(CF846:CF869)</f>
        <v>116150</v>
      </c>
      <c r="CI870" s="70">
        <f>SUM(CI846:CI869)</f>
        <v>2630</v>
      </c>
      <c r="CJ870" s="71">
        <f>CK870/CI870</f>
        <v>42.851711026615966</v>
      </c>
      <c r="CK870" s="72">
        <f>SUM(CK846:CK869)</f>
        <v>112700</v>
      </c>
      <c r="CL870" s="63">
        <f>SUM(CL846:CL869)</f>
        <v>0</v>
      </c>
      <c r="CM870" s="66" t="e">
        <f>CN870/CL870</f>
        <v>#DIV/0!</v>
      </c>
      <c r="CN870" s="67">
        <f>SUM(CN846:CN869)</f>
        <v>0</v>
      </c>
      <c r="CO870" s="63">
        <f>SUM(CO846:CO869)</f>
        <v>0</v>
      </c>
      <c r="CP870" s="66" t="e">
        <f>CQ870/CO870</f>
        <v>#DIV/0!</v>
      </c>
      <c r="CQ870" s="67">
        <f>SUM(CQ846:CQ869)</f>
        <v>0</v>
      </c>
      <c r="CR870" s="63">
        <f>SUM(CR846:CR869)</f>
        <v>50</v>
      </c>
      <c r="CS870" s="66">
        <f>CT870/CR870</f>
        <v>38</v>
      </c>
      <c r="CT870" s="67">
        <f>SUM(CT846:CT869)</f>
        <v>1900</v>
      </c>
      <c r="CU870" s="63">
        <f>SUM(CU846:CU869)</f>
        <v>2580</v>
      </c>
      <c r="CV870" s="66">
        <f>CW870/CU870</f>
        <v>42.945736434108525</v>
      </c>
      <c r="CW870" s="67">
        <f>SUM(CW846:CW869)</f>
        <v>110800</v>
      </c>
    </row>
    <row r="871" spans="1:103" ht="15.75" thickBot="1" x14ac:dyDescent="0.3">
      <c r="L871" s="88">
        <f>L870+O870+R870+V870</f>
        <v>9830.23</v>
      </c>
      <c r="M871" s="89">
        <f>N871/L871</f>
        <v>45.769531099475799</v>
      </c>
      <c r="N871" s="90">
        <f>N870+Q870+T870+X870</f>
        <v>449925.01769999997</v>
      </c>
      <c r="O871" s="99">
        <f>SUM(O846:O869)</f>
        <v>840</v>
      </c>
      <c r="P871" s="100">
        <f>Q871/O871</f>
        <v>78.769999999999968</v>
      </c>
      <c r="Q871" s="101">
        <f>SUM(Q846:Q869)</f>
        <v>66166.799999999974</v>
      </c>
      <c r="CF871" s="91">
        <f>CF870-CW870</f>
        <v>5350</v>
      </c>
    </row>
    <row r="872" spans="1:103" ht="15.75" thickBot="1" x14ac:dyDescent="0.3">
      <c r="AE872" s="104">
        <f>AE843+1</f>
        <v>44712</v>
      </c>
      <c r="AF872" s="105">
        <f>AE872</f>
        <v>44712</v>
      </c>
      <c r="BR872" s="102">
        <f>AE872</f>
        <v>44712</v>
      </c>
    </row>
    <row r="873" spans="1:103" s="1" customFormat="1" ht="14.25" thickBot="1" x14ac:dyDescent="0.3">
      <c r="A873" s="2">
        <f>B873</f>
        <v>44712</v>
      </c>
      <c r="B873" s="3">
        <f>B844+1</f>
        <v>44712</v>
      </c>
      <c r="C873" s="249" t="s">
        <v>0</v>
      </c>
      <c r="D873" s="250"/>
      <c r="E873" s="251"/>
      <c r="F873" s="4" t="s">
        <v>1</v>
      </c>
      <c r="G873" s="5" t="s">
        <v>2</v>
      </c>
      <c r="H873" s="201" t="s">
        <v>86</v>
      </c>
      <c r="I873" s="189" t="s">
        <v>88</v>
      </c>
      <c r="J873" s="204" t="s">
        <v>90</v>
      </c>
      <c r="K873" s="206" t="s">
        <v>84</v>
      </c>
      <c r="L873" s="252" t="s">
        <v>3</v>
      </c>
      <c r="M873" s="253"/>
      <c r="N873" s="253"/>
      <c r="O873" s="253"/>
      <c r="P873" s="253"/>
      <c r="Q873" s="253"/>
      <c r="R873" s="253"/>
      <c r="S873" s="253"/>
      <c r="T873" s="254"/>
      <c r="U873" s="6"/>
      <c r="V873" s="255" t="s">
        <v>4</v>
      </c>
      <c r="W873" s="256"/>
      <c r="X873" s="257"/>
      <c r="Y873" s="258" t="s">
        <v>5</v>
      </c>
      <c r="Z873" s="259"/>
      <c r="AA873" s="260"/>
      <c r="AB873" s="255" t="s">
        <v>6</v>
      </c>
      <c r="AC873" s="256"/>
      <c r="AD873" s="257"/>
      <c r="AE873" s="261" t="s">
        <v>7</v>
      </c>
      <c r="AF873" s="262"/>
      <c r="AG873" s="262"/>
      <c r="AH873" s="262"/>
      <c r="AI873" s="262"/>
      <c r="AJ873" s="262"/>
      <c r="AK873" s="262"/>
      <c r="AL873" s="262"/>
      <c r="AM873" s="262"/>
      <c r="AN873" s="262"/>
      <c r="AO873" s="262"/>
      <c r="AP873" s="262"/>
      <c r="AQ873" s="262"/>
      <c r="AR873" s="262"/>
      <c r="AS873" s="262"/>
      <c r="AT873" s="262"/>
      <c r="AU873" s="262"/>
      <c r="AV873" s="262"/>
      <c r="AW873" s="262"/>
      <c r="AX873" s="262"/>
      <c r="AY873" s="262"/>
      <c r="AZ873" s="262"/>
      <c r="BA873" s="262"/>
      <c r="BB873" s="262"/>
      <c r="BC873" s="262"/>
      <c r="BD873" s="262"/>
      <c r="BE873" s="262"/>
      <c r="BF873" s="262"/>
      <c r="BG873" s="262"/>
      <c r="BH873" s="262"/>
      <c r="BI873" s="262"/>
      <c r="BJ873" s="262"/>
      <c r="BK873" s="262"/>
      <c r="BL873" s="262"/>
      <c r="BM873" s="262"/>
      <c r="BN873" s="263"/>
      <c r="BO873" s="98"/>
      <c r="BP873" s="98"/>
      <c r="BQ873" s="98"/>
      <c r="BR873" s="246" t="s">
        <v>8</v>
      </c>
      <c r="BS873" s="247"/>
      <c r="BT873" s="248"/>
      <c r="BU873" s="243" t="s">
        <v>9</v>
      </c>
      <c r="BV873" s="244"/>
      <c r="BW873" s="245"/>
      <c r="BX873" s="243" t="s">
        <v>10</v>
      </c>
      <c r="BY873" s="244"/>
      <c r="BZ873" s="245"/>
      <c r="CA873" s="243" t="s">
        <v>11</v>
      </c>
      <c r="CB873" s="244"/>
      <c r="CC873" s="245"/>
      <c r="CD873" s="243" t="s">
        <v>69</v>
      </c>
      <c r="CE873" s="244"/>
      <c r="CF873" s="245"/>
      <c r="CG873" s="8"/>
      <c r="CH873" s="8">
        <f>CH844+1</f>
        <v>44712</v>
      </c>
      <c r="CI873" s="246" t="s">
        <v>12</v>
      </c>
      <c r="CJ873" s="247"/>
      <c r="CK873" s="248"/>
      <c r="CL873" s="240" t="s">
        <v>13</v>
      </c>
      <c r="CM873" s="241"/>
      <c r="CN873" s="242"/>
      <c r="CO873" s="240" t="s">
        <v>14</v>
      </c>
      <c r="CP873" s="241"/>
      <c r="CQ873" s="242"/>
      <c r="CR873" s="240" t="s">
        <v>15</v>
      </c>
      <c r="CS873" s="241"/>
      <c r="CT873" s="242"/>
      <c r="CU873" s="240" t="s">
        <v>71</v>
      </c>
      <c r="CV873" s="241"/>
      <c r="CW873" s="242"/>
      <c r="CX873" s="9">
        <f>CY873</f>
        <v>44712</v>
      </c>
      <c r="CY873" s="8">
        <f>CY844+1</f>
        <v>44712</v>
      </c>
    </row>
    <row r="874" spans="1:103" s="1" customFormat="1" ht="14.25" thickBot="1" x14ac:dyDescent="0.3">
      <c r="A874" s="10" t="s">
        <v>17</v>
      </c>
      <c r="B874" s="10" t="s">
        <v>16</v>
      </c>
      <c r="C874" s="11" t="s">
        <v>18</v>
      </c>
      <c r="D874" s="12" t="s">
        <v>19</v>
      </c>
      <c r="E874" s="174" t="s">
        <v>1</v>
      </c>
      <c r="F874" s="14" t="s">
        <v>20</v>
      </c>
      <c r="G874" s="15" t="s">
        <v>20</v>
      </c>
      <c r="H874" s="202" t="s">
        <v>87</v>
      </c>
      <c r="I874" s="203" t="s">
        <v>89</v>
      </c>
      <c r="J874" s="205" t="s">
        <v>91</v>
      </c>
      <c r="K874" s="207" t="s">
        <v>85</v>
      </c>
      <c r="L874" s="16" t="s">
        <v>21</v>
      </c>
      <c r="M874" s="17" t="s">
        <v>22</v>
      </c>
      <c r="N874" s="18" t="s">
        <v>23</v>
      </c>
      <c r="O874" s="19" t="s">
        <v>24</v>
      </c>
      <c r="P874" s="17" t="s">
        <v>22</v>
      </c>
      <c r="Q874" s="18" t="s">
        <v>23</v>
      </c>
      <c r="R874" s="19" t="s">
        <v>25</v>
      </c>
      <c r="S874" s="17" t="s">
        <v>22</v>
      </c>
      <c r="T874" s="18" t="s">
        <v>23</v>
      </c>
      <c r="U874" s="20" t="s">
        <v>16</v>
      </c>
      <c r="V874" s="21" t="s">
        <v>26</v>
      </c>
      <c r="W874" s="22" t="s">
        <v>22</v>
      </c>
      <c r="X874" s="22" t="s">
        <v>23</v>
      </c>
      <c r="Y874" s="23" t="s">
        <v>27</v>
      </c>
      <c r="Z874" s="23" t="s">
        <v>22</v>
      </c>
      <c r="AA874" s="23" t="s">
        <v>23</v>
      </c>
      <c r="AB874" s="22" t="s">
        <v>27</v>
      </c>
      <c r="AC874" s="22" t="s">
        <v>22</v>
      </c>
      <c r="AD874" s="22" t="s">
        <v>23</v>
      </c>
      <c r="AE874" s="187" t="s">
        <v>92</v>
      </c>
      <c r="AF874" s="188" t="s">
        <v>22</v>
      </c>
      <c r="AG874" s="26" t="s">
        <v>23</v>
      </c>
      <c r="AH874" s="187" t="s">
        <v>93</v>
      </c>
      <c r="AI874" s="188" t="s">
        <v>22</v>
      </c>
      <c r="AJ874" s="26" t="s">
        <v>23</v>
      </c>
      <c r="AK874" s="187"/>
      <c r="AL874" s="188" t="s">
        <v>22</v>
      </c>
      <c r="AM874" s="26" t="s">
        <v>23</v>
      </c>
      <c r="AN874" s="187"/>
      <c r="AO874" s="188" t="s">
        <v>22</v>
      </c>
      <c r="AP874" s="26" t="s">
        <v>23</v>
      </c>
      <c r="AQ874" s="187"/>
      <c r="AR874" s="188" t="s">
        <v>22</v>
      </c>
      <c r="AS874" s="26" t="s">
        <v>23</v>
      </c>
      <c r="AT874" s="187"/>
      <c r="AU874" s="188" t="s">
        <v>22</v>
      </c>
      <c r="AV874" s="26" t="s">
        <v>23</v>
      </c>
      <c r="AW874" s="120"/>
      <c r="AX874" s="25" t="s">
        <v>22</v>
      </c>
      <c r="AY874" s="26" t="s">
        <v>23</v>
      </c>
      <c r="AZ874" s="24"/>
      <c r="BA874" s="25" t="s">
        <v>22</v>
      </c>
      <c r="BB874" s="26" t="s">
        <v>23</v>
      </c>
      <c r="BC874" s="24"/>
      <c r="BD874" s="25" t="s">
        <v>22</v>
      </c>
      <c r="BE874" s="26" t="s">
        <v>23</v>
      </c>
      <c r="BF874" s="24"/>
      <c r="BG874" s="25" t="s">
        <v>22</v>
      </c>
      <c r="BH874" s="26" t="s">
        <v>23</v>
      </c>
      <c r="BI874" s="24"/>
      <c r="BJ874" s="25" t="s">
        <v>22</v>
      </c>
      <c r="BK874" s="26" t="s">
        <v>23</v>
      </c>
      <c r="BL874" s="24"/>
      <c r="BM874" s="25" t="s">
        <v>22</v>
      </c>
      <c r="BN874" s="26" t="s">
        <v>23</v>
      </c>
      <c r="BO874" s="24"/>
      <c r="BP874" s="25" t="s">
        <v>22</v>
      </c>
      <c r="BQ874" s="26" t="s">
        <v>23</v>
      </c>
      <c r="BR874" s="27" t="s">
        <v>27</v>
      </c>
      <c r="BS874" s="28" t="s">
        <v>22</v>
      </c>
      <c r="BT874" s="29" t="s">
        <v>23</v>
      </c>
      <c r="BU874" s="30" t="s">
        <v>28</v>
      </c>
      <c r="BV874" s="31" t="s">
        <v>22</v>
      </c>
      <c r="BW874" s="32" t="s">
        <v>23</v>
      </c>
      <c r="BX874" s="30" t="s">
        <v>29</v>
      </c>
      <c r="BY874" s="31" t="s">
        <v>22</v>
      </c>
      <c r="BZ874" s="32" t="s">
        <v>23</v>
      </c>
      <c r="CA874" s="30" t="s">
        <v>30</v>
      </c>
      <c r="CB874" s="31" t="s">
        <v>22</v>
      </c>
      <c r="CC874" s="32" t="s">
        <v>23</v>
      </c>
      <c r="CD874" s="30" t="s">
        <v>70</v>
      </c>
      <c r="CE874" s="31" t="s">
        <v>22</v>
      </c>
      <c r="CF874" s="32" t="s">
        <v>23</v>
      </c>
      <c r="CG874" s="33" t="s">
        <v>17</v>
      </c>
      <c r="CH874" s="33" t="s">
        <v>16</v>
      </c>
      <c r="CI874" s="157" t="s">
        <v>27</v>
      </c>
      <c r="CJ874" s="158" t="s">
        <v>22</v>
      </c>
      <c r="CK874" s="159" t="s">
        <v>23</v>
      </c>
      <c r="CL874" s="34" t="s">
        <v>28</v>
      </c>
      <c r="CM874" s="35" t="s">
        <v>22</v>
      </c>
      <c r="CN874" s="36" t="s">
        <v>23</v>
      </c>
      <c r="CO874" s="34" t="s">
        <v>29</v>
      </c>
      <c r="CP874" s="35" t="s">
        <v>22</v>
      </c>
      <c r="CQ874" s="36" t="s">
        <v>23</v>
      </c>
      <c r="CR874" s="34" t="s">
        <v>30</v>
      </c>
      <c r="CS874" s="35" t="s">
        <v>22</v>
      </c>
      <c r="CT874" s="36" t="s">
        <v>23</v>
      </c>
      <c r="CU874" s="34" t="s">
        <v>70</v>
      </c>
      <c r="CV874" s="35" t="s">
        <v>22</v>
      </c>
      <c r="CW874" s="36" t="s">
        <v>23</v>
      </c>
      <c r="CX874" s="33" t="s">
        <v>76</v>
      </c>
      <c r="CY874" s="33" t="s">
        <v>16</v>
      </c>
    </row>
    <row r="875" spans="1:103" s="1" customFormat="1" ht="14.25" thickBot="1" x14ac:dyDescent="0.3">
      <c r="A875" s="47" t="s">
        <v>32</v>
      </c>
      <c r="B875" s="47" t="s">
        <v>32</v>
      </c>
      <c r="C875" s="37">
        <v>242</v>
      </c>
      <c r="D875" s="94">
        <f>E875-C875</f>
        <v>152</v>
      </c>
      <c r="E875" s="92">
        <v>394</v>
      </c>
      <c r="F875" s="38">
        <f>SUM(O875,R875,V875)-H875-I875-J875-K875+L875</f>
        <v>394</v>
      </c>
      <c r="G875" s="38">
        <f>F875-E875-L875</f>
        <v>0</v>
      </c>
      <c r="H875" s="182"/>
      <c r="I875" s="182"/>
      <c r="J875" s="182"/>
      <c r="K875" s="182">
        <v>0</v>
      </c>
      <c r="L875" s="211"/>
      <c r="M875" s="39">
        <v>24.99</v>
      </c>
      <c r="N875" s="179">
        <f>M875*L875</f>
        <v>0</v>
      </c>
      <c r="O875" s="225">
        <v>35</v>
      </c>
      <c r="P875" s="226">
        <v>78.77</v>
      </c>
      <c r="Q875" s="227">
        <f>P875*O875</f>
        <v>2756.95</v>
      </c>
      <c r="R875" s="237">
        <v>9</v>
      </c>
      <c r="S875" s="39">
        <v>37.840000000000003</v>
      </c>
      <c r="T875" s="40">
        <f>S875*R875</f>
        <v>340.56000000000006</v>
      </c>
      <c r="U875" s="41" t="s">
        <v>32</v>
      </c>
      <c r="V875" s="37">
        <f t="shared" ref="V875:V898" si="1266">Y875-CI875</f>
        <v>350</v>
      </c>
      <c r="W875" s="39">
        <f>X875/V875</f>
        <v>46.721428571428568</v>
      </c>
      <c r="X875" s="40">
        <f t="shared" ref="X875:X898" si="1267">AA875-CK875</f>
        <v>16352.5</v>
      </c>
      <c r="Y875" s="37">
        <f t="shared" ref="Y875:Y898" si="1268">AB875+BR875</f>
        <v>350</v>
      </c>
      <c r="Z875" s="39">
        <f>AA875/Y875</f>
        <v>46.721428571428568</v>
      </c>
      <c r="AA875" s="40">
        <f t="shared" ref="AA875:AA898" si="1269">AD875+BT875</f>
        <v>16352.5</v>
      </c>
      <c r="AB875" s="37">
        <f>SUM(AE875,AH875,AK875,AN875,AQ875,AT875,AW875,AZ875,BC875,BF875,BI875,BL875,BO875)</f>
        <v>100</v>
      </c>
      <c r="AC875" s="39">
        <f>AD875/AB875</f>
        <v>21.61</v>
      </c>
      <c r="AD875" s="40">
        <f>SUM(AG875,AJ875,AM875,AP875,AS875,AV875,AY875,BB875,BE875,BH875,BK875,BN875,BQ875)</f>
        <v>2161</v>
      </c>
      <c r="AE875" s="185">
        <v>100</v>
      </c>
      <c r="AF875" s="186">
        <v>21.61</v>
      </c>
      <c r="AG875" s="53">
        <f>AE875*AF875</f>
        <v>2161</v>
      </c>
      <c r="AH875" s="185"/>
      <c r="AI875" s="186"/>
      <c r="AJ875" s="53">
        <f>AH875*AI875</f>
        <v>0</v>
      </c>
      <c r="AK875" s="185"/>
      <c r="AL875" s="186"/>
      <c r="AM875" s="53"/>
      <c r="AN875" s="185"/>
      <c r="AO875" s="186"/>
      <c r="AP875" s="53"/>
      <c r="AQ875" s="185"/>
      <c r="AR875" s="186"/>
      <c r="AS875" s="53"/>
      <c r="AT875" s="185"/>
      <c r="AU875" s="186"/>
      <c r="AV875" s="53"/>
      <c r="AW875" s="43"/>
      <c r="AX875" s="42"/>
      <c r="AY875" s="53">
        <f t="shared" ref="AY875:AY898" si="1270">AX875*AW875</f>
        <v>0</v>
      </c>
      <c r="AZ875" s="43"/>
      <c r="BA875" s="42"/>
      <c r="BB875" s="53">
        <f t="shared" ref="BB875:BB898" si="1271">BA875*AZ875</f>
        <v>0</v>
      </c>
      <c r="BC875" s="43"/>
      <c r="BD875" s="42"/>
      <c r="BE875" s="53">
        <f t="shared" ref="BE875:BE898" si="1272">BD875*BC875</f>
        <v>0</v>
      </c>
      <c r="BF875" s="43"/>
      <c r="BG875" s="42"/>
      <c r="BH875" s="53">
        <f t="shared" ref="BH875:BH898" si="1273">BG875*BF875</f>
        <v>0</v>
      </c>
      <c r="BI875" s="43"/>
      <c r="BJ875" s="42"/>
      <c r="BK875" s="53">
        <f t="shared" ref="BK875:BK898" si="1274">BJ875*BI875</f>
        <v>0</v>
      </c>
      <c r="BL875" s="43"/>
      <c r="BM875" s="42"/>
      <c r="BN875" s="53">
        <f t="shared" ref="BN875:BN898" si="1275">BM875*BL875</f>
        <v>0</v>
      </c>
      <c r="BO875" s="43"/>
      <c r="BP875" s="42"/>
      <c r="BQ875" s="53">
        <f t="shared" ref="BQ875:BQ898" si="1276">BP875*BO875</f>
        <v>0</v>
      </c>
      <c r="BR875" s="44">
        <f>SUM(BU875,BX875,CA875,CD875)</f>
        <v>250</v>
      </c>
      <c r="BS875" s="45">
        <f>BT875/BR875</f>
        <v>56.765999999999998</v>
      </c>
      <c r="BT875" s="46">
        <f>SUM(BW875,BZ875,CC875,CF875)</f>
        <v>14191.5</v>
      </c>
      <c r="BU875" s="37">
        <v>250</v>
      </c>
      <c r="BV875" s="39">
        <f>BW875/BU875</f>
        <v>56.765999999999998</v>
      </c>
      <c r="BW875" s="40">
        <v>14191.5</v>
      </c>
      <c r="BX875" s="37"/>
      <c r="BY875" s="39" t="e">
        <f>BZ875/BX875</f>
        <v>#DIV/0!</v>
      </c>
      <c r="BZ875" s="40"/>
      <c r="CA875" s="37"/>
      <c r="CB875" s="39" t="e">
        <f>CC875/CA875</f>
        <v>#DIV/0!</v>
      </c>
      <c r="CC875" s="40"/>
      <c r="CD875" s="37">
        <v>0</v>
      </c>
      <c r="CE875" s="39" t="e">
        <f>CF875/CD875</f>
        <v>#DIV/0!</v>
      </c>
      <c r="CF875" s="40"/>
      <c r="CG875" s="47" t="s">
        <v>32</v>
      </c>
      <c r="CH875" s="47" t="s">
        <v>32</v>
      </c>
      <c r="CI875" s="44">
        <f>SUM(CL875,CO875,CR875,CU875)</f>
        <v>0</v>
      </c>
      <c r="CJ875" s="45" t="e">
        <f>CK875/CI875</f>
        <v>#DIV/0!</v>
      </c>
      <c r="CK875" s="46">
        <f>SUM(CN875,CQ875,CT875,CW875)</f>
        <v>0</v>
      </c>
      <c r="CL875" s="37"/>
      <c r="CM875" s="39" t="e">
        <f>CN875/CL875</f>
        <v>#DIV/0!</v>
      </c>
      <c r="CN875" s="40"/>
      <c r="CO875" s="37"/>
      <c r="CP875" s="39" t="e">
        <f>CQ875/CO875</f>
        <v>#DIV/0!</v>
      </c>
      <c r="CQ875" s="40"/>
      <c r="CR875" s="37"/>
      <c r="CS875" s="39" t="e">
        <f>CT875/CR875</f>
        <v>#DIV/0!</v>
      </c>
      <c r="CT875" s="40"/>
      <c r="CU875" s="37">
        <v>0</v>
      </c>
      <c r="CV875" s="39" t="e">
        <f>CW875/CU875</f>
        <v>#DIV/0!</v>
      </c>
      <c r="CW875" s="40"/>
      <c r="CX875" s="47" t="s">
        <v>32</v>
      </c>
      <c r="CY875" s="47" t="s">
        <v>32</v>
      </c>
    </row>
    <row r="876" spans="1:103" s="1" customFormat="1" ht="14.25" thickBot="1" x14ac:dyDescent="0.3">
      <c r="A876" s="47" t="s">
        <v>31</v>
      </c>
      <c r="B876" s="47" t="s">
        <v>31</v>
      </c>
      <c r="C876" s="48">
        <v>242</v>
      </c>
      <c r="D876" s="95">
        <f t="shared" ref="D876:D898" si="1277">E876-C876</f>
        <v>152</v>
      </c>
      <c r="E876" s="93">
        <v>394</v>
      </c>
      <c r="F876" s="38">
        <f t="shared" ref="F876:F898" si="1278">SUM(O876,R876,V876)-H876-I876-J876-K876+L876</f>
        <v>394</v>
      </c>
      <c r="G876" s="49">
        <f t="shared" ref="G876:G898" si="1279">F876-E876-L876</f>
        <v>0</v>
      </c>
      <c r="H876" s="183"/>
      <c r="I876" s="183"/>
      <c r="J876" s="183"/>
      <c r="K876" s="183">
        <v>0</v>
      </c>
      <c r="L876" s="212"/>
      <c r="M876" s="50">
        <v>24.99</v>
      </c>
      <c r="N876" s="53">
        <f t="shared" ref="N876:N898" si="1280">M876*L876</f>
        <v>0</v>
      </c>
      <c r="O876" s="228">
        <v>35</v>
      </c>
      <c r="P876" s="229">
        <v>78.77</v>
      </c>
      <c r="Q876" s="230">
        <f t="shared" ref="Q876:Q898" si="1281">P876*O876</f>
        <v>2756.95</v>
      </c>
      <c r="R876" s="238">
        <v>9</v>
      </c>
      <c r="S876" s="50">
        <v>37.840000000000003</v>
      </c>
      <c r="T876" s="51">
        <f t="shared" ref="T876:T898" si="1282">S876*R876</f>
        <v>340.56000000000006</v>
      </c>
      <c r="U876" s="52" t="s">
        <v>31</v>
      </c>
      <c r="V876" s="48">
        <f t="shared" si="1266"/>
        <v>350</v>
      </c>
      <c r="W876" s="50">
        <f t="shared" ref="W876:W898" si="1283">X876/V876</f>
        <v>46.721428571428568</v>
      </c>
      <c r="X876" s="51">
        <f t="shared" si="1267"/>
        <v>16352.5</v>
      </c>
      <c r="Y876" s="48">
        <f t="shared" si="1268"/>
        <v>350</v>
      </c>
      <c r="Z876" s="50">
        <f t="shared" ref="Z876:Z880" si="1284">AA876/Y876</f>
        <v>46.721428571428568</v>
      </c>
      <c r="AA876" s="51">
        <f t="shared" si="1269"/>
        <v>16352.5</v>
      </c>
      <c r="AB876" s="48">
        <f t="shared" ref="AB876:AB898" si="1285">SUM(AE876,AH876,AK876,AN876,AQ876,AT876,AW876,AZ876,BC876,BF876,BI876,BL876,BO876)</f>
        <v>100</v>
      </c>
      <c r="AC876" s="50">
        <f t="shared" ref="AC876:AC880" si="1286">AD876/AB876</f>
        <v>21.61</v>
      </c>
      <c r="AD876" s="51">
        <f t="shared" ref="AD876:AD898" si="1287">SUM(AG876,AJ876,AM876,AP876,AS876,AV876,AY876,BB876,BE876,BH876,BK876,BN876,BQ876)</f>
        <v>2161</v>
      </c>
      <c r="AE876" s="43">
        <v>100</v>
      </c>
      <c r="AF876" s="42">
        <v>21.61</v>
      </c>
      <c r="AG876" s="53">
        <f>AE876*AF876</f>
        <v>2161</v>
      </c>
      <c r="AH876" s="43"/>
      <c r="AI876" s="42"/>
      <c r="AJ876" s="53">
        <f>AH876*AI876</f>
        <v>0</v>
      </c>
      <c r="AK876" s="43"/>
      <c r="AL876" s="42"/>
      <c r="AM876" s="53"/>
      <c r="AN876" s="43"/>
      <c r="AO876" s="42"/>
      <c r="AP876" s="53"/>
      <c r="AQ876" s="43"/>
      <c r="AR876" s="42"/>
      <c r="AS876" s="53"/>
      <c r="AT876" s="43"/>
      <c r="AU876" s="42"/>
      <c r="AV876" s="53"/>
      <c r="AW876" s="43"/>
      <c r="AX876" s="42"/>
      <c r="AY876" s="53">
        <f t="shared" si="1270"/>
        <v>0</v>
      </c>
      <c r="AZ876" s="43"/>
      <c r="BA876" s="42"/>
      <c r="BB876" s="53">
        <f t="shared" si="1271"/>
        <v>0</v>
      </c>
      <c r="BC876" s="43"/>
      <c r="BD876" s="42"/>
      <c r="BE876" s="53">
        <f t="shared" si="1272"/>
        <v>0</v>
      </c>
      <c r="BF876" s="43"/>
      <c r="BG876" s="42"/>
      <c r="BH876" s="53">
        <f t="shared" si="1273"/>
        <v>0</v>
      </c>
      <c r="BI876" s="43"/>
      <c r="BJ876" s="42"/>
      <c r="BK876" s="53">
        <f t="shared" si="1274"/>
        <v>0</v>
      </c>
      <c r="BL876" s="43"/>
      <c r="BM876" s="42"/>
      <c r="BN876" s="53">
        <f t="shared" si="1275"/>
        <v>0</v>
      </c>
      <c r="BO876" s="43"/>
      <c r="BP876" s="42"/>
      <c r="BQ876" s="53">
        <f t="shared" si="1276"/>
        <v>0</v>
      </c>
      <c r="BR876" s="54">
        <f t="shared" ref="BR876:BR898" si="1288">SUM(BU876,BX876,CA876,CD876)</f>
        <v>250</v>
      </c>
      <c r="BS876" s="55">
        <f t="shared" ref="BS876:BS898" si="1289">BT876/BR876</f>
        <v>56.765999999999998</v>
      </c>
      <c r="BT876" s="56">
        <f t="shared" ref="BT876:BT898" si="1290">SUM(BW876,BZ876,CC876,CF876)</f>
        <v>14191.5</v>
      </c>
      <c r="BU876" s="48">
        <v>250</v>
      </c>
      <c r="BV876" s="50">
        <f t="shared" ref="BV876:BV898" si="1291">BW876/BU876</f>
        <v>56.765999999999998</v>
      </c>
      <c r="BW876" s="51">
        <v>14191.5</v>
      </c>
      <c r="BX876" s="48"/>
      <c r="BY876" s="50" t="e">
        <f t="shared" ref="BY876:BY898" si="1292">BZ876/BX876</f>
        <v>#DIV/0!</v>
      </c>
      <c r="BZ876" s="51"/>
      <c r="CA876" s="48"/>
      <c r="CB876" s="50" t="e">
        <f t="shared" ref="CB876:CB898" si="1293">CC876/CA876</f>
        <v>#DIV/0!</v>
      </c>
      <c r="CC876" s="51"/>
      <c r="CD876" s="48">
        <v>0</v>
      </c>
      <c r="CE876" s="50" t="e">
        <f t="shared" ref="CE876:CE898" si="1294">CF876/CD876</f>
        <v>#DIV/0!</v>
      </c>
      <c r="CF876" s="51"/>
      <c r="CG876" s="47" t="s">
        <v>31</v>
      </c>
      <c r="CH876" s="47" t="s">
        <v>31</v>
      </c>
      <c r="CI876" s="54">
        <f t="shared" ref="CI876:CI898" si="1295">SUM(CL876,CO876,CR876,CU876)</f>
        <v>0</v>
      </c>
      <c r="CJ876" s="55" t="e">
        <f t="shared" ref="CJ876:CJ898" si="1296">CK876/CI876</f>
        <v>#DIV/0!</v>
      </c>
      <c r="CK876" s="56">
        <f t="shared" ref="CK876:CK898" si="1297">SUM(CN876,CQ876,CT876,CW876)</f>
        <v>0</v>
      </c>
      <c r="CL876" s="48"/>
      <c r="CM876" s="50" t="e">
        <f t="shared" ref="CM876:CM898" si="1298">CN876/CL876</f>
        <v>#DIV/0!</v>
      </c>
      <c r="CN876" s="51"/>
      <c r="CO876" s="48"/>
      <c r="CP876" s="50" t="e">
        <f t="shared" ref="CP876:CP898" si="1299">CQ876/CO876</f>
        <v>#DIV/0!</v>
      </c>
      <c r="CQ876" s="51"/>
      <c r="CR876" s="48"/>
      <c r="CS876" s="50" t="e">
        <f t="shared" ref="CS876:CS898" si="1300">CT876/CR876</f>
        <v>#DIV/0!</v>
      </c>
      <c r="CT876" s="51"/>
      <c r="CU876" s="48">
        <v>0</v>
      </c>
      <c r="CV876" s="50" t="e">
        <f t="shared" ref="CV876:CV898" si="1301">CW876/CU876</f>
        <v>#DIV/0!</v>
      </c>
      <c r="CW876" s="51"/>
      <c r="CX876" s="47" t="s">
        <v>31</v>
      </c>
      <c r="CY876" s="47" t="s">
        <v>31</v>
      </c>
    </row>
    <row r="877" spans="1:103" s="1" customFormat="1" ht="14.25" thickBot="1" x14ac:dyDescent="0.3">
      <c r="A877" s="47" t="s">
        <v>33</v>
      </c>
      <c r="B877" s="47" t="s">
        <v>33</v>
      </c>
      <c r="C877" s="48">
        <v>242</v>
      </c>
      <c r="D877" s="95">
        <f t="shared" si="1277"/>
        <v>152</v>
      </c>
      <c r="E877" s="93">
        <v>394</v>
      </c>
      <c r="F877" s="38">
        <f t="shared" si="1278"/>
        <v>394</v>
      </c>
      <c r="G877" s="49">
        <f t="shared" si="1279"/>
        <v>0</v>
      </c>
      <c r="H877" s="183"/>
      <c r="I877" s="183"/>
      <c r="J877" s="183"/>
      <c r="K877" s="183">
        <v>0</v>
      </c>
      <c r="L877" s="212"/>
      <c r="M877" s="50">
        <v>24.99</v>
      </c>
      <c r="N877" s="53">
        <f t="shared" si="1280"/>
        <v>0</v>
      </c>
      <c r="O877" s="228">
        <v>35</v>
      </c>
      <c r="P877" s="229">
        <v>78.77</v>
      </c>
      <c r="Q877" s="230">
        <f t="shared" si="1281"/>
        <v>2756.95</v>
      </c>
      <c r="R877" s="238">
        <v>9</v>
      </c>
      <c r="S877" s="50">
        <v>37.840000000000003</v>
      </c>
      <c r="T877" s="51">
        <f t="shared" si="1282"/>
        <v>340.56000000000006</v>
      </c>
      <c r="U877" s="52" t="s">
        <v>33</v>
      </c>
      <c r="V877" s="48">
        <f t="shared" si="1266"/>
        <v>350</v>
      </c>
      <c r="W877" s="50">
        <f t="shared" si="1283"/>
        <v>46.721428571428568</v>
      </c>
      <c r="X877" s="51">
        <f t="shared" si="1267"/>
        <v>16352.5</v>
      </c>
      <c r="Y877" s="48">
        <f t="shared" si="1268"/>
        <v>350</v>
      </c>
      <c r="Z877" s="50">
        <f t="shared" si="1284"/>
        <v>46.721428571428568</v>
      </c>
      <c r="AA877" s="51">
        <f t="shared" si="1269"/>
        <v>16352.5</v>
      </c>
      <c r="AB877" s="48">
        <f t="shared" si="1285"/>
        <v>100</v>
      </c>
      <c r="AC877" s="50">
        <f t="shared" si="1286"/>
        <v>21.61</v>
      </c>
      <c r="AD877" s="51">
        <f t="shared" si="1287"/>
        <v>2161</v>
      </c>
      <c r="AE877" s="43">
        <v>100</v>
      </c>
      <c r="AF877" s="42">
        <v>21.61</v>
      </c>
      <c r="AG877" s="53">
        <f t="shared" ref="AG877:AG897" si="1302">AE877*AF877</f>
        <v>2161</v>
      </c>
      <c r="AH877" s="43"/>
      <c r="AI877" s="42"/>
      <c r="AJ877" s="53">
        <f t="shared" ref="AJ877:AJ897" si="1303">AH877*AI877</f>
        <v>0</v>
      </c>
      <c r="AK877" s="43"/>
      <c r="AL877" s="42"/>
      <c r="AM877" s="53"/>
      <c r="AN877" s="43"/>
      <c r="AO877" s="42"/>
      <c r="AP877" s="53"/>
      <c r="AQ877" s="43"/>
      <c r="AR877" s="42"/>
      <c r="AS877" s="53"/>
      <c r="AT877" s="43"/>
      <c r="AU877" s="42"/>
      <c r="AV877" s="53"/>
      <c r="AW877" s="43"/>
      <c r="AX877" s="42"/>
      <c r="AY877" s="53">
        <f t="shared" si="1270"/>
        <v>0</v>
      </c>
      <c r="AZ877" s="43"/>
      <c r="BA877" s="42"/>
      <c r="BB877" s="53">
        <f t="shared" si="1271"/>
        <v>0</v>
      </c>
      <c r="BC877" s="43"/>
      <c r="BD877" s="42"/>
      <c r="BE877" s="53">
        <f t="shared" si="1272"/>
        <v>0</v>
      </c>
      <c r="BF877" s="43"/>
      <c r="BG877" s="42"/>
      <c r="BH877" s="53">
        <f t="shared" si="1273"/>
        <v>0</v>
      </c>
      <c r="BI877" s="43"/>
      <c r="BJ877" s="42"/>
      <c r="BK877" s="53">
        <f t="shared" si="1274"/>
        <v>0</v>
      </c>
      <c r="BL877" s="43"/>
      <c r="BM877" s="42"/>
      <c r="BN877" s="53">
        <f t="shared" si="1275"/>
        <v>0</v>
      </c>
      <c r="BO877" s="43"/>
      <c r="BP877" s="42"/>
      <c r="BQ877" s="53">
        <f t="shared" si="1276"/>
        <v>0</v>
      </c>
      <c r="BR877" s="54">
        <f t="shared" si="1288"/>
        <v>250</v>
      </c>
      <c r="BS877" s="55">
        <f t="shared" si="1289"/>
        <v>56.765999999999998</v>
      </c>
      <c r="BT877" s="56">
        <f t="shared" si="1290"/>
        <v>14191.5</v>
      </c>
      <c r="BU877" s="48">
        <v>250</v>
      </c>
      <c r="BV877" s="50">
        <f t="shared" si="1291"/>
        <v>56.765999999999998</v>
      </c>
      <c r="BW877" s="51">
        <v>14191.5</v>
      </c>
      <c r="BX877" s="48"/>
      <c r="BY877" s="50" t="e">
        <f t="shared" si="1292"/>
        <v>#DIV/0!</v>
      </c>
      <c r="BZ877" s="51"/>
      <c r="CA877" s="48"/>
      <c r="CB877" s="50" t="e">
        <f t="shared" si="1293"/>
        <v>#DIV/0!</v>
      </c>
      <c r="CC877" s="51"/>
      <c r="CD877" s="48">
        <v>0</v>
      </c>
      <c r="CE877" s="50" t="e">
        <f t="shared" si="1294"/>
        <v>#DIV/0!</v>
      </c>
      <c r="CF877" s="51"/>
      <c r="CG877" s="47" t="s">
        <v>33</v>
      </c>
      <c r="CH877" s="47" t="s">
        <v>33</v>
      </c>
      <c r="CI877" s="54">
        <f t="shared" si="1295"/>
        <v>0</v>
      </c>
      <c r="CJ877" s="55" t="e">
        <f t="shared" si="1296"/>
        <v>#DIV/0!</v>
      </c>
      <c r="CK877" s="56">
        <f t="shared" si="1297"/>
        <v>0</v>
      </c>
      <c r="CL877" s="48"/>
      <c r="CM877" s="50" t="e">
        <f t="shared" si="1298"/>
        <v>#DIV/0!</v>
      </c>
      <c r="CN877" s="51"/>
      <c r="CO877" s="48"/>
      <c r="CP877" s="50" t="e">
        <f t="shared" si="1299"/>
        <v>#DIV/0!</v>
      </c>
      <c r="CQ877" s="51"/>
      <c r="CR877" s="48"/>
      <c r="CS877" s="50" t="e">
        <f t="shared" si="1300"/>
        <v>#DIV/0!</v>
      </c>
      <c r="CT877" s="51"/>
      <c r="CU877" s="48">
        <v>0</v>
      </c>
      <c r="CV877" s="50" t="e">
        <f t="shared" si="1301"/>
        <v>#DIV/0!</v>
      </c>
      <c r="CW877" s="51"/>
      <c r="CX877" s="47" t="s">
        <v>33</v>
      </c>
      <c r="CY877" s="47" t="s">
        <v>33</v>
      </c>
    </row>
    <row r="878" spans="1:103" s="1" customFormat="1" ht="14.25" thickBot="1" x14ac:dyDescent="0.3">
      <c r="A878" s="47" t="s">
        <v>34</v>
      </c>
      <c r="B878" s="47" t="s">
        <v>34</v>
      </c>
      <c r="C878" s="48">
        <v>242</v>
      </c>
      <c r="D878" s="95">
        <f t="shared" si="1277"/>
        <v>152</v>
      </c>
      <c r="E878" s="93">
        <v>394</v>
      </c>
      <c r="F878" s="38">
        <f t="shared" si="1278"/>
        <v>394</v>
      </c>
      <c r="G878" s="49">
        <f t="shared" si="1279"/>
        <v>0</v>
      </c>
      <c r="H878" s="183"/>
      <c r="I878" s="183"/>
      <c r="J878" s="183"/>
      <c r="K878" s="183">
        <v>0</v>
      </c>
      <c r="L878" s="212"/>
      <c r="M878" s="50">
        <v>24.99</v>
      </c>
      <c r="N878" s="53">
        <f t="shared" si="1280"/>
        <v>0</v>
      </c>
      <c r="O878" s="228">
        <v>35</v>
      </c>
      <c r="P878" s="229">
        <v>78.77</v>
      </c>
      <c r="Q878" s="230">
        <f t="shared" si="1281"/>
        <v>2756.95</v>
      </c>
      <c r="R878" s="238">
        <v>9</v>
      </c>
      <c r="S878" s="50">
        <v>37.840000000000003</v>
      </c>
      <c r="T878" s="51">
        <f t="shared" si="1282"/>
        <v>340.56000000000006</v>
      </c>
      <c r="U878" s="52" t="s">
        <v>34</v>
      </c>
      <c r="V878" s="48">
        <f t="shared" si="1266"/>
        <v>350</v>
      </c>
      <c r="W878" s="50">
        <f t="shared" si="1283"/>
        <v>46.721428571428568</v>
      </c>
      <c r="X878" s="51">
        <f t="shared" si="1267"/>
        <v>16352.5</v>
      </c>
      <c r="Y878" s="48">
        <f t="shared" si="1268"/>
        <v>350</v>
      </c>
      <c r="Z878" s="50">
        <f t="shared" si="1284"/>
        <v>46.721428571428568</v>
      </c>
      <c r="AA878" s="51">
        <f t="shared" si="1269"/>
        <v>16352.5</v>
      </c>
      <c r="AB878" s="48">
        <f t="shared" si="1285"/>
        <v>100</v>
      </c>
      <c r="AC878" s="50">
        <f t="shared" si="1286"/>
        <v>21.61</v>
      </c>
      <c r="AD878" s="51">
        <f t="shared" si="1287"/>
        <v>2161</v>
      </c>
      <c r="AE878" s="43">
        <v>100</v>
      </c>
      <c r="AF878" s="42">
        <v>21.61</v>
      </c>
      <c r="AG878" s="53">
        <f t="shared" si="1302"/>
        <v>2161</v>
      </c>
      <c r="AH878" s="43"/>
      <c r="AI878" s="42"/>
      <c r="AJ878" s="53">
        <f t="shared" si="1303"/>
        <v>0</v>
      </c>
      <c r="AK878" s="43"/>
      <c r="AL878" s="42"/>
      <c r="AM878" s="53"/>
      <c r="AN878" s="43"/>
      <c r="AO878" s="42"/>
      <c r="AP878" s="53"/>
      <c r="AQ878" s="43"/>
      <c r="AR878" s="42"/>
      <c r="AS878" s="53"/>
      <c r="AT878" s="43"/>
      <c r="AU878" s="42"/>
      <c r="AV878" s="53"/>
      <c r="AW878" s="43"/>
      <c r="AX878" s="42"/>
      <c r="AY878" s="53">
        <f t="shared" si="1270"/>
        <v>0</v>
      </c>
      <c r="AZ878" s="43"/>
      <c r="BA878" s="42"/>
      <c r="BB878" s="53">
        <f t="shared" si="1271"/>
        <v>0</v>
      </c>
      <c r="BC878" s="43"/>
      <c r="BD878" s="42"/>
      <c r="BE878" s="53">
        <f t="shared" si="1272"/>
        <v>0</v>
      </c>
      <c r="BF878" s="43"/>
      <c r="BG878" s="42"/>
      <c r="BH878" s="53">
        <f t="shared" si="1273"/>
        <v>0</v>
      </c>
      <c r="BI878" s="43"/>
      <c r="BJ878" s="42"/>
      <c r="BK878" s="53">
        <f t="shared" si="1274"/>
        <v>0</v>
      </c>
      <c r="BL878" s="43"/>
      <c r="BM878" s="42"/>
      <c r="BN878" s="53">
        <f t="shared" si="1275"/>
        <v>0</v>
      </c>
      <c r="BO878" s="43"/>
      <c r="BP878" s="42"/>
      <c r="BQ878" s="53">
        <f t="shared" si="1276"/>
        <v>0</v>
      </c>
      <c r="BR878" s="54">
        <f t="shared" si="1288"/>
        <v>250</v>
      </c>
      <c r="BS878" s="55">
        <f t="shared" si="1289"/>
        <v>56.765999999999998</v>
      </c>
      <c r="BT878" s="56">
        <f t="shared" si="1290"/>
        <v>14191.5</v>
      </c>
      <c r="BU878" s="48">
        <v>250</v>
      </c>
      <c r="BV878" s="50">
        <f t="shared" si="1291"/>
        <v>56.765999999999998</v>
      </c>
      <c r="BW878" s="51">
        <v>14191.5</v>
      </c>
      <c r="BX878" s="48"/>
      <c r="BY878" s="50" t="e">
        <f t="shared" si="1292"/>
        <v>#DIV/0!</v>
      </c>
      <c r="BZ878" s="51"/>
      <c r="CA878" s="48"/>
      <c r="CB878" s="50" t="e">
        <f t="shared" si="1293"/>
        <v>#DIV/0!</v>
      </c>
      <c r="CC878" s="51"/>
      <c r="CD878" s="48">
        <v>0</v>
      </c>
      <c r="CE878" s="50" t="e">
        <f t="shared" si="1294"/>
        <v>#DIV/0!</v>
      </c>
      <c r="CF878" s="51"/>
      <c r="CG878" s="47" t="s">
        <v>34</v>
      </c>
      <c r="CH878" s="47" t="s">
        <v>34</v>
      </c>
      <c r="CI878" s="54">
        <f t="shared" si="1295"/>
        <v>0</v>
      </c>
      <c r="CJ878" s="55" t="e">
        <f t="shared" si="1296"/>
        <v>#DIV/0!</v>
      </c>
      <c r="CK878" s="56">
        <f t="shared" si="1297"/>
        <v>0</v>
      </c>
      <c r="CL878" s="48"/>
      <c r="CM878" s="50" t="e">
        <f t="shared" si="1298"/>
        <v>#DIV/0!</v>
      </c>
      <c r="CN878" s="51"/>
      <c r="CO878" s="48"/>
      <c r="CP878" s="50" t="e">
        <f t="shared" si="1299"/>
        <v>#DIV/0!</v>
      </c>
      <c r="CQ878" s="51"/>
      <c r="CR878" s="48"/>
      <c r="CS878" s="50" t="e">
        <f t="shared" si="1300"/>
        <v>#DIV/0!</v>
      </c>
      <c r="CT878" s="51"/>
      <c r="CU878" s="48">
        <v>0</v>
      </c>
      <c r="CV878" s="50" t="e">
        <f t="shared" si="1301"/>
        <v>#DIV/0!</v>
      </c>
      <c r="CW878" s="51"/>
      <c r="CX878" s="47" t="s">
        <v>34</v>
      </c>
      <c r="CY878" s="47" t="s">
        <v>34</v>
      </c>
    </row>
    <row r="879" spans="1:103" s="1" customFormat="1" ht="14.25" thickBot="1" x14ac:dyDescent="0.3">
      <c r="A879" s="47" t="s">
        <v>35</v>
      </c>
      <c r="B879" s="47" t="s">
        <v>35</v>
      </c>
      <c r="C879" s="48">
        <v>242</v>
      </c>
      <c r="D879" s="95">
        <f t="shared" si="1277"/>
        <v>152</v>
      </c>
      <c r="E879" s="93">
        <v>394</v>
      </c>
      <c r="F879" s="38">
        <f t="shared" si="1278"/>
        <v>394</v>
      </c>
      <c r="G879" s="49">
        <f t="shared" si="1279"/>
        <v>0</v>
      </c>
      <c r="H879" s="183"/>
      <c r="I879" s="183"/>
      <c r="J879" s="183"/>
      <c r="K879" s="183">
        <v>0</v>
      </c>
      <c r="L879" s="212"/>
      <c r="M879" s="50">
        <v>24.99</v>
      </c>
      <c r="N879" s="53">
        <f t="shared" si="1280"/>
        <v>0</v>
      </c>
      <c r="O879" s="228">
        <v>35</v>
      </c>
      <c r="P879" s="229">
        <v>78.77</v>
      </c>
      <c r="Q879" s="230">
        <f t="shared" si="1281"/>
        <v>2756.95</v>
      </c>
      <c r="R879" s="238">
        <v>9</v>
      </c>
      <c r="S879" s="50">
        <v>37.840000000000003</v>
      </c>
      <c r="T879" s="51">
        <f t="shared" si="1282"/>
        <v>340.56000000000006</v>
      </c>
      <c r="U879" s="52" t="s">
        <v>35</v>
      </c>
      <c r="V879" s="48">
        <f t="shared" si="1266"/>
        <v>350</v>
      </c>
      <c r="W879" s="50">
        <f t="shared" si="1283"/>
        <v>46.721428571428568</v>
      </c>
      <c r="X879" s="51">
        <f t="shared" si="1267"/>
        <v>16352.5</v>
      </c>
      <c r="Y879" s="48">
        <f t="shared" si="1268"/>
        <v>350</v>
      </c>
      <c r="Z879" s="50">
        <f t="shared" si="1284"/>
        <v>46.721428571428568</v>
      </c>
      <c r="AA879" s="51">
        <f t="shared" si="1269"/>
        <v>16352.5</v>
      </c>
      <c r="AB879" s="48">
        <f t="shared" si="1285"/>
        <v>100</v>
      </c>
      <c r="AC879" s="50">
        <f t="shared" si="1286"/>
        <v>21.61</v>
      </c>
      <c r="AD879" s="51">
        <f t="shared" si="1287"/>
        <v>2161</v>
      </c>
      <c r="AE879" s="43">
        <v>100</v>
      </c>
      <c r="AF879" s="42">
        <v>21.61</v>
      </c>
      <c r="AG879" s="53">
        <f t="shared" si="1302"/>
        <v>2161</v>
      </c>
      <c r="AH879" s="43"/>
      <c r="AI879" s="42"/>
      <c r="AJ879" s="53">
        <f t="shared" si="1303"/>
        <v>0</v>
      </c>
      <c r="AK879" s="43"/>
      <c r="AL879" s="42"/>
      <c r="AM879" s="53"/>
      <c r="AN879" s="43"/>
      <c r="AO879" s="42"/>
      <c r="AP879" s="53"/>
      <c r="AQ879" s="43"/>
      <c r="AR879" s="42"/>
      <c r="AS879" s="53"/>
      <c r="AT879" s="43"/>
      <c r="AU879" s="42"/>
      <c r="AV879" s="53"/>
      <c r="AW879" s="43"/>
      <c r="AX879" s="42"/>
      <c r="AY879" s="53">
        <f t="shared" si="1270"/>
        <v>0</v>
      </c>
      <c r="AZ879" s="43"/>
      <c r="BA879" s="42"/>
      <c r="BB879" s="53">
        <f t="shared" si="1271"/>
        <v>0</v>
      </c>
      <c r="BC879" s="43"/>
      <c r="BD879" s="42"/>
      <c r="BE879" s="53">
        <f t="shared" si="1272"/>
        <v>0</v>
      </c>
      <c r="BF879" s="43"/>
      <c r="BG879" s="42"/>
      <c r="BH879" s="53">
        <f t="shared" si="1273"/>
        <v>0</v>
      </c>
      <c r="BI879" s="43"/>
      <c r="BJ879" s="42"/>
      <c r="BK879" s="53">
        <f t="shared" si="1274"/>
        <v>0</v>
      </c>
      <c r="BL879" s="43"/>
      <c r="BM879" s="42"/>
      <c r="BN879" s="53">
        <f t="shared" si="1275"/>
        <v>0</v>
      </c>
      <c r="BO879" s="43"/>
      <c r="BP879" s="42"/>
      <c r="BQ879" s="53">
        <f t="shared" si="1276"/>
        <v>0</v>
      </c>
      <c r="BR879" s="54">
        <f t="shared" si="1288"/>
        <v>250</v>
      </c>
      <c r="BS879" s="55">
        <f t="shared" si="1289"/>
        <v>56.765999999999998</v>
      </c>
      <c r="BT879" s="56">
        <f t="shared" si="1290"/>
        <v>14191.5</v>
      </c>
      <c r="BU879" s="48">
        <v>250</v>
      </c>
      <c r="BV879" s="50">
        <f t="shared" si="1291"/>
        <v>56.765999999999998</v>
      </c>
      <c r="BW879" s="51">
        <v>14191.5</v>
      </c>
      <c r="BX879" s="48"/>
      <c r="BY879" s="50" t="e">
        <f t="shared" si="1292"/>
        <v>#DIV/0!</v>
      </c>
      <c r="BZ879" s="51"/>
      <c r="CA879" s="48"/>
      <c r="CB879" s="50" t="e">
        <f t="shared" si="1293"/>
        <v>#DIV/0!</v>
      </c>
      <c r="CC879" s="51"/>
      <c r="CD879" s="48">
        <v>0</v>
      </c>
      <c r="CE879" s="50" t="e">
        <f t="shared" si="1294"/>
        <v>#DIV/0!</v>
      </c>
      <c r="CF879" s="51"/>
      <c r="CG879" s="47" t="s">
        <v>35</v>
      </c>
      <c r="CH879" s="47" t="s">
        <v>35</v>
      </c>
      <c r="CI879" s="54">
        <f t="shared" si="1295"/>
        <v>0</v>
      </c>
      <c r="CJ879" s="55" t="e">
        <f t="shared" si="1296"/>
        <v>#DIV/0!</v>
      </c>
      <c r="CK879" s="56">
        <f t="shared" si="1297"/>
        <v>0</v>
      </c>
      <c r="CL879" s="48"/>
      <c r="CM879" s="50" t="e">
        <f t="shared" si="1298"/>
        <v>#DIV/0!</v>
      </c>
      <c r="CN879" s="51"/>
      <c r="CO879" s="48"/>
      <c r="CP879" s="50" t="e">
        <f t="shared" si="1299"/>
        <v>#DIV/0!</v>
      </c>
      <c r="CQ879" s="51"/>
      <c r="CR879" s="48"/>
      <c r="CS879" s="50" t="e">
        <f t="shared" si="1300"/>
        <v>#DIV/0!</v>
      </c>
      <c r="CT879" s="51"/>
      <c r="CU879" s="48">
        <v>0</v>
      </c>
      <c r="CV879" s="50" t="e">
        <f t="shared" si="1301"/>
        <v>#DIV/0!</v>
      </c>
      <c r="CW879" s="51"/>
      <c r="CX879" s="47" t="s">
        <v>35</v>
      </c>
      <c r="CY879" s="47" t="s">
        <v>35</v>
      </c>
    </row>
    <row r="880" spans="1:103" s="1" customFormat="1" ht="14.25" thickBot="1" x14ac:dyDescent="0.3">
      <c r="A880" s="47" t="s">
        <v>36</v>
      </c>
      <c r="B880" s="47" t="s">
        <v>36</v>
      </c>
      <c r="C880" s="48">
        <v>242</v>
      </c>
      <c r="D880" s="95">
        <f t="shared" si="1277"/>
        <v>152</v>
      </c>
      <c r="E880" s="93">
        <v>394</v>
      </c>
      <c r="F880" s="38">
        <f t="shared" si="1278"/>
        <v>394.01152738709675</v>
      </c>
      <c r="G880" s="49">
        <f t="shared" si="1279"/>
        <v>-2.5696458849644443E-14</v>
      </c>
      <c r="H880" s="183"/>
      <c r="I880" s="183"/>
      <c r="J880" s="183"/>
      <c r="K880" s="183">
        <v>0</v>
      </c>
      <c r="L880" s="210">
        <v>1.1527387096774195E-2</v>
      </c>
      <c r="M880" s="50">
        <v>24.99</v>
      </c>
      <c r="N880" s="53">
        <f t="shared" si="1280"/>
        <v>0.28806940354838712</v>
      </c>
      <c r="O880" s="228">
        <v>35</v>
      </c>
      <c r="P880" s="229">
        <v>78.77</v>
      </c>
      <c r="Q880" s="230">
        <f t="shared" si="1281"/>
        <v>2756.95</v>
      </c>
      <c r="R880" s="238">
        <v>9</v>
      </c>
      <c r="S880" s="50">
        <v>37.840000000000003</v>
      </c>
      <c r="T880" s="51">
        <f t="shared" si="1282"/>
        <v>340.56000000000006</v>
      </c>
      <c r="U880" s="52" t="s">
        <v>36</v>
      </c>
      <c r="V880" s="48">
        <f t="shared" si="1266"/>
        <v>350</v>
      </c>
      <c r="W880" s="50">
        <f t="shared" si="1283"/>
        <v>46.721428571428568</v>
      </c>
      <c r="X880" s="51">
        <f t="shared" si="1267"/>
        <v>16352.5</v>
      </c>
      <c r="Y880" s="48">
        <f t="shared" si="1268"/>
        <v>350</v>
      </c>
      <c r="Z880" s="50">
        <f t="shared" si="1284"/>
        <v>46.721428571428568</v>
      </c>
      <c r="AA880" s="51">
        <f t="shared" si="1269"/>
        <v>16352.5</v>
      </c>
      <c r="AB880" s="48">
        <f t="shared" si="1285"/>
        <v>100</v>
      </c>
      <c r="AC880" s="50">
        <f t="shared" si="1286"/>
        <v>21.61</v>
      </c>
      <c r="AD880" s="51">
        <f t="shared" si="1287"/>
        <v>2161</v>
      </c>
      <c r="AE880" s="43">
        <v>100</v>
      </c>
      <c r="AF880" s="42">
        <v>21.61</v>
      </c>
      <c r="AG880" s="53">
        <f t="shared" si="1302"/>
        <v>2161</v>
      </c>
      <c r="AH880" s="43"/>
      <c r="AI880" s="42"/>
      <c r="AJ880" s="53">
        <f t="shared" si="1303"/>
        <v>0</v>
      </c>
      <c r="AK880" s="43"/>
      <c r="AL880" s="42"/>
      <c r="AM880" s="53"/>
      <c r="AN880" s="43"/>
      <c r="AO880" s="42"/>
      <c r="AP880" s="53"/>
      <c r="AQ880" s="43"/>
      <c r="AR880" s="42"/>
      <c r="AS880" s="53"/>
      <c r="AT880" s="43"/>
      <c r="AU880" s="42"/>
      <c r="AV880" s="53"/>
      <c r="AW880" s="43"/>
      <c r="AX880" s="42"/>
      <c r="AY880" s="53">
        <f t="shared" si="1270"/>
        <v>0</v>
      </c>
      <c r="AZ880" s="43"/>
      <c r="BA880" s="42"/>
      <c r="BB880" s="53">
        <f t="shared" si="1271"/>
        <v>0</v>
      </c>
      <c r="BC880" s="43"/>
      <c r="BD880" s="42"/>
      <c r="BE880" s="53">
        <f t="shared" si="1272"/>
        <v>0</v>
      </c>
      <c r="BF880" s="43"/>
      <c r="BG880" s="42"/>
      <c r="BH880" s="53">
        <f t="shared" si="1273"/>
        <v>0</v>
      </c>
      <c r="BI880" s="43"/>
      <c r="BJ880" s="42"/>
      <c r="BK880" s="53">
        <f t="shared" si="1274"/>
        <v>0</v>
      </c>
      <c r="BL880" s="43"/>
      <c r="BM880" s="42"/>
      <c r="BN880" s="53">
        <f t="shared" si="1275"/>
        <v>0</v>
      </c>
      <c r="BO880" s="43"/>
      <c r="BP880" s="42"/>
      <c r="BQ880" s="53">
        <f t="shared" si="1276"/>
        <v>0</v>
      </c>
      <c r="BR880" s="54">
        <f t="shared" si="1288"/>
        <v>250</v>
      </c>
      <c r="BS880" s="55">
        <f t="shared" si="1289"/>
        <v>56.765999999999998</v>
      </c>
      <c r="BT880" s="56">
        <f t="shared" si="1290"/>
        <v>14191.5</v>
      </c>
      <c r="BU880" s="48">
        <v>250</v>
      </c>
      <c r="BV880" s="50">
        <f t="shared" si="1291"/>
        <v>56.765999999999998</v>
      </c>
      <c r="BW880" s="51">
        <v>14191.5</v>
      </c>
      <c r="BX880" s="48"/>
      <c r="BY880" s="50" t="e">
        <f t="shared" si="1292"/>
        <v>#DIV/0!</v>
      </c>
      <c r="BZ880" s="51"/>
      <c r="CA880" s="48"/>
      <c r="CB880" s="50" t="e">
        <f t="shared" si="1293"/>
        <v>#DIV/0!</v>
      </c>
      <c r="CC880" s="51"/>
      <c r="CD880" s="48">
        <v>0</v>
      </c>
      <c r="CE880" s="50" t="e">
        <f t="shared" si="1294"/>
        <v>#DIV/0!</v>
      </c>
      <c r="CF880" s="51"/>
      <c r="CG880" s="47" t="s">
        <v>36</v>
      </c>
      <c r="CH880" s="47" t="s">
        <v>36</v>
      </c>
      <c r="CI880" s="54">
        <f t="shared" si="1295"/>
        <v>0</v>
      </c>
      <c r="CJ880" s="55" t="e">
        <f t="shared" si="1296"/>
        <v>#DIV/0!</v>
      </c>
      <c r="CK880" s="56">
        <f t="shared" si="1297"/>
        <v>0</v>
      </c>
      <c r="CL880" s="48"/>
      <c r="CM880" s="50" t="e">
        <f t="shared" si="1298"/>
        <v>#DIV/0!</v>
      </c>
      <c r="CN880" s="51"/>
      <c r="CO880" s="48"/>
      <c r="CP880" s="50" t="e">
        <f t="shared" si="1299"/>
        <v>#DIV/0!</v>
      </c>
      <c r="CQ880" s="51"/>
      <c r="CR880" s="48"/>
      <c r="CS880" s="50" t="e">
        <f t="shared" si="1300"/>
        <v>#DIV/0!</v>
      </c>
      <c r="CT880" s="51"/>
      <c r="CU880" s="48">
        <v>0</v>
      </c>
      <c r="CV880" s="50" t="e">
        <f t="shared" si="1301"/>
        <v>#DIV/0!</v>
      </c>
      <c r="CW880" s="51"/>
      <c r="CX880" s="47" t="s">
        <v>36</v>
      </c>
      <c r="CY880" s="47" t="s">
        <v>36</v>
      </c>
    </row>
    <row r="881" spans="1:103" s="1" customFormat="1" ht="14.25" thickBot="1" x14ac:dyDescent="0.3">
      <c r="A881" s="47" t="s">
        <v>37</v>
      </c>
      <c r="B881" s="47" t="s">
        <v>37</v>
      </c>
      <c r="C881" s="48">
        <v>292</v>
      </c>
      <c r="D881" s="95">
        <f t="shared" si="1277"/>
        <v>138.05054600675345</v>
      </c>
      <c r="E881" s="93">
        <v>430.05054600675345</v>
      </c>
      <c r="F881" s="38">
        <f t="shared" si="1278"/>
        <v>443.94945399324655</v>
      </c>
      <c r="G881" s="49">
        <f t="shared" si="1279"/>
        <v>-5.0546006753450001E-2</v>
      </c>
      <c r="H881" s="183"/>
      <c r="I881" s="183"/>
      <c r="J881" s="183"/>
      <c r="K881" s="183">
        <v>5</v>
      </c>
      <c r="L881" s="210">
        <v>13.94945399324655</v>
      </c>
      <c r="M881" s="50">
        <v>24.99</v>
      </c>
      <c r="N881" s="53">
        <f t="shared" si="1280"/>
        <v>348.59685529123124</v>
      </c>
      <c r="O881" s="228">
        <v>35</v>
      </c>
      <c r="P881" s="229">
        <v>78.77</v>
      </c>
      <c r="Q881" s="230">
        <f t="shared" si="1281"/>
        <v>2756.95</v>
      </c>
      <c r="R881" s="238">
        <v>25</v>
      </c>
      <c r="S881" s="50">
        <v>37.840000000000003</v>
      </c>
      <c r="T881" s="51">
        <f t="shared" si="1282"/>
        <v>946.00000000000011</v>
      </c>
      <c r="U881" s="52" t="s">
        <v>37</v>
      </c>
      <c r="V881" s="48">
        <f t="shared" si="1266"/>
        <v>375</v>
      </c>
      <c r="W881" s="50">
        <f t="shared" si="1283"/>
        <v>36.775333333333336</v>
      </c>
      <c r="X881" s="51">
        <f t="shared" si="1267"/>
        <v>13790.75</v>
      </c>
      <c r="Y881" s="48">
        <f t="shared" si="1268"/>
        <v>575</v>
      </c>
      <c r="Z881" s="50">
        <f>AA881/Y881</f>
        <v>37.896956521739128</v>
      </c>
      <c r="AA881" s="51">
        <f t="shared" si="1269"/>
        <v>21790.75</v>
      </c>
      <c r="AB881" s="48">
        <f t="shared" si="1285"/>
        <v>75</v>
      </c>
      <c r="AC881" s="50">
        <f>AD881/AB881</f>
        <v>25.15</v>
      </c>
      <c r="AD881" s="51">
        <f t="shared" si="1287"/>
        <v>1886.25</v>
      </c>
      <c r="AE881" s="43"/>
      <c r="AF881" s="42"/>
      <c r="AG881" s="53">
        <f t="shared" si="1302"/>
        <v>0</v>
      </c>
      <c r="AH881" s="43">
        <v>75</v>
      </c>
      <c r="AI881" s="42">
        <v>25.15</v>
      </c>
      <c r="AJ881" s="53">
        <f t="shared" si="1303"/>
        <v>1886.25</v>
      </c>
      <c r="AK881" s="43"/>
      <c r="AL881" s="42"/>
      <c r="AM881" s="53"/>
      <c r="AN881" s="43"/>
      <c r="AO881" s="42"/>
      <c r="AP881" s="53"/>
      <c r="AQ881" s="43"/>
      <c r="AR881" s="42"/>
      <c r="AS881" s="53"/>
      <c r="AT881" s="43"/>
      <c r="AU881" s="42"/>
      <c r="AV881" s="53"/>
      <c r="AW881" s="43"/>
      <c r="AX881" s="42"/>
      <c r="AY881" s="53">
        <f t="shared" si="1270"/>
        <v>0</v>
      </c>
      <c r="AZ881" s="43"/>
      <c r="BA881" s="42"/>
      <c r="BB881" s="53">
        <f t="shared" si="1271"/>
        <v>0</v>
      </c>
      <c r="BC881" s="43"/>
      <c r="BD881" s="42"/>
      <c r="BE881" s="53">
        <f t="shared" si="1272"/>
        <v>0</v>
      </c>
      <c r="BF881" s="43"/>
      <c r="BG881" s="42"/>
      <c r="BH881" s="53">
        <f t="shared" si="1273"/>
        <v>0</v>
      </c>
      <c r="BI881" s="43"/>
      <c r="BJ881" s="42"/>
      <c r="BK881" s="53">
        <f t="shared" si="1274"/>
        <v>0</v>
      </c>
      <c r="BL881" s="43"/>
      <c r="BM881" s="42"/>
      <c r="BN881" s="53">
        <f t="shared" si="1275"/>
        <v>0</v>
      </c>
      <c r="BO881" s="43"/>
      <c r="BP881" s="42"/>
      <c r="BQ881" s="53">
        <f t="shared" si="1276"/>
        <v>0</v>
      </c>
      <c r="BR881" s="54">
        <f t="shared" si="1288"/>
        <v>500</v>
      </c>
      <c r="BS881" s="55">
        <f t="shared" si="1289"/>
        <v>39.808999999999997</v>
      </c>
      <c r="BT881" s="56">
        <f t="shared" si="1290"/>
        <v>19904.5</v>
      </c>
      <c r="BU881" s="48">
        <v>300</v>
      </c>
      <c r="BV881" s="50">
        <f t="shared" si="1291"/>
        <v>38.348333333333336</v>
      </c>
      <c r="BW881" s="51">
        <v>11504.5</v>
      </c>
      <c r="BX881" s="48"/>
      <c r="BY881" s="50" t="e">
        <f t="shared" si="1292"/>
        <v>#DIV/0!</v>
      </c>
      <c r="BZ881" s="51"/>
      <c r="CA881" s="48"/>
      <c r="CB881" s="50" t="e">
        <f t="shared" si="1293"/>
        <v>#DIV/0!</v>
      </c>
      <c r="CC881" s="51"/>
      <c r="CD881" s="48">
        <v>200</v>
      </c>
      <c r="CE881" s="50">
        <f t="shared" si="1294"/>
        <v>42</v>
      </c>
      <c r="CF881" s="51">
        <v>8400</v>
      </c>
      <c r="CG881" s="47" t="s">
        <v>37</v>
      </c>
      <c r="CH881" s="47" t="s">
        <v>37</v>
      </c>
      <c r="CI881" s="54">
        <f t="shared" si="1295"/>
        <v>200</v>
      </c>
      <c r="CJ881" s="55">
        <f t="shared" si="1296"/>
        <v>40</v>
      </c>
      <c r="CK881" s="56">
        <f t="shared" si="1297"/>
        <v>8000</v>
      </c>
      <c r="CL881" s="48"/>
      <c r="CM881" s="50" t="e">
        <f t="shared" si="1298"/>
        <v>#DIV/0!</v>
      </c>
      <c r="CN881" s="51"/>
      <c r="CO881" s="48"/>
      <c r="CP881" s="50" t="e">
        <f t="shared" si="1299"/>
        <v>#DIV/0!</v>
      </c>
      <c r="CQ881" s="51"/>
      <c r="CR881" s="48"/>
      <c r="CS881" s="50" t="e">
        <f t="shared" si="1300"/>
        <v>#DIV/0!</v>
      </c>
      <c r="CT881" s="51"/>
      <c r="CU881" s="48">
        <v>200</v>
      </c>
      <c r="CV881" s="50">
        <f t="shared" si="1301"/>
        <v>40</v>
      </c>
      <c r="CW881" s="51">
        <v>8000</v>
      </c>
      <c r="CX881" s="47" t="s">
        <v>37</v>
      </c>
      <c r="CY881" s="47" t="s">
        <v>37</v>
      </c>
    </row>
    <row r="882" spans="1:103" s="1" customFormat="1" ht="14.25" thickBot="1" x14ac:dyDescent="0.3">
      <c r="A882" s="47" t="s">
        <v>38</v>
      </c>
      <c r="B882" s="47" t="s">
        <v>38</v>
      </c>
      <c r="C882" s="48">
        <v>292</v>
      </c>
      <c r="D882" s="95">
        <f t="shared" si="1277"/>
        <v>123.60170642360305</v>
      </c>
      <c r="E882" s="93">
        <v>415.60170642360305</v>
      </c>
      <c r="F882" s="38">
        <f t="shared" si="1278"/>
        <v>444.39829357639695</v>
      </c>
      <c r="G882" s="49">
        <f t="shared" si="1279"/>
        <v>0.39829357639695573</v>
      </c>
      <c r="H882" s="183"/>
      <c r="I882" s="183"/>
      <c r="J882" s="183"/>
      <c r="K882" s="183">
        <v>5</v>
      </c>
      <c r="L882" s="210">
        <v>28.398293576396949</v>
      </c>
      <c r="M882" s="50">
        <v>24.99</v>
      </c>
      <c r="N882" s="53">
        <f t="shared" si="1280"/>
        <v>709.67335647415973</v>
      </c>
      <c r="O882" s="228">
        <v>35</v>
      </c>
      <c r="P882" s="229">
        <v>78.77</v>
      </c>
      <c r="Q882" s="230">
        <f t="shared" si="1281"/>
        <v>2756.95</v>
      </c>
      <c r="R882" s="238">
        <v>11</v>
      </c>
      <c r="S882" s="50">
        <v>37.840000000000003</v>
      </c>
      <c r="T882" s="51">
        <f t="shared" si="1282"/>
        <v>416.24</v>
      </c>
      <c r="U882" s="52" t="s">
        <v>38</v>
      </c>
      <c r="V882" s="48">
        <f t="shared" si="1266"/>
        <v>375</v>
      </c>
      <c r="W882" s="50">
        <f t="shared" si="1283"/>
        <v>36.775333333333336</v>
      </c>
      <c r="X882" s="51">
        <f t="shared" si="1267"/>
        <v>13790.75</v>
      </c>
      <c r="Y882" s="48">
        <f t="shared" si="1268"/>
        <v>575</v>
      </c>
      <c r="Z882" s="50">
        <f t="shared" ref="Z882:Z898" si="1304">AA882/Y882</f>
        <v>37.896956521739128</v>
      </c>
      <c r="AA882" s="51">
        <f t="shared" si="1269"/>
        <v>21790.75</v>
      </c>
      <c r="AB882" s="48">
        <f t="shared" si="1285"/>
        <v>75</v>
      </c>
      <c r="AC882" s="50">
        <f t="shared" ref="AC882:AC898" si="1305">AD882/AB882</f>
        <v>25.15</v>
      </c>
      <c r="AD882" s="51">
        <f t="shared" si="1287"/>
        <v>1886.25</v>
      </c>
      <c r="AE882" s="43"/>
      <c r="AF882" s="42"/>
      <c r="AG882" s="53">
        <f t="shared" si="1302"/>
        <v>0</v>
      </c>
      <c r="AH882" s="43">
        <v>75</v>
      </c>
      <c r="AI882" s="42">
        <v>25.15</v>
      </c>
      <c r="AJ882" s="53">
        <f t="shared" si="1303"/>
        <v>1886.25</v>
      </c>
      <c r="AK882" s="43"/>
      <c r="AL882" s="42"/>
      <c r="AM882" s="53"/>
      <c r="AN882" s="43"/>
      <c r="AO882" s="42"/>
      <c r="AP882" s="53"/>
      <c r="AQ882" s="43"/>
      <c r="AR882" s="42"/>
      <c r="AS882" s="53"/>
      <c r="AT882" s="43"/>
      <c r="AU882" s="42"/>
      <c r="AV882" s="53"/>
      <c r="AW882" s="43"/>
      <c r="AX882" s="42"/>
      <c r="AY882" s="53">
        <f t="shared" si="1270"/>
        <v>0</v>
      </c>
      <c r="AZ882" s="43"/>
      <c r="BA882" s="42"/>
      <c r="BB882" s="53">
        <f t="shared" si="1271"/>
        <v>0</v>
      </c>
      <c r="BC882" s="43"/>
      <c r="BD882" s="42"/>
      <c r="BE882" s="53">
        <f t="shared" si="1272"/>
        <v>0</v>
      </c>
      <c r="BF882" s="43"/>
      <c r="BG882" s="42"/>
      <c r="BH882" s="53">
        <f t="shared" si="1273"/>
        <v>0</v>
      </c>
      <c r="BI882" s="43"/>
      <c r="BJ882" s="42"/>
      <c r="BK882" s="53">
        <f t="shared" si="1274"/>
        <v>0</v>
      </c>
      <c r="BL882" s="43"/>
      <c r="BM882" s="42"/>
      <c r="BN882" s="53">
        <f t="shared" si="1275"/>
        <v>0</v>
      </c>
      <c r="BO882" s="43"/>
      <c r="BP882" s="42"/>
      <c r="BQ882" s="53">
        <f t="shared" si="1276"/>
        <v>0</v>
      </c>
      <c r="BR882" s="54">
        <f t="shared" si="1288"/>
        <v>500</v>
      </c>
      <c r="BS882" s="55">
        <f t="shared" si="1289"/>
        <v>39.808999999999997</v>
      </c>
      <c r="BT882" s="56">
        <f t="shared" si="1290"/>
        <v>19904.5</v>
      </c>
      <c r="BU882" s="48">
        <v>300</v>
      </c>
      <c r="BV882" s="50">
        <f t="shared" si="1291"/>
        <v>38.348333333333336</v>
      </c>
      <c r="BW882" s="51">
        <v>11504.5</v>
      </c>
      <c r="BX882" s="48"/>
      <c r="BY882" s="50" t="e">
        <f t="shared" si="1292"/>
        <v>#DIV/0!</v>
      </c>
      <c r="BZ882" s="51"/>
      <c r="CA882" s="48"/>
      <c r="CB882" s="50" t="e">
        <f t="shared" si="1293"/>
        <v>#DIV/0!</v>
      </c>
      <c r="CC882" s="51"/>
      <c r="CD882" s="48">
        <v>200</v>
      </c>
      <c r="CE882" s="50">
        <f t="shared" si="1294"/>
        <v>42</v>
      </c>
      <c r="CF882" s="51">
        <v>8400</v>
      </c>
      <c r="CG882" s="47" t="s">
        <v>38</v>
      </c>
      <c r="CH882" s="47" t="s">
        <v>38</v>
      </c>
      <c r="CI882" s="54">
        <f t="shared" si="1295"/>
        <v>200</v>
      </c>
      <c r="CJ882" s="55">
        <f t="shared" si="1296"/>
        <v>40</v>
      </c>
      <c r="CK882" s="56">
        <f t="shared" si="1297"/>
        <v>8000</v>
      </c>
      <c r="CL882" s="48"/>
      <c r="CM882" s="50" t="e">
        <f t="shared" si="1298"/>
        <v>#DIV/0!</v>
      </c>
      <c r="CN882" s="51"/>
      <c r="CO882" s="48"/>
      <c r="CP882" s="50" t="e">
        <f t="shared" si="1299"/>
        <v>#DIV/0!</v>
      </c>
      <c r="CQ882" s="51"/>
      <c r="CR882" s="48"/>
      <c r="CS882" s="50" t="e">
        <f t="shared" si="1300"/>
        <v>#DIV/0!</v>
      </c>
      <c r="CT882" s="51"/>
      <c r="CU882" s="48">
        <v>200</v>
      </c>
      <c r="CV882" s="50">
        <f t="shared" si="1301"/>
        <v>40</v>
      </c>
      <c r="CW882" s="51">
        <v>8000</v>
      </c>
      <c r="CX882" s="47" t="s">
        <v>38</v>
      </c>
      <c r="CY882" s="47" t="s">
        <v>38</v>
      </c>
    </row>
    <row r="883" spans="1:103" s="1" customFormat="1" ht="14.25" thickBot="1" x14ac:dyDescent="0.3">
      <c r="A883" s="47" t="s">
        <v>39</v>
      </c>
      <c r="B883" s="47" t="s">
        <v>39</v>
      </c>
      <c r="C883" s="48">
        <v>292</v>
      </c>
      <c r="D883" s="95">
        <f t="shared" si="1277"/>
        <v>120</v>
      </c>
      <c r="E883" s="93">
        <v>412</v>
      </c>
      <c r="F883" s="38">
        <f t="shared" si="1278"/>
        <v>444.01412499999998</v>
      </c>
      <c r="G883" s="49">
        <f t="shared" si="1279"/>
        <v>0</v>
      </c>
      <c r="H883" s="183"/>
      <c r="I883" s="183"/>
      <c r="J883" s="183"/>
      <c r="K883" s="183">
        <v>5</v>
      </c>
      <c r="L883" s="210">
        <v>32.014125</v>
      </c>
      <c r="M883" s="50">
        <v>24.99</v>
      </c>
      <c r="N883" s="53">
        <f t="shared" si="1280"/>
        <v>800.03298374999997</v>
      </c>
      <c r="O883" s="228">
        <v>35</v>
      </c>
      <c r="P883" s="229">
        <v>78.77</v>
      </c>
      <c r="Q883" s="230">
        <f t="shared" si="1281"/>
        <v>2756.95</v>
      </c>
      <c r="R883" s="238">
        <v>7</v>
      </c>
      <c r="S883" s="50">
        <v>37.840000000000003</v>
      </c>
      <c r="T883" s="51">
        <f t="shared" si="1282"/>
        <v>264.88</v>
      </c>
      <c r="U883" s="52" t="s">
        <v>39</v>
      </c>
      <c r="V883" s="48">
        <f t="shared" si="1266"/>
        <v>375</v>
      </c>
      <c r="W883" s="50">
        <f t="shared" si="1283"/>
        <v>36.775333333333336</v>
      </c>
      <c r="X883" s="51">
        <f t="shared" si="1267"/>
        <v>13790.75</v>
      </c>
      <c r="Y883" s="48">
        <f t="shared" si="1268"/>
        <v>575</v>
      </c>
      <c r="Z883" s="50">
        <f t="shared" si="1304"/>
        <v>37.896956521739128</v>
      </c>
      <c r="AA883" s="51">
        <f t="shared" si="1269"/>
        <v>21790.75</v>
      </c>
      <c r="AB883" s="48">
        <f t="shared" si="1285"/>
        <v>75</v>
      </c>
      <c r="AC883" s="50">
        <f t="shared" si="1305"/>
        <v>25.15</v>
      </c>
      <c r="AD883" s="51">
        <f t="shared" si="1287"/>
        <v>1886.25</v>
      </c>
      <c r="AE883" s="43"/>
      <c r="AF883" s="42"/>
      <c r="AG883" s="53">
        <f t="shared" si="1302"/>
        <v>0</v>
      </c>
      <c r="AH883" s="43">
        <v>75</v>
      </c>
      <c r="AI883" s="42">
        <v>25.15</v>
      </c>
      <c r="AJ883" s="53">
        <f t="shared" si="1303"/>
        <v>1886.25</v>
      </c>
      <c r="AK883" s="43"/>
      <c r="AL883" s="42"/>
      <c r="AM883" s="53"/>
      <c r="AN883" s="43"/>
      <c r="AO883" s="42"/>
      <c r="AP883" s="53"/>
      <c r="AQ883" s="43"/>
      <c r="AR883" s="42"/>
      <c r="AS883" s="53"/>
      <c r="AT883" s="43"/>
      <c r="AU883" s="42"/>
      <c r="AV883" s="53"/>
      <c r="AW883" s="43"/>
      <c r="AX883" s="42"/>
      <c r="AY883" s="53">
        <f t="shared" si="1270"/>
        <v>0</v>
      </c>
      <c r="AZ883" s="43"/>
      <c r="BA883" s="42"/>
      <c r="BB883" s="53">
        <f t="shared" si="1271"/>
        <v>0</v>
      </c>
      <c r="BC883" s="43"/>
      <c r="BD883" s="42"/>
      <c r="BE883" s="53">
        <f t="shared" si="1272"/>
        <v>0</v>
      </c>
      <c r="BF883" s="43"/>
      <c r="BG883" s="42"/>
      <c r="BH883" s="53">
        <f t="shared" si="1273"/>
        <v>0</v>
      </c>
      <c r="BI883" s="43"/>
      <c r="BJ883" s="42"/>
      <c r="BK883" s="53">
        <f t="shared" si="1274"/>
        <v>0</v>
      </c>
      <c r="BL883" s="43"/>
      <c r="BM883" s="42"/>
      <c r="BN883" s="53">
        <f t="shared" si="1275"/>
        <v>0</v>
      </c>
      <c r="BO883" s="43"/>
      <c r="BP883" s="42"/>
      <c r="BQ883" s="53">
        <f t="shared" si="1276"/>
        <v>0</v>
      </c>
      <c r="BR883" s="54">
        <f t="shared" si="1288"/>
        <v>500</v>
      </c>
      <c r="BS883" s="55">
        <f t="shared" si="1289"/>
        <v>39.808999999999997</v>
      </c>
      <c r="BT883" s="56">
        <f t="shared" si="1290"/>
        <v>19904.5</v>
      </c>
      <c r="BU883" s="48">
        <v>300</v>
      </c>
      <c r="BV883" s="50">
        <f t="shared" si="1291"/>
        <v>38.348333333333336</v>
      </c>
      <c r="BW883" s="51">
        <v>11504.5</v>
      </c>
      <c r="BX883" s="48"/>
      <c r="BY883" s="50" t="e">
        <f t="shared" si="1292"/>
        <v>#DIV/0!</v>
      </c>
      <c r="BZ883" s="51"/>
      <c r="CA883" s="48"/>
      <c r="CB883" s="50" t="e">
        <f t="shared" si="1293"/>
        <v>#DIV/0!</v>
      </c>
      <c r="CC883" s="51"/>
      <c r="CD883" s="48">
        <v>200</v>
      </c>
      <c r="CE883" s="50">
        <f t="shared" si="1294"/>
        <v>42</v>
      </c>
      <c r="CF883" s="51">
        <v>8400</v>
      </c>
      <c r="CG883" s="47" t="s">
        <v>39</v>
      </c>
      <c r="CH883" s="47" t="s">
        <v>39</v>
      </c>
      <c r="CI883" s="54">
        <f t="shared" si="1295"/>
        <v>200</v>
      </c>
      <c r="CJ883" s="55">
        <f t="shared" si="1296"/>
        <v>40</v>
      </c>
      <c r="CK883" s="56">
        <f t="shared" si="1297"/>
        <v>8000</v>
      </c>
      <c r="CL883" s="48"/>
      <c r="CM883" s="50" t="e">
        <f t="shared" si="1298"/>
        <v>#DIV/0!</v>
      </c>
      <c r="CN883" s="51"/>
      <c r="CO883" s="48"/>
      <c r="CP883" s="50" t="e">
        <f t="shared" si="1299"/>
        <v>#DIV/0!</v>
      </c>
      <c r="CQ883" s="51"/>
      <c r="CR883" s="48"/>
      <c r="CS883" s="50" t="e">
        <f t="shared" si="1300"/>
        <v>#DIV/0!</v>
      </c>
      <c r="CT883" s="51"/>
      <c r="CU883" s="48">
        <v>200</v>
      </c>
      <c r="CV883" s="50">
        <f t="shared" si="1301"/>
        <v>40</v>
      </c>
      <c r="CW883" s="51">
        <v>8000</v>
      </c>
      <c r="CX883" s="47" t="s">
        <v>39</v>
      </c>
      <c r="CY883" s="47" t="s">
        <v>39</v>
      </c>
    </row>
    <row r="884" spans="1:103" s="1" customFormat="1" ht="14.25" thickBot="1" x14ac:dyDescent="0.3">
      <c r="A884" s="47" t="s">
        <v>40</v>
      </c>
      <c r="B884" s="47" t="s">
        <v>40</v>
      </c>
      <c r="C884" s="48">
        <v>292</v>
      </c>
      <c r="D884" s="95">
        <f t="shared" si="1277"/>
        <v>120</v>
      </c>
      <c r="E884" s="93">
        <v>412</v>
      </c>
      <c r="F884" s="38">
        <f t="shared" si="1278"/>
        <v>444.01412499999998</v>
      </c>
      <c r="G884" s="49">
        <f t="shared" si="1279"/>
        <v>0</v>
      </c>
      <c r="H884" s="183"/>
      <c r="I884" s="183"/>
      <c r="J884" s="183"/>
      <c r="K884" s="183">
        <v>5</v>
      </c>
      <c r="L884" s="210">
        <v>32.014125</v>
      </c>
      <c r="M884" s="50">
        <v>24.99</v>
      </c>
      <c r="N884" s="53">
        <f t="shared" si="1280"/>
        <v>800.03298374999997</v>
      </c>
      <c r="O884" s="228">
        <v>35</v>
      </c>
      <c r="P884" s="229">
        <v>78.77</v>
      </c>
      <c r="Q884" s="230">
        <f t="shared" si="1281"/>
        <v>2756.95</v>
      </c>
      <c r="R884" s="238">
        <v>7</v>
      </c>
      <c r="S884" s="50">
        <v>37.840000000000003</v>
      </c>
      <c r="T884" s="51">
        <f t="shared" si="1282"/>
        <v>264.88</v>
      </c>
      <c r="U884" s="52" t="s">
        <v>40</v>
      </c>
      <c r="V884" s="48">
        <f t="shared" si="1266"/>
        <v>375</v>
      </c>
      <c r="W884" s="50">
        <f t="shared" si="1283"/>
        <v>36.775333333333336</v>
      </c>
      <c r="X884" s="51">
        <f t="shared" si="1267"/>
        <v>13790.75</v>
      </c>
      <c r="Y884" s="48">
        <f t="shared" si="1268"/>
        <v>575</v>
      </c>
      <c r="Z884" s="50">
        <f t="shared" si="1304"/>
        <v>37.896956521739128</v>
      </c>
      <c r="AA884" s="51">
        <f t="shared" si="1269"/>
        <v>21790.75</v>
      </c>
      <c r="AB884" s="48">
        <f t="shared" si="1285"/>
        <v>75</v>
      </c>
      <c r="AC884" s="50">
        <f t="shared" si="1305"/>
        <v>25.15</v>
      </c>
      <c r="AD884" s="51">
        <f t="shared" si="1287"/>
        <v>1886.25</v>
      </c>
      <c r="AE884" s="43"/>
      <c r="AF884" s="42"/>
      <c r="AG884" s="53">
        <f t="shared" si="1302"/>
        <v>0</v>
      </c>
      <c r="AH884" s="43">
        <v>75</v>
      </c>
      <c r="AI884" s="42">
        <v>25.15</v>
      </c>
      <c r="AJ884" s="53">
        <f t="shared" si="1303"/>
        <v>1886.25</v>
      </c>
      <c r="AK884" s="43"/>
      <c r="AL884" s="42"/>
      <c r="AM884" s="53"/>
      <c r="AN884" s="43"/>
      <c r="AO884" s="42"/>
      <c r="AP884" s="53"/>
      <c r="AQ884" s="43"/>
      <c r="AR884" s="42"/>
      <c r="AS884" s="53"/>
      <c r="AT884" s="43"/>
      <c r="AU884" s="42"/>
      <c r="AV884" s="53"/>
      <c r="AW884" s="43"/>
      <c r="AX884" s="42"/>
      <c r="AY884" s="53">
        <f t="shared" si="1270"/>
        <v>0</v>
      </c>
      <c r="AZ884" s="43"/>
      <c r="BA884" s="42"/>
      <c r="BB884" s="53">
        <f t="shared" si="1271"/>
        <v>0</v>
      </c>
      <c r="BC884" s="43"/>
      <c r="BD884" s="42"/>
      <c r="BE884" s="53">
        <f t="shared" si="1272"/>
        <v>0</v>
      </c>
      <c r="BF884" s="43"/>
      <c r="BG884" s="42"/>
      <c r="BH884" s="53">
        <f t="shared" si="1273"/>
        <v>0</v>
      </c>
      <c r="BI884" s="43"/>
      <c r="BJ884" s="42"/>
      <c r="BK884" s="53">
        <f t="shared" si="1274"/>
        <v>0</v>
      </c>
      <c r="BL884" s="43"/>
      <c r="BM884" s="42"/>
      <c r="BN884" s="53">
        <f t="shared" si="1275"/>
        <v>0</v>
      </c>
      <c r="BO884" s="43"/>
      <c r="BP884" s="42"/>
      <c r="BQ884" s="53">
        <f t="shared" si="1276"/>
        <v>0</v>
      </c>
      <c r="BR884" s="54">
        <f t="shared" si="1288"/>
        <v>500</v>
      </c>
      <c r="BS884" s="55">
        <f t="shared" si="1289"/>
        <v>39.808999999999997</v>
      </c>
      <c r="BT884" s="56">
        <f t="shared" si="1290"/>
        <v>19904.5</v>
      </c>
      <c r="BU884" s="48">
        <v>300</v>
      </c>
      <c r="BV884" s="50">
        <f t="shared" si="1291"/>
        <v>38.348333333333336</v>
      </c>
      <c r="BW884" s="51">
        <v>11504.5</v>
      </c>
      <c r="BX884" s="48"/>
      <c r="BY884" s="50" t="e">
        <f t="shared" si="1292"/>
        <v>#DIV/0!</v>
      </c>
      <c r="BZ884" s="51"/>
      <c r="CA884" s="48"/>
      <c r="CB884" s="50" t="e">
        <f t="shared" si="1293"/>
        <v>#DIV/0!</v>
      </c>
      <c r="CC884" s="51"/>
      <c r="CD884" s="48">
        <v>200</v>
      </c>
      <c r="CE884" s="50">
        <f t="shared" si="1294"/>
        <v>42</v>
      </c>
      <c r="CF884" s="51">
        <v>8400</v>
      </c>
      <c r="CG884" s="47" t="s">
        <v>40</v>
      </c>
      <c r="CH884" s="47" t="s">
        <v>40</v>
      </c>
      <c r="CI884" s="54">
        <f t="shared" si="1295"/>
        <v>200</v>
      </c>
      <c r="CJ884" s="55">
        <f t="shared" si="1296"/>
        <v>40</v>
      </c>
      <c r="CK884" s="56">
        <f t="shared" si="1297"/>
        <v>8000</v>
      </c>
      <c r="CL884" s="48"/>
      <c r="CM884" s="50" t="e">
        <f t="shared" si="1298"/>
        <v>#DIV/0!</v>
      </c>
      <c r="CN884" s="51"/>
      <c r="CO884" s="48"/>
      <c r="CP884" s="50" t="e">
        <f t="shared" si="1299"/>
        <v>#DIV/0!</v>
      </c>
      <c r="CQ884" s="51"/>
      <c r="CR884" s="48"/>
      <c r="CS884" s="50" t="e">
        <f t="shared" si="1300"/>
        <v>#DIV/0!</v>
      </c>
      <c r="CT884" s="51"/>
      <c r="CU884" s="48">
        <v>200</v>
      </c>
      <c r="CV884" s="50">
        <f t="shared" si="1301"/>
        <v>40</v>
      </c>
      <c r="CW884" s="51">
        <v>8000</v>
      </c>
      <c r="CX884" s="47" t="s">
        <v>40</v>
      </c>
      <c r="CY884" s="47" t="s">
        <v>40</v>
      </c>
    </row>
    <row r="885" spans="1:103" s="1" customFormat="1" ht="14.25" thickBot="1" x14ac:dyDescent="0.3">
      <c r="A885" s="47" t="s">
        <v>41</v>
      </c>
      <c r="B885" s="47" t="s">
        <v>41</v>
      </c>
      <c r="C885" s="48">
        <v>292</v>
      </c>
      <c r="D885" s="95">
        <f t="shared" si="1277"/>
        <v>120</v>
      </c>
      <c r="E885" s="93">
        <v>412</v>
      </c>
      <c r="F885" s="38">
        <f t="shared" si="1278"/>
        <v>444.01412499999998</v>
      </c>
      <c r="G885" s="49">
        <f t="shared" si="1279"/>
        <v>0</v>
      </c>
      <c r="H885" s="183"/>
      <c r="I885" s="183"/>
      <c r="J885" s="183"/>
      <c r="K885" s="183">
        <v>5</v>
      </c>
      <c r="L885" s="210">
        <v>32.014125</v>
      </c>
      <c r="M885" s="50">
        <v>24.99</v>
      </c>
      <c r="N885" s="53">
        <f t="shared" si="1280"/>
        <v>800.03298374999997</v>
      </c>
      <c r="O885" s="228">
        <v>35</v>
      </c>
      <c r="P885" s="229">
        <v>78.77</v>
      </c>
      <c r="Q885" s="230">
        <f t="shared" si="1281"/>
        <v>2756.95</v>
      </c>
      <c r="R885" s="238">
        <v>7</v>
      </c>
      <c r="S885" s="50">
        <v>37.840000000000003</v>
      </c>
      <c r="T885" s="51">
        <f t="shared" si="1282"/>
        <v>264.88</v>
      </c>
      <c r="U885" s="52" t="s">
        <v>41</v>
      </c>
      <c r="V885" s="48">
        <f t="shared" si="1266"/>
        <v>375</v>
      </c>
      <c r="W885" s="50">
        <f t="shared" si="1283"/>
        <v>36.775333333333336</v>
      </c>
      <c r="X885" s="51">
        <f t="shared" si="1267"/>
        <v>13790.75</v>
      </c>
      <c r="Y885" s="48">
        <f t="shared" si="1268"/>
        <v>575</v>
      </c>
      <c r="Z885" s="50">
        <f t="shared" si="1304"/>
        <v>37.896956521739128</v>
      </c>
      <c r="AA885" s="51">
        <f t="shared" si="1269"/>
        <v>21790.75</v>
      </c>
      <c r="AB885" s="48">
        <f t="shared" si="1285"/>
        <v>75</v>
      </c>
      <c r="AC885" s="50">
        <f t="shared" si="1305"/>
        <v>25.15</v>
      </c>
      <c r="AD885" s="51">
        <f t="shared" si="1287"/>
        <v>1886.25</v>
      </c>
      <c r="AE885" s="43"/>
      <c r="AF885" s="42"/>
      <c r="AG885" s="53">
        <f t="shared" si="1302"/>
        <v>0</v>
      </c>
      <c r="AH885" s="43">
        <v>75</v>
      </c>
      <c r="AI885" s="42">
        <v>25.15</v>
      </c>
      <c r="AJ885" s="53">
        <f t="shared" si="1303"/>
        <v>1886.25</v>
      </c>
      <c r="AK885" s="43"/>
      <c r="AL885" s="42"/>
      <c r="AM885" s="53"/>
      <c r="AN885" s="43"/>
      <c r="AO885" s="42"/>
      <c r="AP885" s="53"/>
      <c r="AQ885" s="43"/>
      <c r="AR885" s="42"/>
      <c r="AS885" s="53"/>
      <c r="AT885" s="43"/>
      <c r="AU885" s="42"/>
      <c r="AV885" s="53"/>
      <c r="AW885" s="43"/>
      <c r="AX885" s="42"/>
      <c r="AY885" s="53">
        <f t="shared" si="1270"/>
        <v>0</v>
      </c>
      <c r="AZ885" s="43"/>
      <c r="BA885" s="42"/>
      <c r="BB885" s="53">
        <f t="shared" si="1271"/>
        <v>0</v>
      </c>
      <c r="BC885" s="43"/>
      <c r="BD885" s="42"/>
      <c r="BE885" s="53">
        <f t="shared" si="1272"/>
        <v>0</v>
      </c>
      <c r="BF885" s="43"/>
      <c r="BG885" s="42"/>
      <c r="BH885" s="53">
        <f t="shared" si="1273"/>
        <v>0</v>
      </c>
      <c r="BI885" s="43"/>
      <c r="BJ885" s="42"/>
      <c r="BK885" s="53">
        <f t="shared" si="1274"/>
        <v>0</v>
      </c>
      <c r="BL885" s="43"/>
      <c r="BM885" s="42"/>
      <c r="BN885" s="53">
        <f t="shared" si="1275"/>
        <v>0</v>
      </c>
      <c r="BO885" s="43"/>
      <c r="BP885" s="42"/>
      <c r="BQ885" s="53">
        <f t="shared" si="1276"/>
        <v>0</v>
      </c>
      <c r="BR885" s="54">
        <f t="shared" si="1288"/>
        <v>500</v>
      </c>
      <c r="BS885" s="55">
        <f t="shared" si="1289"/>
        <v>39.808999999999997</v>
      </c>
      <c r="BT885" s="56">
        <f t="shared" si="1290"/>
        <v>19904.5</v>
      </c>
      <c r="BU885" s="48">
        <v>300</v>
      </c>
      <c r="BV885" s="50">
        <f t="shared" si="1291"/>
        <v>38.348333333333336</v>
      </c>
      <c r="BW885" s="51">
        <v>11504.5</v>
      </c>
      <c r="BX885" s="48"/>
      <c r="BY885" s="50" t="e">
        <f t="shared" si="1292"/>
        <v>#DIV/0!</v>
      </c>
      <c r="BZ885" s="51"/>
      <c r="CA885" s="48"/>
      <c r="CB885" s="50" t="e">
        <f t="shared" si="1293"/>
        <v>#DIV/0!</v>
      </c>
      <c r="CC885" s="51"/>
      <c r="CD885" s="48">
        <v>200</v>
      </c>
      <c r="CE885" s="50">
        <f t="shared" si="1294"/>
        <v>42</v>
      </c>
      <c r="CF885" s="51">
        <v>8400</v>
      </c>
      <c r="CG885" s="47" t="s">
        <v>41</v>
      </c>
      <c r="CH885" s="47" t="s">
        <v>41</v>
      </c>
      <c r="CI885" s="54">
        <f t="shared" si="1295"/>
        <v>200</v>
      </c>
      <c r="CJ885" s="55">
        <f t="shared" si="1296"/>
        <v>40</v>
      </c>
      <c r="CK885" s="56">
        <f t="shared" si="1297"/>
        <v>8000</v>
      </c>
      <c r="CL885" s="48"/>
      <c r="CM885" s="50" t="e">
        <f t="shared" si="1298"/>
        <v>#DIV/0!</v>
      </c>
      <c r="CN885" s="51"/>
      <c r="CO885" s="48"/>
      <c r="CP885" s="50" t="e">
        <f t="shared" si="1299"/>
        <v>#DIV/0!</v>
      </c>
      <c r="CQ885" s="51"/>
      <c r="CR885" s="48"/>
      <c r="CS885" s="50" t="e">
        <f t="shared" si="1300"/>
        <v>#DIV/0!</v>
      </c>
      <c r="CT885" s="51"/>
      <c r="CU885" s="48">
        <v>200</v>
      </c>
      <c r="CV885" s="50">
        <f t="shared" si="1301"/>
        <v>40</v>
      </c>
      <c r="CW885" s="51">
        <v>8000</v>
      </c>
      <c r="CX885" s="47" t="s">
        <v>41</v>
      </c>
      <c r="CY885" s="47" t="s">
        <v>41</v>
      </c>
    </row>
    <row r="886" spans="1:103" s="1" customFormat="1" ht="14.25" thickBot="1" x14ac:dyDescent="0.3">
      <c r="A886" s="47" t="s">
        <v>42</v>
      </c>
      <c r="B886" s="47" t="s">
        <v>42</v>
      </c>
      <c r="C886" s="48">
        <v>292</v>
      </c>
      <c r="D886" s="95">
        <f t="shared" si="1277"/>
        <v>120</v>
      </c>
      <c r="E886" s="93">
        <v>412</v>
      </c>
      <c r="F886" s="38">
        <f t="shared" si="1278"/>
        <v>444.01412499999998</v>
      </c>
      <c r="G886" s="49">
        <f t="shared" si="1279"/>
        <v>0</v>
      </c>
      <c r="H886" s="183"/>
      <c r="I886" s="183"/>
      <c r="J886" s="183"/>
      <c r="K886" s="183">
        <v>5</v>
      </c>
      <c r="L886" s="210">
        <v>32.014125</v>
      </c>
      <c r="M886" s="50">
        <v>24.99</v>
      </c>
      <c r="N886" s="53">
        <f t="shared" si="1280"/>
        <v>800.03298374999997</v>
      </c>
      <c r="O886" s="228">
        <v>35</v>
      </c>
      <c r="P886" s="229">
        <v>78.77</v>
      </c>
      <c r="Q886" s="230">
        <f t="shared" si="1281"/>
        <v>2756.95</v>
      </c>
      <c r="R886" s="238">
        <v>7</v>
      </c>
      <c r="S886" s="50">
        <v>37.840000000000003</v>
      </c>
      <c r="T886" s="51">
        <f t="shared" si="1282"/>
        <v>264.88</v>
      </c>
      <c r="U886" s="52" t="s">
        <v>42</v>
      </c>
      <c r="V886" s="48">
        <f t="shared" si="1266"/>
        <v>375</v>
      </c>
      <c r="W886" s="50">
        <f t="shared" si="1283"/>
        <v>36.775333333333336</v>
      </c>
      <c r="X886" s="51">
        <f t="shared" si="1267"/>
        <v>13790.75</v>
      </c>
      <c r="Y886" s="48">
        <f t="shared" si="1268"/>
        <v>575</v>
      </c>
      <c r="Z886" s="50">
        <f t="shared" si="1304"/>
        <v>37.896956521739128</v>
      </c>
      <c r="AA886" s="51">
        <f t="shared" si="1269"/>
        <v>21790.75</v>
      </c>
      <c r="AB886" s="48">
        <f t="shared" si="1285"/>
        <v>75</v>
      </c>
      <c r="AC886" s="50">
        <f t="shared" si="1305"/>
        <v>25.15</v>
      </c>
      <c r="AD886" s="51">
        <f t="shared" si="1287"/>
        <v>1886.25</v>
      </c>
      <c r="AE886" s="43"/>
      <c r="AF886" s="42"/>
      <c r="AG886" s="53">
        <f t="shared" si="1302"/>
        <v>0</v>
      </c>
      <c r="AH886" s="43">
        <v>75</v>
      </c>
      <c r="AI886" s="42">
        <v>25.15</v>
      </c>
      <c r="AJ886" s="53">
        <f t="shared" si="1303"/>
        <v>1886.25</v>
      </c>
      <c r="AK886" s="43"/>
      <c r="AL886" s="42"/>
      <c r="AM886" s="53"/>
      <c r="AN886" s="43"/>
      <c r="AO886" s="42"/>
      <c r="AP886" s="53"/>
      <c r="AQ886" s="43"/>
      <c r="AR886" s="42"/>
      <c r="AS886" s="53"/>
      <c r="AT886" s="43"/>
      <c r="AU886" s="42"/>
      <c r="AV886" s="53"/>
      <c r="AW886" s="43"/>
      <c r="AX886" s="42"/>
      <c r="AY886" s="53">
        <f t="shared" si="1270"/>
        <v>0</v>
      </c>
      <c r="AZ886" s="43"/>
      <c r="BA886" s="42"/>
      <c r="BB886" s="53">
        <f t="shared" si="1271"/>
        <v>0</v>
      </c>
      <c r="BC886" s="43"/>
      <c r="BD886" s="42"/>
      <c r="BE886" s="53">
        <f t="shared" si="1272"/>
        <v>0</v>
      </c>
      <c r="BF886" s="43"/>
      <c r="BG886" s="42"/>
      <c r="BH886" s="53">
        <f t="shared" si="1273"/>
        <v>0</v>
      </c>
      <c r="BI886" s="43"/>
      <c r="BJ886" s="42"/>
      <c r="BK886" s="53">
        <f t="shared" si="1274"/>
        <v>0</v>
      </c>
      <c r="BL886" s="43"/>
      <c r="BM886" s="42"/>
      <c r="BN886" s="53">
        <f t="shared" si="1275"/>
        <v>0</v>
      </c>
      <c r="BO886" s="43"/>
      <c r="BP886" s="42"/>
      <c r="BQ886" s="53">
        <f t="shared" si="1276"/>
        <v>0</v>
      </c>
      <c r="BR886" s="54">
        <f t="shared" si="1288"/>
        <v>500</v>
      </c>
      <c r="BS886" s="55">
        <f t="shared" si="1289"/>
        <v>39.808999999999997</v>
      </c>
      <c r="BT886" s="56">
        <f t="shared" si="1290"/>
        <v>19904.5</v>
      </c>
      <c r="BU886" s="48">
        <v>300</v>
      </c>
      <c r="BV886" s="50">
        <f t="shared" si="1291"/>
        <v>38.348333333333336</v>
      </c>
      <c r="BW886" s="51">
        <v>11504.5</v>
      </c>
      <c r="BX886" s="48"/>
      <c r="BY886" s="50" t="e">
        <f t="shared" si="1292"/>
        <v>#DIV/0!</v>
      </c>
      <c r="BZ886" s="51"/>
      <c r="CA886" s="48"/>
      <c r="CB886" s="50" t="e">
        <f t="shared" si="1293"/>
        <v>#DIV/0!</v>
      </c>
      <c r="CC886" s="51"/>
      <c r="CD886" s="48">
        <v>200</v>
      </c>
      <c r="CE886" s="50">
        <f t="shared" si="1294"/>
        <v>42</v>
      </c>
      <c r="CF886" s="51">
        <v>8400</v>
      </c>
      <c r="CG886" s="47" t="s">
        <v>42</v>
      </c>
      <c r="CH886" s="47" t="s">
        <v>42</v>
      </c>
      <c r="CI886" s="54">
        <f t="shared" si="1295"/>
        <v>200</v>
      </c>
      <c r="CJ886" s="55">
        <f t="shared" si="1296"/>
        <v>40</v>
      </c>
      <c r="CK886" s="56">
        <f t="shared" si="1297"/>
        <v>8000</v>
      </c>
      <c r="CL886" s="48"/>
      <c r="CM886" s="50" t="e">
        <f t="shared" si="1298"/>
        <v>#DIV/0!</v>
      </c>
      <c r="CN886" s="51"/>
      <c r="CO886" s="48"/>
      <c r="CP886" s="50" t="e">
        <f t="shared" si="1299"/>
        <v>#DIV/0!</v>
      </c>
      <c r="CQ886" s="51"/>
      <c r="CR886" s="48"/>
      <c r="CS886" s="50" t="e">
        <f t="shared" si="1300"/>
        <v>#DIV/0!</v>
      </c>
      <c r="CT886" s="51"/>
      <c r="CU886" s="48">
        <v>200</v>
      </c>
      <c r="CV886" s="50">
        <f t="shared" si="1301"/>
        <v>40</v>
      </c>
      <c r="CW886" s="51">
        <v>8000</v>
      </c>
      <c r="CX886" s="47" t="s">
        <v>42</v>
      </c>
      <c r="CY886" s="47" t="s">
        <v>42</v>
      </c>
    </row>
    <row r="887" spans="1:103" s="1" customFormat="1" ht="14.25" thickBot="1" x14ac:dyDescent="0.3">
      <c r="A887" s="47" t="s">
        <v>43</v>
      </c>
      <c r="B887" s="47" t="s">
        <v>43</v>
      </c>
      <c r="C887" s="48">
        <v>292</v>
      </c>
      <c r="D887" s="95">
        <f t="shared" si="1277"/>
        <v>120</v>
      </c>
      <c r="E887" s="93">
        <v>412</v>
      </c>
      <c r="F887" s="38">
        <f t="shared" si="1278"/>
        <v>444.01412499999998</v>
      </c>
      <c r="G887" s="49">
        <f t="shared" si="1279"/>
        <v>0</v>
      </c>
      <c r="H887" s="183"/>
      <c r="I887" s="183"/>
      <c r="J887" s="183"/>
      <c r="K887" s="183">
        <v>5</v>
      </c>
      <c r="L887" s="210">
        <v>32.014125</v>
      </c>
      <c r="M887" s="50">
        <v>24.99</v>
      </c>
      <c r="N887" s="53">
        <f t="shared" si="1280"/>
        <v>800.03298374999997</v>
      </c>
      <c r="O887" s="228">
        <v>35</v>
      </c>
      <c r="P887" s="229">
        <v>78.77</v>
      </c>
      <c r="Q887" s="230">
        <f t="shared" si="1281"/>
        <v>2756.95</v>
      </c>
      <c r="R887" s="238">
        <v>7</v>
      </c>
      <c r="S887" s="50">
        <v>37.840000000000003</v>
      </c>
      <c r="T887" s="51">
        <f t="shared" si="1282"/>
        <v>264.88</v>
      </c>
      <c r="U887" s="52" t="s">
        <v>43</v>
      </c>
      <c r="V887" s="48">
        <f t="shared" si="1266"/>
        <v>375</v>
      </c>
      <c r="W887" s="50">
        <f t="shared" si="1283"/>
        <v>36.775333333333336</v>
      </c>
      <c r="X887" s="51">
        <f t="shared" si="1267"/>
        <v>13790.75</v>
      </c>
      <c r="Y887" s="48">
        <f t="shared" si="1268"/>
        <v>575</v>
      </c>
      <c r="Z887" s="50">
        <f t="shared" si="1304"/>
        <v>37.896956521739128</v>
      </c>
      <c r="AA887" s="51">
        <f t="shared" si="1269"/>
        <v>21790.75</v>
      </c>
      <c r="AB887" s="48">
        <f t="shared" si="1285"/>
        <v>75</v>
      </c>
      <c r="AC887" s="50">
        <f t="shared" si="1305"/>
        <v>25.15</v>
      </c>
      <c r="AD887" s="51">
        <f t="shared" si="1287"/>
        <v>1886.25</v>
      </c>
      <c r="AE887" s="43"/>
      <c r="AF887" s="42"/>
      <c r="AG887" s="53">
        <f t="shared" si="1302"/>
        <v>0</v>
      </c>
      <c r="AH887" s="43">
        <v>75</v>
      </c>
      <c r="AI887" s="42">
        <v>25.15</v>
      </c>
      <c r="AJ887" s="53">
        <f t="shared" si="1303"/>
        <v>1886.25</v>
      </c>
      <c r="AK887" s="43"/>
      <c r="AL887" s="42"/>
      <c r="AM887" s="53"/>
      <c r="AN887" s="43"/>
      <c r="AO887" s="42"/>
      <c r="AP887" s="53"/>
      <c r="AQ887" s="43"/>
      <c r="AR887" s="42"/>
      <c r="AS887" s="53"/>
      <c r="AT887" s="43"/>
      <c r="AU887" s="42"/>
      <c r="AV887" s="53"/>
      <c r="AW887" s="43"/>
      <c r="AX887" s="42"/>
      <c r="AY887" s="53">
        <f t="shared" si="1270"/>
        <v>0</v>
      </c>
      <c r="AZ887" s="43"/>
      <c r="BA887" s="42"/>
      <c r="BB887" s="53">
        <f t="shared" si="1271"/>
        <v>0</v>
      </c>
      <c r="BC887" s="43"/>
      <c r="BD887" s="42"/>
      <c r="BE887" s="53">
        <f t="shared" si="1272"/>
        <v>0</v>
      </c>
      <c r="BF887" s="43"/>
      <c r="BG887" s="42"/>
      <c r="BH887" s="53">
        <f t="shared" si="1273"/>
        <v>0</v>
      </c>
      <c r="BI887" s="43"/>
      <c r="BJ887" s="42"/>
      <c r="BK887" s="53">
        <f t="shared" si="1274"/>
        <v>0</v>
      </c>
      <c r="BL887" s="43"/>
      <c r="BM887" s="42"/>
      <c r="BN887" s="53">
        <f t="shared" si="1275"/>
        <v>0</v>
      </c>
      <c r="BO887" s="43"/>
      <c r="BP887" s="42"/>
      <c r="BQ887" s="53">
        <f t="shared" si="1276"/>
        <v>0</v>
      </c>
      <c r="BR887" s="54">
        <f t="shared" si="1288"/>
        <v>500</v>
      </c>
      <c r="BS887" s="55">
        <f t="shared" si="1289"/>
        <v>39.808999999999997</v>
      </c>
      <c r="BT887" s="56">
        <f t="shared" si="1290"/>
        <v>19904.5</v>
      </c>
      <c r="BU887" s="48">
        <v>300</v>
      </c>
      <c r="BV887" s="50">
        <f t="shared" si="1291"/>
        <v>38.348333333333336</v>
      </c>
      <c r="BW887" s="51">
        <v>11504.5</v>
      </c>
      <c r="BX887" s="48"/>
      <c r="BY887" s="50" t="e">
        <f t="shared" si="1292"/>
        <v>#DIV/0!</v>
      </c>
      <c r="BZ887" s="51"/>
      <c r="CA887" s="48"/>
      <c r="CB887" s="50" t="e">
        <f t="shared" si="1293"/>
        <v>#DIV/0!</v>
      </c>
      <c r="CC887" s="51"/>
      <c r="CD887" s="48">
        <v>200</v>
      </c>
      <c r="CE887" s="50">
        <f t="shared" si="1294"/>
        <v>42</v>
      </c>
      <c r="CF887" s="51">
        <v>8400</v>
      </c>
      <c r="CG887" s="47" t="s">
        <v>43</v>
      </c>
      <c r="CH887" s="47" t="s">
        <v>43</v>
      </c>
      <c r="CI887" s="54">
        <f t="shared" si="1295"/>
        <v>200</v>
      </c>
      <c r="CJ887" s="55">
        <f t="shared" si="1296"/>
        <v>40</v>
      </c>
      <c r="CK887" s="56">
        <f t="shared" si="1297"/>
        <v>8000</v>
      </c>
      <c r="CL887" s="48"/>
      <c r="CM887" s="50" t="e">
        <f t="shared" si="1298"/>
        <v>#DIV/0!</v>
      </c>
      <c r="CN887" s="51"/>
      <c r="CO887" s="48"/>
      <c r="CP887" s="50" t="e">
        <f t="shared" si="1299"/>
        <v>#DIV/0!</v>
      </c>
      <c r="CQ887" s="51"/>
      <c r="CR887" s="48"/>
      <c r="CS887" s="50" t="e">
        <f t="shared" si="1300"/>
        <v>#DIV/0!</v>
      </c>
      <c r="CT887" s="51"/>
      <c r="CU887" s="48">
        <v>200</v>
      </c>
      <c r="CV887" s="50">
        <f t="shared" si="1301"/>
        <v>40</v>
      </c>
      <c r="CW887" s="51">
        <v>8000</v>
      </c>
      <c r="CX887" s="47" t="s">
        <v>43</v>
      </c>
      <c r="CY887" s="47" t="s">
        <v>43</v>
      </c>
    </row>
    <row r="888" spans="1:103" s="1" customFormat="1" ht="14.25" thickBot="1" x14ac:dyDescent="0.3">
      <c r="A888" s="47" t="s">
        <v>44</v>
      </c>
      <c r="B888" s="47" t="s">
        <v>44</v>
      </c>
      <c r="C888" s="48">
        <v>292</v>
      </c>
      <c r="D888" s="95">
        <f t="shared" si="1277"/>
        <v>120</v>
      </c>
      <c r="E888" s="93">
        <v>412</v>
      </c>
      <c r="F888" s="38">
        <f t="shared" si="1278"/>
        <v>444.01412499999998</v>
      </c>
      <c r="G888" s="49">
        <f t="shared" si="1279"/>
        <v>0</v>
      </c>
      <c r="H888" s="183"/>
      <c r="I888" s="183"/>
      <c r="J888" s="183"/>
      <c r="K888" s="183">
        <v>5</v>
      </c>
      <c r="L888" s="210">
        <v>32.014125</v>
      </c>
      <c r="M888" s="50">
        <v>24.99</v>
      </c>
      <c r="N888" s="53">
        <f t="shared" si="1280"/>
        <v>800.03298374999997</v>
      </c>
      <c r="O888" s="228">
        <v>35</v>
      </c>
      <c r="P888" s="229">
        <v>78.77</v>
      </c>
      <c r="Q888" s="230">
        <f t="shared" si="1281"/>
        <v>2756.95</v>
      </c>
      <c r="R888" s="238">
        <v>7</v>
      </c>
      <c r="S888" s="50">
        <v>37.840000000000003</v>
      </c>
      <c r="T888" s="51">
        <f t="shared" si="1282"/>
        <v>264.88</v>
      </c>
      <c r="U888" s="52" t="s">
        <v>44</v>
      </c>
      <c r="V888" s="48">
        <f t="shared" si="1266"/>
        <v>375</v>
      </c>
      <c r="W888" s="50">
        <f t="shared" si="1283"/>
        <v>36.775333333333336</v>
      </c>
      <c r="X888" s="51">
        <f t="shared" si="1267"/>
        <v>13790.75</v>
      </c>
      <c r="Y888" s="48">
        <f t="shared" si="1268"/>
        <v>575</v>
      </c>
      <c r="Z888" s="50">
        <f t="shared" si="1304"/>
        <v>37.896956521739128</v>
      </c>
      <c r="AA888" s="51">
        <f t="shared" si="1269"/>
        <v>21790.75</v>
      </c>
      <c r="AB888" s="48">
        <f t="shared" si="1285"/>
        <v>75</v>
      </c>
      <c r="AC888" s="50">
        <f t="shared" si="1305"/>
        <v>25.15</v>
      </c>
      <c r="AD888" s="51">
        <f t="shared" si="1287"/>
        <v>1886.25</v>
      </c>
      <c r="AE888" s="43"/>
      <c r="AF888" s="42"/>
      <c r="AG888" s="53">
        <f t="shared" si="1302"/>
        <v>0</v>
      </c>
      <c r="AH888" s="43">
        <v>75</v>
      </c>
      <c r="AI888" s="42">
        <v>25.15</v>
      </c>
      <c r="AJ888" s="53">
        <f t="shared" si="1303"/>
        <v>1886.25</v>
      </c>
      <c r="AK888" s="43"/>
      <c r="AL888" s="42"/>
      <c r="AM888" s="53"/>
      <c r="AN888" s="43"/>
      <c r="AO888" s="42"/>
      <c r="AP888" s="53"/>
      <c r="AQ888" s="43"/>
      <c r="AR888" s="42"/>
      <c r="AS888" s="53"/>
      <c r="AT888" s="43"/>
      <c r="AU888" s="42"/>
      <c r="AV888" s="53"/>
      <c r="AW888" s="43"/>
      <c r="AX888" s="42"/>
      <c r="AY888" s="53">
        <f t="shared" si="1270"/>
        <v>0</v>
      </c>
      <c r="AZ888" s="43"/>
      <c r="BA888" s="42"/>
      <c r="BB888" s="53">
        <f t="shared" si="1271"/>
        <v>0</v>
      </c>
      <c r="BC888" s="43"/>
      <c r="BD888" s="42"/>
      <c r="BE888" s="53">
        <f t="shared" si="1272"/>
        <v>0</v>
      </c>
      <c r="BF888" s="43"/>
      <c r="BG888" s="42"/>
      <c r="BH888" s="53">
        <f t="shared" si="1273"/>
        <v>0</v>
      </c>
      <c r="BI888" s="43"/>
      <c r="BJ888" s="42"/>
      <c r="BK888" s="53">
        <f t="shared" si="1274"/>
        <v>0</v>
      </c>
      <c r="BL888" s="43"/>
      <c r="BM888" s="42"/>
      <c r="BN888" s="53">
        <f t="shared" si="1275"/>
        <v>0</v>
      </c>
      <c r="BO888" s="43"/>
      <c r="BP888" s="42"/>
      <c r="BQ888" s="53">
        <f t="shared" si="1276"/>
        <v>0</v>
      </c>
      <c r="BR888" s="54">
        <f t="shared" si="1288"/>
        <v>500</v>
      </c>
      <c r="BS888" s="55">
        <f t="shared" si="1289"/>
        <v>39.808999999999997</v>
      </c>
      <c r="BT888" s="56">
        <f t="shared" si="1290"/>
        <v>19904.5</v>
      </c>
      <c r="BU888" s="48">
        <v>300</v>
      </c>
      <c r="BV888" s="50">
        <f t="shared" si="1291"/>
        <v>38.348333333333336</v>
      </c>
      <c r="BW888" s="51">
        <v>11504.5</v>
      </c>
      <c r="BX888" s="48"/>
      <c r="BY888" s="50" t="e">
        <f t="shared" si="1292"/>
        <v>#DIV/0!</v>
      </c>
      <c r="BZ888" s="51"/>
      <c r="CA888" s="48"/>
      <c r="CB888" s="50" t="e">
        <f t="shared" si="1293"/>
        <v>#DIV/0!</v>
      </c>
      <c r="CC888" s="51"/>
      <c r="CD888" s="48">
        <v>200</v>
      </c>
      <c r="CE888" s="50">
        <f t="shared" si="1294"/>
        <v>42</v>
      </c>
      <c r="CF888" s="51">
        <v>8400</v>
      </c>
      <c r="CG888" s="47" t="s">
        <v>44</v>
      </c>
      <c r="CH888" s="47" t="s">
        <v>44</v>
      </c>
      <c r="CI888" s="54">
        <f t="shared" si="1295"/>
        <v>200</v>
      </c>
      <c r="CJ888" s="55">
        <f t="shared" si="1296"/>
        <v>40</v>
      </c>
      <c r="CK888" s="56">
        <f t="shared" si="1297"/>
        <v>8000</v>
      </c>
      <c r="CL888" s="48"/>
      <c r="CM888" s="50" t="e">
        <f t="shared" si="1298"/>
        <v>#DIV/0!</v>
      </c>
      <c r="CN888" s="51"/>
      <c r="CO888" s="48"/>
      <c r="CP888" s="50" t="e">
        <f t="shared" si="1299"/>
        <v>#DIV/0!</v>
      </c>
      <c r="CQ888" s="51"/>
      <c r="CR888" s="48"/>
      <c r="CS888" s="50" t="e">
        <f t="shared" si="1300"/>
        <v>#DIV/0!</v>
      </c>
      <c r="CT888" s="51"/>
      <c r="CU888" s="48">
        <v>200</v>
      </c>
      <c r="CV888" s="50">
        <f t="shared" si="1301"/>
        <v>40</v>
      </c>
      <c r="CW888" s="51">
        <v>8000</v>
      </c>
      <c r="CX888" s="47" t="s">
        <v>44</v>
      </c>
      <c r="CY888" s="47" t="s">
        <v>44</v>
      </c>
    </row>
    <row r="889" spans="1:103" s="1" customFormat="1" ht="14.25" thickBot="1" x14ac:dyDescent="0.3">
      <c r="A889" s="47" t="s">
        <v>45</v>
      </c>
      <c r="B889" s="47" t="s">
        <v>45</v>
      </c>
      <c r="C889" s="48">
        <v>292</v>
      </c>
      <c r="D889" s="95">
        <f t="shared" si="1277"/>
        <v>120</v>
      </c>
      <c r="E889" s="93">
        <v>412</v>
      </c>
      <c r="F889" s="38">
        <f t="shared" si="1278"/>
        <v>444.01412499999998</v>
      </c>
      <c r="G889" s="49">
        <f t="shared" si="1279"/>
        <v>0</v>
      </c>
      <c r="H889" s="183"/>
      <c r="I889" s="183"/>
      <c r="J889" s="183"/>
      <c r="K889" s="183">
        <v>5</v>
      </c>
      <c r="L889" s="210">
        <v>32.014125</v>
      </c>
      <c r="M889" s="50">
        <v>24.99</v>
      </c>
      <c r="N889" s="53">
        <f t="shared" si="1280"/>
        <v>800.03298374999997</v>
      </c>
      <c r="O889" s="228">
        <v>35</v>
      </c>
      <c r="P889" s="229">
        <v>78.77</v>
      </c>
      <c r="Q889" s="230">
        <f t="shared" si="1281"/>
        <v>2756.95</v>
      </c>
      <c r="R889" s="238">
        <v>7</v>
      </c>
      <c r="S889" s="50">
        <v>37.840000000000003</v>
      </c>
      <c r="T889" s="51">
        <f t="shared" si="1282"/>
        <v>264.88</v>
      </c>
      <c r="U889" s="52" t="s">
        <v>45</v>
      </c>
      <c r="V889" s="48">
        <f t="shared" si="1266"/>
        <v>375</v>
      </c>
      <c r="W889" s="50">
        <f t="shared" si="1283"/>
        <v>36.775333333333336</v>
      </c>
      <c r="X889" s="51">
        <f t="shared" si="1267"/>
        <v>13790.75</v>
      </c>
      <c r="Y889" s="48">
        <f t="shared" si="1268"/>
        <v>575</v>
      </c>
      <c r="Z889" s="50">
        <f t="shared" si="1304"/>
        <v>37.896956521739128</v>
      </c>
      <c r="AA889" s="51">
        <f t="shared" si="1269"/>
        <v>21790.75</v>
      </c>
      <c r="AB889" s="48">
        <f t="shared" si="1285"/>
        <v>75</v>
      </c>
      <c r="AC889" s="50">
        <f t="shared" si="1305"/>
        <v>25.15</v>
      </c>
      <c r="AD889" s="51">
        <f t="shared" si="1287"/>
        <v>1886.25</v>
      </c>
      <c r="AE889" s="43"/>
      <c r="AF889" s="42"/>
      <c r="AG889" s="53">
        <f t="shared" si="1302"/>
        <v>0</v>
      </c>
      <c r="AH889" s="43">
        <v>75</v>
      </c>
      <c r="AI889" s="42">
        <v>25.15</v>
      </c>
      <c r="AJ889" s="53">
        <f t="shared" si="1303"/>
        <v>1886.25</v>
      </c>
      <c r="AK889" s="43"/>
      <c r="AL889" s="42"/>
      <c r="AM889" s="53"/>
      <c r="AN889" s="43"/>
      <c r="AO889" s="42"/>
      <c r="AP889" s="53"/>
      <c r="AQ889" s="43"/>
      <c r="AR889" s="42"/>
      <c r="AS889" s="53"/>
      <c r="AT889" s="43"/>
      <c r="AU889" s="42"/>
      <c r="AV889" s="53"/>
      <c r="AW889" s="43"/>
      <c r="AX889" s="42"/>
      <c r="AY889" s="53">
        <f t="shared" si="1270"/>
        <v>0</v>
      </c>
      <c r="AZ889" s="43"/>
      <c r="BA889" s="42"/>
      <c r="BB889" s="53">
        <f t="shared" si="1271"/>
        <v>0</v>
      </c>
      <c r="BC889" s="43"/>
      <c r="BD889" s="42"/>
      <c r="BE889" s="53">
        <f t="shared" si="1272"/>
        <v>0</v>
      </c>
      <c r="BF889" s="43"/>
      <c r="BG889" s="42"/>
      <c r="BH889" s="53">
        <f t="shared" si="1273"/>
        <v>0</v>
      </c>
      <c r="BI889" s="43"/>
      <c r="BJ889" s="42"/>
      <c r="BK889" s="53">
        <f t="shared" si="1274"/>
        <v>0</v>
      </c>
      <c r="BL889" s="43"/>
      <c r="BM889" s="42"/>
      <c r="BN889" s="53">
        <f t="shared" si="1275"/>
        <v>0</v>
      </c>
      <c r="BO889" s="43"/>
      <c r="BP889" s="42"/>
      <c r="BQ889" s="53">
        <f t="shared" si="1276"/>
        <v>0</v>
      </c>
      <c r="BR889" s="54">
        <f t="shared" si="1288"/>
        <v>500</v>
      </c>
      <c r="BS889" s="55">
        <f t="shared" si="1289"/>
        <v>39.808999999999997</v>
      </c>
      <c r="BT889" s="56">
        <f t="shared" si="1290"/>
        <v>19904.5</v>
      </c>
      <c r="BU889" s="48">
        <v>300</v>
      </c>
      <c r="BV889" s="50">
        <f t="shared" si="1291"/>
        <v>38.348333333333336</v>
      </c>
      <c r="BW889" s="51">
        <v>11504.5</v>
      </c>
      <c r="BX889" s="48"/>
      <c r="BY889" s="50" t="e">
        <f t="shared" si="1292"/>
        <v>#DIV/0!</v>
      </c>
      <c r="BZ889" s="51"/>
      <c r="CA889" s="48"/>
      <c r="CB889" s="50" t="e">
        <f t="shared" si="1293"/>
        <v>#DIV/0!</v>
      </c>
      <c r="CC889" s="51"/>
      <c r="CD889" s="48">
        <v>200</v>
      </c>
      <c r="CE889" s="50">
        <f t="shared" si="1294"/>
        <v>42</v>
      </c>
      <c r="CF889" s="51">
        <v>8400</v>
      </c>
      <c r="CG889" s="47" t="s">
        <v>45</v>
      </c>
      <c r="CH889" s="47" t="s">
        <v>45</v>
      </c>
      <c r="CI889" s="54">
        <f t="shared" si="1295"/>
        <v>200</v>
      </c>
      <c r="CJ889" s="55">
        <f t="shared" si="1296"/>
        <v>40</v>
      </c>
      <c r="CK889" s="56">
        <f t="shared" si="1297"/>
        <v>8000</v>
      </c>
      <c r="CL889" s="48"/>
      <c r="CM889" s="50" t="e">
        <f t="shared" si="1298"/>
        <v>#DIV/0!</v>
      </c>
      <c r="CN889" s="51"/>
      <c r="CO889" s="48"/>
      <c r="CP889" s="50" t="e">
        <f t="shared" si="1299"/>
        <v>#DIV/0!</v>
      </c>
      <c r="CQ889" s="51"/>
      <c r="CR889" s="48"/>
      <c r="CS889" s="50" t="e">
        <f t="shared" si="1300"/>
        <v>#DIV/0!</v>
      </c>
      <c r="CT889" s="51"/>
      <c r="CU889" s="48">
        <v>200</v>
      </c>
      <c r="CV889" s="50">
        <f t="shared" si="1301"/>
        <v>40</v>
      </c>
      <c r="CW889" s="51">
        <v>8000</v>
      </c>
      <c r="CX889" s="47" t="s">
        <v>45</v>
      </c>
      <c r="CY889" s="47" t="s">
        <v>45</v>
      </c>
    </row>
    <row r="890" spans="1:103" s="1" customFormat="1" ht="14.25" thickBot="1" x14ac:dyDescent="0.3">
      <c r="A890" s="47" t="s">
        <v>46</v>
      </c>
      <c r="B890" s="47" t="s">
        <v>46</v>
      </c>
      <c r="C890" s="48">
        <v>0</v>
      </c>
      <c r="D890" s="95">
        <f t="shared" si="1277"/>
        <v>120</v>
      </c>
      <c r="E890" s="93">
        <v>120</v>
      </c>
      <c r="F890" s="38">
        <f t="shared" si="1278"/>
        <v>152.01412500000001</v>
      </c>
      <c r="G890" s="49">
        <f t="shared" si="1279"/>
        <v>0</v>
      </c>
      <c r="H890" s="183"/>
      <c r="I890" s="183"/>
      <c r="J890" s="183"/>
      <c r="K890" s="183">
        <v>5</v>
      </c>
      <c r="L890" s="210">
        <v>32.014125</v>
      </c>
      <c r="M890" s="50">
        <v>24.99</v>
      </c>
      <c r="N890" s="53">
        <f t="shared" si="1280"/>
        <v>800.03298374999997</v>
      </c>
      <c r="O890" s="228">
        <v>35</v>
      </c>
      <c r="P890" s="229">
        <v>78.77</v>
      </c>
      <c r="Q890" s="230">
        <f t="shared" si="1281"/>
        <v>2756.95</v>
      </c>
      <c r="R890" s="238">
        <v>15</v>
      </c>
      <c r="S890" s="50">
        <v>37.840000000000003</v>
      </c>
      <c r="T890" s="51">
        <f t="shared" si="1282"/>
        <v>567.6</v>
      </c>
      <c r="U890" s="52" t="s">
        <v>46</v>
      </c>
      <c r="V890" s="48">
        <f t="shared" si="1266"/>
        <v>75</v>
      </c>
      <c r="W890" s="50">
        <f t="shared" si="1283"/>
        <v>25.15</v>
      </c>
      <c r="X890" s="51">
        <f t="shared" si="1267"/>
        <v>1886.25</v>
      </c>
      <c r="Y890" s="48">
        <f t="shared" si="1268"/>
        <v>75</v>
      </c>
      <c r="Z890" s="50">
        <f t="shared" si="1304"/>
        <v>25.15</v>
      </c>
      <c r="AA890" s="51">
        <f t="shared" si="1269"/>
        <v>1886.25</v>
      </c>
      <c r="AB890" s="48">
        <f t="shared" si="1285"/>
        <v>75</v>
      </c>
      <c r="AC890" s="50">
        <f t="shared" si="1305"/>
        <v>25.15</v>
      </c>
      <c r="AD890" s="51">
        <f t="shared" si="1287"/>
        <v>1886.25</v>
      </c>
      <c r="AE890" s="43"/>
      <c r="AF890" s="42"/>
      <c r="AG890" s="53">
        <f t="shared" si="1302"/>
        <v>0</v>
      </c>
      <c r="AH890" s="43">
        <v>75</v>
      </c>
      <c r="AI890" s="42">
        <v>25.15</v>
      </c>
      <c r="AJ890" s="53">
        <f t="shared" si="1303"/>
        <v>1886.25</v>
      </c>
      <c r="AK890" s="43"/>
      <c r="AL890" s="42"/>
      <c r="AM890" s="53"/>
      <c r="AN890" s="43"/>
      <c r="AO890" s="42"/>
      <c r="AP890" s="53"/>
      <c r="AQ890" s="43"/>
      <c r="AR890" s="42"/>
      <c r="AS890" s="53"/>
      <c r="AT890" s="43"/>
      <c r="AU890" s="42"/>
      <c r="AV890" s="53"/>
      <c r="AW890" s="43"/>
      <c r="AX890" s="42"/>
      <c r="AY890" s="53">
        <f t="shared" si="1270"/>
        <v>0</v>
      </c>
      <c r="AZ890" s="43"/>
      <c r="BA890" s="42"/>
      <c r="BB890" s="53">
        <f t="shared" si="1271"/>
        <v>0</v>
      </c>
      <c r="BC890" s="43"/>
      <c r="BD890" s="42"/>
      <c r="BE890" s="53">
        <f t="shared" si="1272"/>
        <v>0</v>
      </c>
      <c r="BF890" s="43"/>
      <c r="BG890" s="42"/>
      <c r="BH890" s="53">
        <f t="shared" si="1273"/>
        <v>0</v>
      </c>
      <c r="BI890" s="43"/>
      <c r="BJ890" s="42"/>
      <c r="BK890" s="53">
        <f t="shared" si="1274"/>
        <v>0</v>
      </c>
      <c r="BL890" s="43"/>
      <c r="BM890" s="42"/>
      <c r="BN890" s="53">
        <f t="shared" si="1275"/>
        <v>0</v>
      </c>
      <c r="BO890" s="43"/>
      <c r="BP890" s="42"/>
      <c r="BQ890" s="53">
        <f t="shared" si="1276"/>
        <v>0</v>
      </c>
      <c r="BR890" s="54">
        <f t="shared" si="1288"/>
        <v>0</v>
      </c>
      <c r="BS890" s="55" t="e">
        <f t="shared" si="1289"/>
        <v>#DIV/0!</v>
      </c>
      <c r="BT890" s="56">
        <f t="shared" si="1290"/>
        <v>0</v>
      </c>
      <c r="BU890" s="48">
        <v>0</v>
      </c>
      <c r="BV890" s="50" t="e">
        <f t="shared" si="1291"/>
        <v>#DIV/0!</v>
      </c>
      <c r="BW890" s="51">
        <v>0</v>
      </c>
      <c r="BX890" s="48"/>
      <c r="BY890" s="50" t="e">
        <f t="shared" si="1292"/>
        <v>#DIV/0!</v>
      </c>
      <c r="BZ890" s="51"/>
      <c r="CA890" s="48"/>
      <c r="CB890" s="50" t="e">
        <f t="shared" si="1293"/>
        <v>#DIV/0!</v>
      </c>
      <c r="CC890" s="51"/>
      <c r="CD890" s="48">
        <v>0</v>
      </c>
      <c r="CE890" s="50" t="e">
        <f t="shared" si="1294"/>
        <v>#DIV/0!</v>
      </c>
      <c r="CF890" s="51"/>
      <c r="CG890" s="47" t="s">
        <v>46</v>
      </c>
      <c r="CH890" s="47" t="s">
        <v>46</v>
      </c>
      <c r="CI890" s="54">
        <f t="shared" si="1295"/>
        <v>0</v>
      </c>
      <c r="CJ890" s="55" t="e">
        <f t="shared" si="1296"/>
        <v>#DIV/0!</v>
      </c>
      <c r="CK890" s="56">
        <f t="shared" si="1297"/>
        <v>0</v>
      </c>
      <c r="CL890" s="48"/>
      <c r="CM890" s="50" t="e">
        <f t="shared" si="1298"/>
        <v>#DIV/0!</v>
      </c>
      <c r="CN890" s="51"/>
      <c r="CO890" s="48"/>
      <c r="CP890" s="50" t="e">
        <f t="shared" si="1299"/>
        <v>#DIV/0!</v>
      </c>
      <c r="CQ890" s="51"/>
      <c r="CR890" s="48"/>
      <c r="CS890" s="50" t="e">
        <f t="shared" si="1300"/>
        <v>#DIV/0!</v>
      </c>
      <c r="CT890" s="51"/>
      <c r="CU890" s="48">
        <v>0</v>
      </c>
      <c r="CV890" s="50" t="e">
        <f t="shared" si="1301"/>
        <v>#DIV/0!</v>
      </c>
      <c r="CW890" s="51"/>
      <c r="CX890" s="47" t="s">
        <v>46</v>
      </c>
      <c r="CY890" s="47" t="s">
        <v>46</v>
      </c>
    </row>
    <row r="891" spans="1:103" s="1" customFormat="1" ht="14.25" thickBot="1" x14ac:dyDescent="0.3">
      <c r="A891" s="47" t="s">
        <v>47</v>
      </c>
      <c r="B891" s="47" t="s">
        <v>47</v>
      </c>
      <c r="C891" s="48">
        <v>0</v>
      </c>
      <c r="D891" s="95">
        <f t="shared" si="1277"/>
        <v>120</v>
      </c>
      <c r="E891" s="93">
        <v>120</v>
      </c>
      <c r="F891" s="38">
        <f t="shared" si="1278"/>
        <v>152.01412500000001</v>
      </c>
      <c r="G891" s="49">
        <f t="shared" si="1279"/>
        <v>0</v>
      </c>
      <c r="H891" s="183"/>
      <c r="I891" s="183"/>
      <c r="J891" s="183"/>
      <c r="K891" s="183">
        <v>5</v>
      </c>
      <c r="L891" s="210">
        <v>32.014125</v>
      </c>
      <c r="M891" s="50">
        <v>24.99</v>
      </c>
      <c r="N891" s="53">
        <f t="shared" si="1280"/>
        <v>800.03298374999997</v>
      </c>
      <c r="O891" s="228">
        <v>35</v>
      </c>
      <c r="P891" s="229">
        <v>78.77</v>
      </c>
      <c r="Q891" s="230">
        <f t="shared" si="1281"/>
        <v>2756.95</v>
      </c>
      <c r="R891" s="238">
        <v>35</v>
      </c>
      <c r="S891" s="50">
        <v>37.840000000000003</v>
      </c>
      <c r="T891" s="51">
        <f t="shared" si="1282"/>
        <v>1324.4</v>
      </c>
      <c r="U891" s="52" t="s">
        <v>47</v>
      </c>
      <c r="V891" s="48">
        <f t="shared" si="1266"/>
        <v>55</v>
      </c>
      <c r="W891" s="50">
        <f t="shared" si="1283"/>
        <v>-3.8863636363636362</v>
      </c>
      <c r="X891" s="51">
        <f t="shared" si="1267"/>
        <v>-213.75</v>
      </c>
      <c r="Y891" s="48">
        <f t="shared" si="1268"/>
        <v>75</v>
      </c>
      <c r="Z891" s="50">
        <f t="shared" si="1304"/>
        <v>25.15</v>
      </c>
      <c r="AA891" s="51">
        <f t="shared" si="1269"/>
        <v>1886.25</v>
      </c>
      <c r="AB891" s="48">
        <f t="shared" si="1285"/>
        <v>75</v>
      </c>
      <c r="AC891" s="50">
        <f t="shared" si="1305"/>
        <v>25.15</v>
      </c>
      <c r="AD891" s="51">
        <f t="shared" si="1287"/>
        <v>1886.25</v>
      </c>
      <c r="AE891" s="43"/>
      <c r="AF891" s="42"/>
      <c r="AG891" s="53">
        <f t="shared" si="1302"/>
        <v>0</v>
      </c>
      <c r="AH891" s="43">
        <v>75</v>
      </c>
      <c r="AI891" s="42">
        <v>25.15</v>
      </c>
      <c r="AJ891" s="53">
        <f t="shared" si="1303"/>
        <v>1886.25</v>
      </c>
      <c r="AK891" s="43"/>
      <c r="AL891" s="42"/>
      <c r="AM891" s="53"/>
      <c r="AN891" s="43"/>
      <c r="AO891" s="42"/>
      <c r="AP891" s="53"/>
      <c r="AQ891" s="43"/>
      <c r="AR891" s="42"/>
      <c r="AS891" s="53"/>
      <c r="AT891" s="43"/>
      <c r="AU891" s="42"/>
      <c r="AV891" s="53"/>
      <c r="AW891" s="43"/>
      <c r="AX891" s="42"/>
      <c r="AY891" s="53">
        <f t="shared" si="1270"/>
        <v>0</v>
      </c>
      <c r="AZ891" s="43"/>
      <c r="BA891" s="42"/>
      <c r="BB891" s="53">
        <f t="shared" si="1271"/>
        <v>0</v>
      </c>
      <c r="BC891" s="43"/>
      <c r="BD891" s="42"/>
      <c r="BE891" s="53">
        <f t="shared" si="1272"/>
        <v>0</v>
      </c>
      <c r="BF891" s="43"/>
      <c r="BG891" s="42"/>
      <c r="BH891" s="53">
        <f t="shared" si="1273"/>
        <v>0</v>
      </c>
      <c r="BI891" s="43"/>
      <c r="BJ891" s="42"/>
      <c r="BK891" s="53">
        <f t="shared" si="1274"/>
        <v>0</v>
      </c>
      <c r="BL891" s="43"/>
      <c r="BM891" s="42"/>
      <c r="BN891" s="53">
        <f t="shared" si="1275"/>
        <v>0</v>
      </c>
      <c r="BO891" s="43"/>
      <c r="BP891" s="42"/>
      <c r="BQ891" s="53">
        <f t="shared" si="1276"/>
        <v>0</v>
      </c>
      <c r="BR891" s="54">
        <f t="shared" si="1288"/>
        <v>0</v>
      </c>
      <c r="BS891" s="55" t="e">
        <f t="shared" si="1289"/>
        <v>#DIV/0!</v>
      </c>
      <c r="BT891" s="56">
        <f t="shared" si="1290"/>
        <v>0</v>
      </c>
      <c r="BU891" s="48">
        <v>0</v>
      </c>
      <c r="BV891" s="50" t="e">
        <f t="shared" si="1291"/>
        <v>#DIV/0!</v>
      </c>
      <c r="BW891" s="51">
        <v>0</v>
      </c>
      <c r="BX891" s="48"/>
      <c r="BY891" s="50" t="e">
        <f t="shared" si="1292"/>
        <v>#DIV/0!</v>
      </c>
      <c r="BZ891" s="51"/>
      <c r="CA891" s="48"/>
      <c r="CB891" s="50" t="e">
        <f t="shared" si="1293"/>
        <v>#DIV/0!</v>
      </c>
      <c r="CC891" s="51"/>
      <c r="CD891" s="48">
        <v>0</v>
      </c>
      <c r="CE891" s="50" t="e">
        <f t="shared" si="1294"/>
        <v>#DIV/0!</v>
      </c>
      <c r="CF891" s="51"/>
      <c r="CG891" s="47" t="s">
        <v>47</v>
      </c>
      <c r="CH891" s="47" t="s">
        <v>47</v>
      </c>
      <c r="CI891" s="54">
        <f t="shared" si="1295"/>
        <v>20</v>
      </c>
      <c r="CJ891" s="55">
        <f t="shared" si="1296"/>
        <v>105</v>
      </c>
      <c r="CK891" s="56">
        <f t="shared" si="1297"/>
        <v>2100</v>
      </c>
      <c r="CL891" s="48">
        <v>20</v>
      </c>
      <c r="CM891" s="50">
        <f t="shared" si="1298"/>
        <v>105</v>
      </c>
      <c r="CN891" s="51">
        <v>2100</v>
      </c>
      <c r="CO891" s="48"/>
      <c r="CP891" s="50" t="e">
        <f t="shared" si="1299"/>
        <v>#DIV/0!</v>
      </c>
      <c r="CQ891" s="51"/>
      <c r="CR891" s="48"/>
      <c r="CS891" s="50" t="e">
        <f t="shared" si="1300"/>
        <v>#DIV/0!</v>
      </c>
      <c r="CT891" s="51"/>
      <c r="CU891" s="48">
        <v>0</v>
      </c>
      <c r="CV891" s="50" t="e">
        <f t="shared" si="1301"/>
        <v>#DIV/0!</v>
      </c>
      <c r="CW891" s="51"/>
      <c r="CX891" s="47" t="s">
        <v>47</v>
      </c>
      <c r="CY891" s="47" t="s">
        <v>47</v>
      </c>
    </row>
    <row r="892" spans="1:103" s="1" customFormat="1" ht="14.25" thickBot="1" x14ac:dyDescent="0.3">
      <c r="A892" s="47" t="s">
        <v>48</v>
      </c>
      <c r="B892" s="47" t="s">
        <v>48</v>
      </c>
      <c r="C892" s="48">
        <v>0</v>
      </c>
      <c r="D892" s="95">
        <f t="shared" si="1277"/>
        <v>123.78852603558737</v>
      </c>
      <c r="E892" s="93">
        <v>123.78852603558737</v>
      </c>
      <c r="F892" s="38">
        <f t="shared" si="1278"/>
        <v>152.21147396441262</v>
      </c>
      <c r="G892" s="49">
        <f t="shared" si="1279"/>
        <v>0.2114739644126189</v>
      </c>
      <c r="H892" s="183"/>
      <c r="I892" s="183"/>
      <c r="J892" s="183"/>
      <c r="K892" s="183">
        <v>5</v>
      </c>
      <c r="L892" s="210">
        <v>28.211473964412633</v>
      </c>
      <c r="M892" s="50">
        <v>24.99</v>
      </c>
      <c r="N892" s="53">
        <f t="shared" si="1280"/>
        <v>705.00473437067171</v>
      </c>
      <c r="O892" s="228">
        <v>35</v>
      </c>
      <c r="P892" s="229">
        <v>78.77</v>
      </c>
      <c r="Q892" s="230">
        <f t="shared" si="1281"/>
        <v>2756.95</v>
      </c>
      <c r="R892" s="238">
        <v>54</v>
      </c>
      <c r="S892" s="50">
        <v>37.840000000000003</v>
      </c>
      <c r="T892" s="51">
        <f t="shared" si="1282"/>
        <v>2043.3600000000001</v>
      </c>
      <c r="U892" s="52" t="s">
        <v>48</v>
      </c>
      <c r="V892" s="48">
        <f t="shared" si="1266"/>
        <v>40</v>
      </c>
      <c r="W892" s="50">
        <f t="shared" si="1283"/>
        <v>-44.71875</v>
      </c>
      <c r="X892" s="51">
        <f t="shared" si="1267"/>
        <v>-1788.75</v>
      </c>
      <c r="Y892" s="48">
        <f t="shared" si="1268"/>
        <v>75</v>
      </c>
      <c r="Z892" s="50">
        <f t="shared" si="1304"/>
        <v>25.15</v>
      </c>
      <c r="AA892" s="51">
        <f t="shared" si="1269"/>
        <v>1886.25</v>
      </c>
      <c r="AB892" s="48">
        <f t="shared" si="1285"/>
        <v>75</v>
      </c>
      <c r="AC892" s="50">
        <f t="shared" si="1305"/>
        <v>25.15</v>
      </c>
      <c r="AD892" s="51">
        <f t="shared" si="1287"/>
        <v>1886.25</v>
      </c>
      <c r="AE892" s="43"/>
      <c r="AF892" s="42"/>
      <c r="AG892" s="53">
        <f t="shared" si="1302"/>
        <v>0</v>
      </c>
      <c r="AH892" s="43">
        <v>75</v>
      </c>
      <c r="AI892" s="42">
        <v>25.15</v>
      </c>
      <c r="AJ892" s="53">
        <f t="shared" si="1303"/>
        <v>1886.25</v>
      </c>
      <c r="AK892" s="43"/>
      <c r="AL892" s="42"/>
      <c r="AM892" s="53"/>
      <c r="AN892" s="43"/>
      <c r="AO892" s="42"/>
      <c r="AP892" s="53"/>
      <c r="AQ892" s="43"/>
      <c r="AR892" s="42"/>
      <c r="AS892" s="53"/>
      <c r="AT892" s="43"/>
      <c r="AU892" s="42"/>
      <c r="AV892" s="53"/>
      <c r="AW892" s="43"/>
      <c r="AX892" s="42"/>
      <c r="AY892" s="53">
        <f t="shared" si="1270"/>
        <v>0</v>
      </c>
      <c r="AZ892" s="43"/>
      <c r="BA892" s="42"/>
      <c r="BB892" s="53">
        <f t="shared" si="1271"/>
        <v>0</v>
      </c>
      <c r="BC892" s="43"/>
      <c r="BD892" s="42"/>
      <c r="BE892" s="53">
        <f t="shared" si="1272"/>
        <v>0</v>
      </c>
      <c r="BF892" s="43"/>
      <c r="BG892" s="42"/>
      <c r="BH892" s="53">
        <f t="shared" si="1273"/>
        <v>0</v>
      </c>
      <c r="BI892" s="43"/>
      <c r="BJ892" s="42"/>
      <c r="BK892" s="53">
        <f t="shared" si="1274"/>
        <v>0</v>
      </c>
      <c r="BL892" s="43"/>
      <c r="BM892" s="42"/>
      <c r="BN892" s="53">
        <f t="shared" si="1275"/>
        <v>0</v>
      </c>
      <c r="BO892" s="43"/>
      <c r="BP892" s="42"/>
      <c r="BQ892" s="53">
        <f t="shared" si="1276"/>
        <v>0</v>
      </c>
      <c r="BR892" s="54">
        <f t="shared" si="1288"/>
        <v>0</v>
      </c>
      <c r="BS892" s="55" t="e">
        <f t="shared" si="1289"/>
        <v>#DIV/0!</v>
      </c>
      <c r="BT892" s="56">
        <f t="shared" si="1290"/>
        <v>0</v>
      </c>
      <c r="BU892" s="48">
        <v>0</v>
      </c>
      <c r="BV892" s="50" t="e">
        <f t="shared" si="1291"/>
        <v>#DIV/0!</v>
      </c>
      <c r="BW892" s="51">
        <v>0</v>
      </c>
      <c r="BX892" s="48"/>
      <c r="BY892" s="50" t="e">
        <f t="shared" si="1292"/>
        <v>#DIV/0!</v>
      </c>
      <c r="BZ892" s="51"/>
      <c r="CA892" s="48"/>
      <c r="CB892" s="50" t="e">
        <f t="shared" si="1293"/>
        <v>#DIV/0!</v>
      </c>
      <c r="CC892" s="51"/>
      <c r="CD892" s="48">
        <v>0</v>
      </c>
      <c r="CE892" s="50" t="e">
        <f t="shared" si="1294"/>
        <v>#DIV/0!</v>
      </c>
      <c r="CF892" s="51"/>
      <c r="CG892" s="47" t="s">
        <v>48</v>
      </c>
      <c r="CH892" s="47" t="s">
        <v>48</v>
      </c>
      <c r="CI892" s="54">
        <f t="shared" si="1295"/>
        <v>35</v>
      </c>
      <c r="CJ892" s="55">
        <f t="shared" si="1296"/>
        <v>105</v>
      </c>
      <c r="CK892" s="56">
        <f t="shared" si="1297"/>
        <v>3675</v>
      </c>
      <c r="CL892" s="48">
        <v>35</v>
      </c>
      <c r="CM892" s="50">
        <f t="shared" si="1298"/>
        <v>105</v>
      </c>
      <c r="CN892" s="51">
        <v>3675</v>
      </c>
      <c r="CO892" s="48"/>
      <c r="CP892" s="50" t="e">
        <f t="shared" si="1299"/>
        <v>#DIV/0!</v>
      </c>
      <c r="CQ892" s="51"/>
      <c r="CR892" s="48"/>
      <c r="CS892" s="50" t="e">
        <f t="shared" si="1300"/>
        <v>#DIV/0!</v>
      </c>
      <c r="CT892" s="51"/>
      <c r="CU892" s="48">
        <v>0</v>
      </c>
      <c r="CV892" s="50" t="e">
        <f t="shared" si="1301"/>
        <v>#DIV/0!</v>
      </c>
      <c r="CW892" s="51"/>
      <c r="CX892" s="47" t="s">
        <v>48</v>
      </c>
      <c r="CY892" s="47" t="s">
        <v>48</v>
      </c>
    </row>
    <row r="893" spans="1:103" s="1" customFormat="1" ht="14.25" thickBot="1" x14ac:dyDescent="0.3">
      <c r="A893" s="47" t="s">
        <v>49</v>
      </c>
      <c r="B893" s="47" t="s">
        <v>49</v>
      </c>
      <c r="C893" s="48">
        <v>0</v>
      </c>
      <c r="D893" s="95">
        <f t="shared" si="1277"/>
        <v>138.32135331152867</v>
      </c>
      <c r="E893" s="93">
        <v>138.32135331152867</v>
      </c>
      <c r="F893" s="38">
        <f t="shared" si="1278"/>
        <v>151.67864668847133</v>
      </c>
      <c r="G893" s="49">
        <f t="shared" si="1279"/>
        <v>-0.32135331152867508</v>
      </c>
      <c r="H893" s="183"/>
      <c r="I893" s="183"/>
      <c r="J893" s="183"/>
      <c r="K893" s="183">
        <v>5</v>
      </c>
      <c r="L893" s="210">
        <v>13.678646688471339</v>
      </c>
      <c r="M893" s="50">
        <v>24.99</v>
      </c>
      <c r="N893" s="53">
        <f t="shared" si="1280"/>
        <v>341.82938074489874</v>
      </c>
      <c r="O893" s="228">
        <v>35</v>
      </c>
      <c r="P893" s="229">
        <v>78.77</v>
      </c>
      <c r="Q893" s="230">
        <f t="shared" si="1281"/>
        <v>2756.95</v>
      </c>
      <c r="R893" s="238">
        <v>53</v>
      </c>
      <c r="S893" s="50">
        <v>37.840000000000003</v>
      </c>
      <c r="T893" s="51">
        <f t="shared" si="1282"/>
        <v>2005.5200000000002</v>
      </c>
      <c r="U893" s="52" t="s">
        <v>49</v>
      </c>
      <c r="V893" s="48">
        <f t="shared" si="1266"/>
        <v>55</v>
      </c>
      <c r="W893" s="50">
        <f t="shared" si="1283"/>
        <v>-3.8863636363636362</v>
      </c>
      <c r="X893" s="51">
        <f t="shared" si="1267"/>
        <v>-213.75</v>
      </c>
      <c r="Y893" s="48">
        <f t="shared" si="1268"/>
        <v>75</v>
      </c>
      <c r="Z893" s="50">
        <f t="shared" si="1304"/>
        <v>25.15</v>
      </c>
      <c r="AA893" s="51">
        <f t="shared" si="1269"/>
        <v>1886.25</v>
      </c>
      <c r="AB893" s="48">
        <f t="shared" si="1285"/>
        <v>75</v>
      </c>
      <c r="AC893" s="50">
        <f t="shared" si="1305"/>
        <v>25.15</v>
      </c>
      <c r="AD893" s="51">
        <f t="shared" si="1287"/>
        <v>1886.25</v>
      </c>
      <c r="AE893" s="43"/>
      <c r="AF893" s="42"/>
      <c r="AG893" s="53">
        <f t="shared" si="1302"/>
        <v>0</v>
      </c>
      <c r="AH893" s="43">
        <v>75</v>
      </c>
      <c r="AI893" s="42">
        <v>25.15</v>
      </c>
      <c r="AJ893" s="53">
        <f t="shared" si="1303"/>
        <v>1886.25</v>
      </c>
      <c r="AK893" s="43"/>
      <c r="AL893" s="42"/>
      <c r="AM893" s="53"/>
      <c r="AN893" s="43"/>
      <c r="AO893" s="42"/>
      <c r="AP893" s="53"/>
      <c r="AQ893" s="43"/>
      <c r="AR893" s="42"/>
      <c r="AS893" s="53"/>
      <c r="AT893" s="43"/>
      <c r="AU893" s="42"/>
      <c r="AV893" s="53"/>
      <c r="AW893" s="43"/>
      <c r="AX893" s="42"/>
      <c r="AY893" s="53">
        <f t="shared" si="1270"/>
        <v>0</v>
      </c>
      <c r="AZ893" s="43"/>
      <c r="BA893" s="42"/>
      <c r="BB893" s="53">
        <f t="shared" si="1271"/>
        <v>0</v>
      </c>
      <c r="BC893" s="43"/>
      <c r="BD893" s="42"/>
      <c r="BE893" s="53">
        <f t="shared" si="1272"/>
        <v>0</v>
      </c>
      <c r="BF893" s="43"/>
      <c r="BG893" s="42"/>
      <c r="BH893" s="53">
        <f t="shared" si="1273"/>
        <v>0</v>
      </c>
      <c r="BI893" s="43"/>
      <c r="BJ893" s="42"/>
      <c r="BK893" s="53">
        <f t="shared" si="1274"/>
        <v>0</v>
      </c>
      <c r="BL893" s="43"/>
      <c r="BM893" s="42"/>
      <c r="BN893" s="53">
        <f t="shared" si="1275"/>
        <v>0</v>
      </c>
      <c r="BO893" s="43"/>
      <c r="BP893" s="42"/>
      <c r="BQ893" s="53">
        <f t="shared" si="1276"/>
        <v>0</v>
      </c>
      <c r="BR893" s="54">
        <f t="shared" si="1288"/>
        <v>0</v>
      </c>
      <c r="BS893" s="55" t="e">
        <f t="shared" si="1289"/>
        <v>#DIV/0!</v>
      </c>
      <c r="BT893" s="56">
        <f t="shared" si="1290"/>
        <v>0</v>
      </c>
      <c r="BU893" s="48">
        <v>0</v>
      </c>
      <c r="BV893" s="50" t="e">
        <f t="shared" si="1291"/>
        <v>#DIV/0!</v>
      </c>
      <c r="BW893" s="51">
        <v>0</v>
      </c>
      <c r="BX893" s="48"/>
      <c r="BY893" s="50" t="e">
        <f t="shared" si="1292"/>
        <v>#DIV/0!</v>
      </c>
      <c r="BZ893" s="51"/>
      <c r="CA893" s="48"/>
      <c r="CB893" s="50" t="e">
        <f t="shared" si="1293"/>
        <v>#DIV/0!</v>
      </c>
      <c r="CC893" s="51"/>
      <c r="CD893" s="48">
        <v>0</v>
      </c>
      <c r="CE893" s="50" t="e">
        <f t="shared" si="1294"/>
        <v>#DIV/0!</v>
      </c>
      <c r="CF893" s="51"/>
      <c r="CG893" s="47" t="s">
        <v>49</v>
      </c>
      <c r="CH893" s="47" t="s">
        <v>49</v>
      </c>
      <c r="CI893" s="54">
        <f t="shared" si="1295"/>
        <v>20</v>
      </c>
      <c r="CJ893" s="55">
        <f t="shared" si="1296"/>
        <v>105</v>
      </c>
      <c r="CK893" s="56">
        <f t="shared" si="1297"/>
        <v>2100</v>
      </c>
      <c r="CL893" s="48">
        <v>20</v>
      </c>
      <c r="CM893" s="50">
        <f t="shared" si="1298"/>
        <v>105</v>
      </c>
      <c r="CN893" s="51">
        <v>2100</v>
      </c>
      <c r="CO893" s="48"/>
      <c r="CP893" s="50" t="e">
        <f t="shared" si="1299"/>
        <v>#DIV/0!</v>
      </c>
      <c r="CQ893" s="51"/>
      <c r="CR893" s="48"/>
      <c r="CS893" s="50" t="e">
        <f t="shared" si="1300"/>
        <v>#DIV/0!</v>
      </c>
      <c r="CT893" s="51"/>
      <c r="CU893" s="48">
        <v>0</v>
      </c>
      <c r="CV893" s="50" t="e">
        <f t="shared" si="1301"/>
        <v>#DIV/0!</v>
      </c>
      <c r="CW893" s="51"/>
      <c r="CX893" s="47" t="s">
        <v>49</v>
      </c>
      <c r="CY893" s="47" t="s">
        <v>49</v>
      </c>
    </row>
    <row r="894" spans="1:103" s="1" customFormat="1" ht="14.25" thickBot="1" x14ac:dyDescent="0.3">
      <c r="A894" s="47" t="s">
        <v>50</v>
      </c>
      <c r="B894" s="47" t="s">
        <v>50</v>
      </c>
      <c r="C894" s="48">
        <v>0</v>
      </c>
      <c r="D894" s="95">
        <f t="shared" si="1277"/>
        <v>151.43206403035194</v>
      </c>
      <c r="E894" s="93">
        <v>151.43206403035194</v>
      </c>
      <c r="F894" s="38">
        <f t="shared" si="1278"/>
        <v>151.56793596964806</v>
      </c>
      <c r="G894" s="49">
        <f t="shared" si="1279"/>
        <v>-0.43206403035193852</v>
      </c>
      <c r="H894" s="183"/>
      <c r="I894" s="183"/>
      <c r="J894" s="183"/>
      <c r="K894" s="183">
        <v>5</v>
      </c>
      <c r="L894" s="210">
        <v>0.56793596964806192</v>
      </c>
      <c r="M894" s="50">
        <v>24.99</v>
      </c>
      <c r="N894" s="53">
        <f t="shared" si="1280"/>
        <v>14.192719881505067</v>
      </c>
      <c r="O894" s="228">
        <v>35</v>
      </c>
      <c r="P894" s="229">
        <v>78.77</v>
      </c>
      <c r="Q894" s="230">
        <f t="shared" si="1281"/>
        <v>2756.95</v>
      </c>
      <c r="R894" s="238">
        <v>46</v>
      </c>
      <c r="S894" s="50">
        <v>37.840000000000003</v>
      </c>
      <c r="T894" s="51">
        <f t="shared" si="1282"/>
        <v>1740.64</v>
      </c>
      <c r="U894" s="52" t="s">
        <v>50</v>
      </c>
      <c r="V894" s="48">
        <f t="shared" si="1266"/>
        <v>75</v>
      </c>
      <c r="W894" s="50">
        <f t="shared" si="1283"/>
        <v>25.15</v>
      </c>
      <c r="X894" s="51">
        <f t="shared" si="1267"/>
        <v>1886.25</v>
      </c>
      <c r="Y894" s="48">
        <f t="shared" si="1268"/>
        <v>75</v>
      </c>
      <c r="Z894" s="50">
        <f t="shared" si="1304"/>
        <v>25.15</v>
      </c>
      <c r="AA894" s="51">
        <f t="shared" si="1269"/>
        <v>1886.25</v>
      </c>
      <c r="AB894" s="48">
        <f t="shared" si="1285"/>
        <v>75</v>
      </c>
      <c r="AC894" s="50">
        <f t="shared" si="1305"/>
        <v>25.15</v>
      </c>
      <c r="AD894" s="51">
        <f t="shared" si="1287"/>
        <v>1886.25</v>
      </c>
      <c r="AE894" s="43"/>
      <c r="AF894" s="42"/>
      <c r="AG894" s="53">
        <f t="shared" si="1302"/>
        <v>0</v>
      </c>
      <c r="AH894" s="43">
        <v>75</v>
      </c>
      <c r="AI894" s="42">
        <v>25.15</v>
      </c>
      <c r="AJ894" s="53">
        <f t="shared" si="1303"/>
        <v>1886.25</v>
      </c>
      <c r="AK894" s="43"/>
      <c r="AL894" s="42"/>
      <c r="AM894" s="53"/>
      <c r="AN894" s="43"/>
      <c r="AO894" s="42"/>
      <c r="AP894" s="53"/>
      <c r="AQ894" s="43"/>
      <c r="AR894" s="42"/>
      <c r="AS894" s="53"/>
      <c r="AT894" s="43"/>
      <c r="AU894" s="42"/>
      <c r="AV894" s="53"/>
      <c r="AW894" s="43"/>
      <c r="AX894" s="42"/>
      <c r="AY894" s="53">
        <f t="shared" si="1270"/>
        <v>0</v>
      </c>
      <c r="AZ894" s="43"/>
      <c r="BA894" s="42"/>
      <c r="BB894" s="53">
        <f t="shared" si="1271"/>
        <v>0</v>
      </c>
      <c r="BC894" s="43"/>
      <c r="BD894" s="42"/>
      <c r="BE894" s="53">
        <f t="shared" si="1272"/>
        <v>0</v>
      </c>
      <c r="BF894" s="43"/>
      <c r="BG894" s="42"/>
      <c r="BH894" s="53">
        <f t="shared" si="1273"/>
        <v>0</v>
      </c>
      <c r="BI894" s="43"/>
      <c r="BJ894" s="42"/>
      <c r="BK894" s="53">
        <f t="shared" si="1274"/>
        <v>0</v>
      </c>
      <c r="BL894" s="43"/>
      <c r="BM894" s="42"/>
      <c r="BN894" s="53">
        <f t="shared" si="1275"/>
        <v>0</v>
      </c>
      <c r="BO894" s="43"/>
      <c r="BP894" s="42"/>
      <c r="BQ894" s="53">
        <f t="shared" si="1276"/>
        <v>0</v>
      </c>
      <c r="BR894" s="54">
        <f t="shared" si="1288"/>
        <v>0</v>
      </c>
      <c r="BS894" s="55" t="e">
        <f t="shared" si="1289"/>
        <v>#DIV/0!</v>
      </c>
      <c r="BT894" s="56">
        <f t="shared" si="1290"/>
        <v>0</v>
      </c>
      <c r="BU894" s="48">
        <v>0</v>
      </c>
      <c r="BV894" s="50" t="e">
        <f t="shared" si="1291"/>
        <v>#DIV/0!</v>
      </c>
      <c r="BW894" s="51">
        <v>0</v>
      </c>
      <c r="BX894" s="48"/>
      <c r="BY894" s="50" t="e">
        <f t="shared" si="1292"/>
        <v>#DIV/0!</v>
      </c>
      <c r="BZ894" s="51"/>
      <c r="CA894" s="48"/>
      <c r="CB894" s="50" t="e">
        <f t="shared" si="1293"/>
        <v>#DIV/0!</v>
      </c>
      <c r="CC894" s="51"/>
      <c r="CD894" s="48">
        <v>0</v>
      </c>
      <c r="CE894" s="50" t="e">
        <f t="shared" si="1294"/>
        <v>#DIV/0!</v>
      </c>
      <c r="CF894" s="51"/>
      <c r="CG894" s="47" t="s">
        <v>50</v>
      </c>
      <c r="CH894" s="47" t="s">
        <v>50</v>
      </c>
      <c r="CI894" s="54">
        <f t="shared" si="1295"/>
        <v>0</v>
      </c>
      <c r="CJ894" s="55" t="e">
        <f t="shared" si="1296"/>
        <v>#DIV/0!</v>
      </c>
      <c r="CK894" s="56">
        <f t="shared" si="1297"/>
        <v>0</v>
      </c>
      <c r="CL894" s="48"/>
      <c r="CM894" s="50" t="e">
        <f t="shared" si="1298"/>
        <v>#DIV/0!</v>
      </c>
      <c r="CN894" s="51"/>
      <c r="CO894" s="48"/>
      <c r="CP894" s="50" t="e">
        <f t="shared" si="1299"/>
        <v>#DIV/0!</v>
      </c>
      <c r="CQ894" s="51"/>
      <c r="CR894" s="48"/>
      <c r="CS894" s="50" t="e">
        <f t="shared" si="1300"/>
        <v>#DIV/0!</v>
      </c>
      <c r="CT894" s="51"/>
      <c r="CU894" s="48">
        <v>0</v>
      </c>
      <c r="CV894" s="50" t="e">
        <f t="shared" si="1301"/>
        <v>#DIV/0!</v>
      </c>
      <c r="CW894" s="51"/>
      <c r="CX894" s="47" t="s">
        <v>50</v>
      </c>
      <c r="CY894" s="47" t="s">
        <v>50</v>
      </c>
    </row>
    <row r="895" spans="1:103" s="1" customFormat="1" ht="14.25" thickBot="1" x14ac:dyDescent="0.3">
      <c r="A895" s="47" t="s">
        <v>51</v>
      </c>
      <c r="B895" s="47" t="s">
        <v>51</v>
      </c>
      <c r="C895" s="48">
        <v>0</v>
      </c>
      <c r="D895" s="95">
        <f t="shared" si="1277"/>
        <v>152</v>
      </c>
      <c r="E895" s="93">
        <v>152</v>
      </c>
      <c r="F895" s="38">
        <f t="shared" si="1278"/>
        <v>152</v>
      </c>
      <c r="G895" s="49">
        <f t="shared" si="1279"/>
        <v>0</v>
      </c>
      <c r="H895" s="183"/>
      <c r="I895" s="183"/>
      <c r="J895" s="183"/>
      <c r="K895" s="183">
        <v>5</v>
      </c>
      <c r="L895" s="212"/>
      <c r="M895" s="50">
        <v>24.99</v>
      </c>
      <c r="N895" s="53">
        <f t="shared" si="1280"/>
        <v>0</v>
      </c>
      <c r="O895" s="228">
        <v>35</v>
      </c>
      <c r="P895" s="229">
        <v>78.77</v>
      </c>
      <c r="Q895" s="230">
        <f t="shared" si="1281"/>
        <v>2756.95</v>
      </c>
      <c r="R895" s="238">
        <v>47</v>
      </c>
      <c r="S895" s="50">
        <v>37.840000000000003</v>
      </c>
      <c r="T895" s="51">
        <f t="shared" si="1282"/>
        <v>1778.4800000000002</v>
      </c>
      <c r="U895" s="52" t="s">
        <v>51</v>
      </c>
      <c r="V895" s="48">
        <f t="shared" si="1266"/>
        <v>75</v>
      </c>
      <c r="W895" s="50">
        <f t="shared" si="1283"/>
        <v>25.15</v>
      </c>
      <c r="X895" s="51">
        <f t="shared" si="1267"/>
        <v>1886.25</v>
      </c>
      <c r="Y895" s="48">
        <f t="shared" si="1268"/>
        <v>75</v>
      </c>
      <c r="Z895" s="50">
        <f t="shared" si="1304"/>
        <v>25.15</v>
      </c>
      <c r="AA895" s="51">
        <f t="shared" si="1269"/>
        <v>1886.25</v>
      </c>
      <c r="AB895" s="48">
        <f t="shared" si="1285"/>
        <v>75</v>
      </c>
      <c r="AC895" s="50">
        <f t="shared" si="1305"/>
        <v>25.15</v>
      </c>
      <c r="AD895" s="51">
        <f t="shared" si="1287"/>
        <v>1886.25</v>
      </c>
      <c r="AE895" s="43"/>
      <c r="AF895" s="42"/>
      <c r="AG895" s="53">
        <f t="shared" si="1302"/>
        <v>0</v>
      </c>
      <c r="AH895" s="43">
        <v>75</v>
      </c>
      <c r="AI895" s="42">
        <v>25.15</v>
      </c>
      <c r="AJ895" s="53">
        <f t="shared" si="1303"/>
        <v>1886.25</v>
      </c>
      <c r="AK895" s="43"/>
      <c r="AL895" s="42"/>
      <c r="AM895" s="53"/>
      <c r="AN895" s="43"/>
      <c r="AO895" s="42"/>
      <c r="AP895" s="53"/>
      <c r="AQ895" s="43"/>
      <c r="AR895" s="42"/>
      <c r="AS895" s="53"/>
      <c r="AT895" s="43"/>
      <c r="AU895" s="42"/>
      <c r="AV895" s="53"/>
      <c r="AW895" s="43"/>
      <c r="AX895" s="42"/>
      <c r="AY895" s="53">
        <f t="shared" si="1270"/>
        <v>0</v>
      </c>
      <c r="AZ895" s="43"/>
      <c r="BA895" s="42"/>
      <c r="BB895" s="53">
        <f t="shared" si="1271"/>
        <v>0</v>
      </c>
      <c r="BC895" s="43"/>
      <c r="BD895" s="42"/>
      <c r="BE895" s="53">
        <f t="shared" si="1272"/>
        <v>0</v>
      </c>
      <c r="BF895" s="43"/>
      <c r="BG895" s="42"/>
      <c r="BH895" s="53">
        <f t="shared" si="1273"/>
        <v>0</v>
      </c>
      <c r="BI895" s="43"/>
      <c r="BJ895" s="42"/>
      <c r="BK895" s="53">
        <f t="shared" si="1274"/>
        <v>0</v>
      </c>
      <c r="BL895" s="43"/>
      <c r="BM895" s="42"/>
      <c r="BN895" s="53">
        <f t="shared" si="1275"/>
        <v>0</v>
      </c>
      <c r="BO895" s="43"/>
      <c r="BP895" s="42"/>
      <c r="BQ895" s="53">
        <f t="shared" si="1276"/>
        <v>0</v>
      </c>
      <c r="BR895" s="54">
        <f t="shared" si="1288"/>
        <v>0</v>
      </c>
      <c r="BS895" s="55" t="e">
        <f t="shared" si="1289"/>
        <v>#DIV/0!</v>
      </c>
      <c r="BT895" s="56">
        <f t="shared" si="1290"/>
        <v>0</v>
      </c>
      <c r="BU895" s="48">
        <v>0</v>
      </c>
      <c r="BV895" s="50" t="e">
        <f t="shared" si="1291"/>
        <v>#DIV/0!</v>
      </c>
      <c r="BW895" s="51">
        <v>0</v>
      </c>
      <c r="BX895" s="48"/>
      <c r="BY895" s="50" t="e">
        <f t="shared" si="1292"/>
        <v>#DIV/0!</v>
      </c>
      <c r="BZ895" s="51"/>
      <c r="CA895" s="48"/>
      <c r="CB895" s="50" t="e">
        <f t="shared" si="1293"/>
        <v>#DIV/0!</v>
      </c>
      <c r="CC895" s="51"/>
      <c r="CD895" s="48">
        <v>0</v>
      </c>
      <c r="CE895" s="50" t="e">
        <f t="shared" si="1294"/>
        <v>#DIV/0!</v>
      </c>
      <c r="CF895" s="51"/>
      <c r="CG895" s="47" t="s">
        <v>51</v>
      </c>
      <c r="CH895" s="47" t="s">
        <v>51</v>
      </c>
      <c r="CI895" s="54">
        <f t="shared" si="1295"/>
        <v>0</v>
      </c>
      <c r="CJ895" s="55" t="e">
        <f t="shared" si="1296"/>
        <v>#DIV/0!</v>
      </c>
      <c r="CK895" s="56">
        <f t="shared" si="1297"/>
        <v>0</v>
      </c>
      <c r="CL895" s="48"/>
      <c r="CM895" s="50" t="e">
        <f t="shared" si="1298"/>
        <v>#DIV/0!</v>
      </c>
      <c r="CN895" s="51"/>
      <c r="CO895" s="48"/>
      <c r="CP895" s="50" t="e">
        <f t="shared" si="1299"/>
        <v>#DIV/0!</v>
      </c>
      <c r="CQ895" s="51"/>
      <c r="CR895" s="48"/>
      <c r="CS895" s="50" t="e">
        <f t="shared" si="1300"/>
        <v>#DIV/0!</v>
      </c>
      <c r="CT895" s="51"/>
      <c r="CU895" s="48">
        <v>0</v>
      </c>
      <c r="CV895" s="50" t="e">
        <f t="shared" si="1301"/>
        <v>#DIV/0!</v>
      </c>
      <c r="CW895" s="51"/>
      <c r="CX895" s="47" t="s">
        <v>51</v>
      </c>
      <c r="CY895" s="47" t="s">
        <v>51</v>
      </c>
    </row>
    <row r="896" spans="1:103" s="1" customFormat="1" ht="14.25" thickBot="1" x14ac:dyDescent="0.3">
      <c r="A896" s="47" t="s">
        <v>52</v>
      </c>
      <c r="B896" s="47" t="s">
        <v>52</v>
      </c>
      <c r="C896" s="48">
        <v>0</v>
      </c>
      <c r="D896" s="95">
        <f t="shared" si="1277"/>
        <v>152</v>
      </c>
      <c r="E896" s="93">
        <v>152</v>
      </c>
      <c r="F896" s="38">
        <f t="shared" si="1278"/>
        <v>152</v>
      </c>
      <c r="G896" s="49">
        <f t="shared" si="1279"/>
        <v>0</v>
      </c>
      <c r="H896" s="183"/>
      <c r="I896" s="183"/>
      <c r="J896" s="183"/>
      <c r="K896" s="183">
        <v>5</v>
      </c>
      <c r="L896" s="212"/>
      <c r="M896" s="50">
        <v>24.99</v>
      </c>
      <c r="N896" s="53">
        <f t="shared" si="1280"/>
        <v>0</v>
      </c>
      <c r="O896" s="228">
        <v>35</v>
      </c>
      <c r="P896" s="229">
        <v>78.77</v>
      </c>
      <c r="Q896" s="230">
        <f t="shared" si="1281"/>
        <v>2756.95</v>
      </c>
      <c r="R896" s="238">
        <v>47</v>
      </c>
      <c r="S896" s="50">
        <v>37.840000000000003</v>
      </c>
      <c r="T896" s="51">
        <f t="shared" si="1282"/>
        <v>1778.4800000000002</v>
      </c>
      <c r="U896" s="52" t="s">
        <v>52</v>
      </c>
      <c r="V896" s="48">
        <f t="shared" si="1266"/>
        <v>75</v>
      </c>
      <c r="W896" s="50">
        <f t="shared" si="1283"/>
        <v>25.15</v>
      </c>
      <c r="X896" s="51">
        <f t="shared" si="1267"/>
        <v>1886.25</v>
      </c>
      <c r="Y896" s="48">
        <f t="shared" si="1268"/>
        <v>75</v>
      </c>
      <c r="Z896" s="50">
        <f t="shared" si="1304"/>
        <v>25.15</v>
      </c>
      <c r="AA896" s="51">
        <f t="shared" si="1269"/>
        <v>1886.25</v>
      </c>
      <c r="AB896" s="48">
        <f t="shared" si="1285"/>
        <v>75</v>
      </c>
      <c r="AC896" s="50">
        <f t="shared" si="1305"/>
        <v>25.15</v>
      </c>
      <c r="AD896" s="51">
        <f t="shared" si="1287"/>
        <v>1886.25</v>
      </c>
      <c r="AE896" s="43"/>
      <c r="AF896" s="42"/>
      <c r="AG896" s="53">
        <f t="shared" si="1302"/>
        <v>0</v>
      </c>
      <c r="AH896" s="43">
        <v>75</v>
      </c>
      <c r="AI896" s="42">
        <v>25.15</v>
      </c>
      <c r="AJ896" s="53">
        <f t="shared" si="1303"/>
        <v>1886.25</v>
      </c>
      <c r="AK896" s="43"/>
      <c r="AL896" s="42"/>
      <c r="AM896" s="53"/>
      <c r="AN896" s="43"/>
      <c r="AO896" s="42"/>
      <c r="AP896" s="53"/>
      <c r="AQ896" s="43"/>
      <c r="AR896" s="42"/>
      <c r="AS896" s="53"/>
      <c r="AT896" s="43"/>
      <c r="AU896" s="42"/>
      <c r="AV896" s="53"/>
      <c r="AW896" s="43"/>
      <c r="AX896" s="42"/>
      <c r="AY896" s="53">
        <f t="shared" si="1270"/>
        <v>0</v>
      </c>
      <c r="AZ896" s="43"/>
      <c r="BA896" s="42"/>
      <c r="BB896" s="53">
        <f t="shared" si="1271"/>
        <v>0</v>
      </c>
      <c r="BC896" s="43"/>
      <c r="BD896" s="42"/>
      <c r="BE896" s="53">
        <f t="shared" si="1272"/>
        <v>0</v>
      </c>
      <c r="BF896" s="43"/>
      <c r="BG896" s="42"/>
      <c r="BH896" s="53">
        <f t="shared" si="1273"/>
        <v>0</v>
      </c>
      <c r="BI896" s="43"/>
      <c r="BJ896" s="42"/>
      <c r="BK896" s="53">
        <f t="shared" si="1274"/>
        <v>0</v>
      </c>
      <c r="BL896" s="43"/>
      <c r="BM896" s="42"/>
      <c r="BN896" s="53">
        <f t="shared" si="1275"/>
        <v>0</v>
      </c>
      <c r="BO896" s="43"/>
      <c r="BP896" s="42"/>
      <c r="BQ896" s="53">
        <f t="shared" si="1276"/>
        <v>0</v>
      </c>
      <c r="BR896" s="54">
        <f t="shared" si="1288"/>
        <v>0</v>
      </c>
      <c r="BS896" s="55" t="e">
        <f t="shared" si="1289"/>
        <v>#DIV/0!</v>
      </c>
      <c r="BT896" s="56">
        <f t="shared" si="1290"/>
        <v>0</v>
      </c>
      <c r="BU896" s="48">
        <v>0</v>
      </c>
      <c r="BV896" s="50" t="e">
        <f t="shared" si="1291"/>
        <v>#DIV/0!</v>
      </c>
      <c r="BW896" s="51">
        <v>0</v>
      </c>
      <c r="BX896" s="48"/>
      <c r="BY896" s="50" t="e">
        <f t="shared" si="1292"/>
        <v>#DIV/0!</v>
      </c>
      <c r="BZ896" s="51"/>
      <c r="CA896" s="48"/>
      <c r="CB896" s="50" t="e">
        <f t="shared" si="1293"/>
        <v>#DIV/0!</v>
      </c>
      <c r="CC896" s="51"/>
      <c r="CD896" s="48">
        <v>0</v>
      </c>
      <c r="CE896" s="50" t="e">
        <f t="shared" si="1294"/>
        <v>#DIV/0!</v>
      </c>
      <c r="CF896" s="51"/>
      <c r="CG896" s="47" t="s">
        <v>52</v>
      </c>
      <c r="CH896" s="47" t="s">
        <v>52</v>
      </c>
      <c r="CI896" s="54">
        <f t="shared" si="1295"/>
        <v>0</v>
      </c>
      <c r="CJ896" s="55" t="e">
        <f t="shared" si="1296"/>
        <v>#DIV/0!</v>
      </c>
      <c r="CK896" s="56">
        <f t="shared" si="1297"/>
        <v>0</v>
      </c>
      <c r="CL896" s="48"/>
      <c r="CM896" s="50" t="e">
        <f t="shared" si="1298"/>
        <v>#DIV/0!</v>
      </c>
      <c r="CN896" s="51"/>
      <c r="CO896" s="48"/>
      <c r="CP896" s="50" t="e">
        <f t="shared" si="1299"/>
        <v>#DIV/0!</v>
      </c>
      <c r="CQ896" s="51"/>
      <c r="CR896" s="48"/>
      <c r="CS896" s="50" t="e">
        <f t="shared" si="1300"/>
        <v>#DIV/0!</v>
      </c>
      <c r="CT896" s="51"/>
      <c r="CU896" s="48">
        <v>0</v>
      </c>
      <c r="CV896" s="50" t="e">
        <f t="shared" si="1301"/>
        <v>#DIV/0!</v>
      </c>
      <c r="CW896" s="51"/>
      <c r="CX896" s="47" t="s">
        <v>52</v>
      </c>
      <c r="CY896" s="47" t="s">
        <v>52</v>
      </c>
    </row>
    <row r="897" spans="1:103" s="1" customFormat="1" ht="14.25" thickBot="1" x14ac:dyDescent="0.3">
      <c r="A897" s="47" t="s">
        <v>53</v>
      </c>
      <c r="B897" s="47" t="s">
        <v>53</v>
      </c>
      <c r="C897" s="48">
        <v>50</v>
      </c>
      <c r="D897" s="95">
        <f t="shared" si="1277"/>
        <v>152</v>
      </c>
      <c r="E897" s="93">
        <v>202</v>
      </c>
      <c r="F897" s="38">
        <f t="shared" si="1278"/>
        <v>510</v>
      </c>
      <c r="G897" s="49">
        <f t="shared" si="1279"/>
        <v>308</v>
      </c>
      <c r="H897" s="183"/>
      <c r="I897" s="183"/>
      <c r="J897" s="183"/>
      <c r="K897" s="183">
        <v>0</v>
      </c>
      <c r="L897" s="212"/>
      <c r="M897" s="50">
        <v>24.99</v>
      </c>
      <c r="N897" s="53">
        <f t="shared" si="1280"/>
        <v>0</v>
      </c>
      <c r="O897" s="228">
        <v>35</v>
      </c>
      <c r="P897" s="229">
        <v>78.77</v>
      </c>
      <c r="Q897" s="230">
        <f t="shared" si="1281"/>
        <v>2756.95</v>
      </c>
      <c r="R897" s="238">
        <v>0</v>
      </c>
      <c r="S897" s="50">
        <v>37.840000000000003</v>
      </c>
      <c r="T897" s="51">
        <f t="shared" si="1282"/>
        <v>0</v>
      </c>
      <c r="U897" s="52" t="s">
        <v>53</v>
      </c>
      <c r="V897" s="48">
        <f t="shared" si="1266"/>
        <v>475</v>
      </c>
      <c r="W897" s="50">
        <f t="shared" si="1283"/>
        <v>50.531578947368423</v>
      </c>
      <c r="X897" s="51">
        <f t="shared" si="1267"/>
        <v>24002.5</v>
      </c>
      <c r="Y897" s="48">
        <f t="shared" si="1268"/>
        <v>475</v>
      </c>
      <c r="Z897" s="50">
        <f t="shared" si="1304"/>
        <v>50.531578947368423</v>
      </c>
      <c r="AA897" s="51">
        <f t="shared" si="1269"/>
        <v>24002.5</v>
      </c>
      <c r="AB897" s="48">
        <f t="shared" si="1285"/>
        <v>100</v>
      </c>
      <c r="AC897" s="50">
        <f t="shared" si="1305"/>
        <v>21.61</v>
      </c>
      <c r="AD897" s="51">
        <f t="shared" si="1287"/>
        <v>2161</v>
      </c>
      <c r="AE897" s="43">
        <v>100</v>
      </c>
      <c r="AF897" s="42">
        <v>21.61</v>
      </c>
      <c r="AG897" s="53">
        <f t="shared" si="1302"/>
        <v>2161</v>
      </c>
      <c r="AH897" s="43"/>
      <c r="AI897" s="42"/>
      <c r="AJ897" s="53">
        <f t="shared" si="1303"/>
        <v>0</v>
      </c>
      <c r="AK897" s="43"/>
      <c r="AL897" s="42"/>
      <c r="AM897" s="53"/>
      <c r="AN897" s="43"/>
      <c r="AO897" s="42"/>
      <c r="AP897" s="53"/>
      <c r="AQ897" s="43"/>
      <c r="AR897" s="42"/>
      <c r="AS897" s="53"/>
      <c r="AT897" s="43"/>
      <c r="AU897" s="42"/>
      <c r="AV897" s="53"/>
      <c r="AW897" s="43"/>
      <c r="AX897" s="42"/>
      <c r="AY897" s="53">
        <f t="shared" si="1270"/>
        <v>0</v>
      </c>
      <c r="AZ897" s="43"/>
      <c r="BA897" s="42"/>
      <c r="BB897" s="53">
        <f t="shared" si="1271"/>
        <v>0</v>
      </c>
      <c r="BC897" s="43"/>
      <c r="BD897" s="42"/>
      <c r="BE897" s="53">
        <f t="shared" si="1272"/>
        <v>0</v>
      </c>
      <c r="BF897" s="43"/>
      <c r="BG897" s="42"/>
      <c r="BH897" s="53">
        <f t="shared" si="1273"/>
        <v>0</v>
      </c>
      <c r="BI897" s="43"/>
      <c r="BJ897" s="42"/>
      <c r="BK897" s="53">
        <f t="shared" si="1274"/>
        <v>0</v>
      </c>
      <c r="BL897" s="43"/>
      <c r="BM897" s="42"/>
      <c r="BN897" s="53">
        <f t="shared" si="1275"/>
        <v>0</v>
      </c>
      <c r="BO897" s="43"/>
      <c r="BP897" s="42"/>
      <c r="BQ897" s="53">
        <f t="shared" si="1276"/>
        <v>0</v>
      </c>
      <c r="BR897" s="54">
        <f t="shared" si="1288"/>
        <v>375</v>
      </c>
      <c r="BS897" s="55">
        <f t="shared" si="1289"/>
        <v>58.244</v>
      </c>
      <c r="BT897" s="56">
        <f t="shared" si="1290"/>
        <v>21841.5</v>
      </c>
      <c r="BU897" s="48">
        <v>375</v>
      </c>
      <c r="BV897" s="50">
        <f t="shared" si="1291"/>
        <v>58.244</v>
      </c>
      <c r="BW897" s="51">
        <v>21841.5</v>
      </c>
      <c r="BX897" s="48"/>
      <c r="BY897" s="50" t="e">
        <f t="shared" si="1292"/>
        <v>#DIV/0!</v>
      </c>
      <c r="BZ897" s="51"/>
      <c r="CA897" s="48"/>
      <c r="CB897" s="50" t="e">
        <f t="shared" si="1293"/>
        <v>#DIV/0!</v>
      </c>
      <c r="CC897" s="51"/>
      <c r="CD897" s="48">
        <v>0</v>
      </c>
      <c r="CE897" s="50" t="e">
        <f t="shared" si="1294"/>
        <v>#DIV/0!</v>
      </c>
      <c r="CF897" s="51"/>
      <c r="CG897" s="47" t="s">
        <v>53</v>
      </c>
      <c r="CH897" s="47" t="s">
        <v>53</v>
      </c>
      <c r="CI897" s="54">
        <f t="shared" si="1295"/>
        <v>0</v>
      </c>
      <c r="CJ897" s="55" t="e">
        <f t="shared" si="1296"/>
        <v>#DIV/0!</v>
      </c>
      <c r="CK897" s="56">
        <f t="shared" si="1297"/>
        <v>0</v>
      </c>
      <c r="CL897" s="48"/>
      <c r="CM897" s="50" t="e">
        <f t="shared" si="1298"/>
        <v>#DIV/0!</v>
      </c>
      <c r="CN897" s="51"/>
      <c r="CO897" s="48"/>
      <c r="CP897" s="50" t="e">
        <f t="shared" si="1299"/>
        <v>#DIV/0!</v>
      </c>
      <c r="CQ897" s="51"/>
      <c r="CR897" s="48"/>
      <c r="CS897" s="50" t="e">
        <f t="shared" si="1300"/>
        <v>#DIV/0!</v>
      </c>
      <c r="CT897" s="51"/>
      <c r="CU897" s="48">
        <v>0</v>
      </c>
      <c r="CV897" s="50" t="e">
        <f t="shared" si="1301"/>
        <v>#DIV/0!</v>
      </c>
      <c r="CW897" s="51"/>
      <c r="CX897" s="47" t="s">
        <v>53</v>
      </c>
      <c r="CY897" s="47" t="s">
        <v>53</v>
      </c>
    </row>
    <row r="898" spans="1:103" s="1" customFormat="1" ht="14.25" thickBot="1" x14ac:dyDescent="0.3">
      <c r="A898" s="47" t="s">
        <v>54</v>
      </c>
      <c r="B898" s="47" t="s">
        <v>54</v>
      </c>
      <c r="C898" s="48">
        <v>50</v>
      </c>
      <c r="D898" s="95">
        <f t="shared" si="1277"/>
        <v>152</v>
      </c>
      <c r="E898" s="93">
        <v>202</v>
      </c>
      <c r="F898" s="38">
        <f t="shared" si="1278"/>
        <v>510</v>
      </c>
      <c r="G898" s="49">
        <f t="shared" si="1279"/>
        <v>308</v>
      </c>
      <c r="H898" s="183"/>
      <c r="I898" s="183"/>
      <c r="J898" s="183"/>
      <c r="K898" s="183">
        <v>0</v>
      </c>
      <c r="L898" s="212"/>
      <c r="M898" s="50">
        <v>24.99</v>
      </c>
      <c r="N898" s="53">
        <f t="shared" si="1280"/>
        <v>0</v>
      </c>
      <c r="O898" s="231">
        <v>35</v>
      </c>
      <c r="P898" s="232">
        <v>78.77</v>
      </c>
      <c r="Q898" s="233">
        <f t="shared" si="1281"/>
        <v>2756.95</v>
      </c>
      <c r="R898" s="238">
        <v>0</v>
      </c>
      <c r="S898" s="50">
        <v>37.840000000000003</v>
      </c>
      <c r="T898" s="51">
        <f t="shared" si="1282"/>
        <v>0</v>
      </c>
      <c r="U898" s="52" t="s">
        <v>54</v>
      </c>
      <c r="V898" s="57">
        <f t="shared" si="1266"/>
        <v>475</v>
      </c>
      <c r="W898" s="58">
        <f t="shared" si="1283"/>
        <v>50.531578947368423</v>
      </c>
      <c r="X898" s="59">
        <f t="shared" si="1267"/>
        <v>24002.5</v>
      </c>
      <c r="Y898" s="57">
        <f t="shared" si="1268"/>
        <v>475</v>
      </c>
      <c r="Z898" s="58">
        <f t="shared" si="1304"/>
        <v>50.531578947368423</v>
      </c>
      <c r="AA898" s="59">
        <f t="shared" si="1269"/>
        <v>24002.5</v>
      </c>
      <c r="AB898" s="48">
        <f t="shared" si="1285"/>
        <v>100</v>
      </c>
      <c r="AC898" s="50">
        <f t="shared" si="1305"/>
        <v>21.61</v>
      </c>
      <c r="AD898" s="51">
        <f t="shared" si="1287"/>
        <v>2161</v>
      </c>
      <c r="AE898" s="43">
        <v>100</v>
      </c>
      <c r="AF898" s="42">
        <v>21.61</v>
      </c>
      <c r="AG898" s="53">
        <f>AE898*AF898</f>
        <v>2161</v>
      </c>
      <c r="AH898" s="43"/>
      <c r="AI898" s="42"/>
      <c r="AJ898" s="53">
        <f>AH898*AI898</f>
        <v>0</v>
      </c>
      <c r="AK898" s="84"/>
      <c r="AL898" s="85"/>
      <c r="AM898" s="53"/>
      <c r="AN898" s="43"/>
      <c r="AO898" s="42"/>
      <c r="AP898" s="53"/>
      <c r="AQ898" s="84"/>
      <c r="AR898" s="85"/>
      <c r="AS898" s="53"/>
      <c r="AT898" s="84"/>
      <c r="AU898" s="85"/>
      <c r="AV898" s="53"/>
      <c r="AW898" s="84"/>
      <c r="AX898" s="85"/>
      <c r="AY898" s="53">
        <f t="shared" si="1270"/>
        <v>0</v>
      </c>
      <c r="AZ898" s="84"/>
      <c r="BA898" s="85"/>
      <c r="BB898" s="53">
        <f t="shared" si="1271"/>
        <v>0</v>
      </c>
      <c r="BC898" s="84"/>
      <c r="BD898" s="85"/>
      <c r="BE898" s="53">
        <f t="shared" si="1272"/>
        <v>0</v>
      </c>
      <c r="BF898" s="84"/>
      <c r="BG898" s="85"/>
      <c r="BH898" s="53">
        <f t="shared" si="1273"/>
        <v>0</v>
      </c>
      <c r="BI898" s="84"/>
      <c r="BJ898" s="85"/>
      <c r="BK898" s="53">
        <f t="shared" si="1274"/>
        <v>0</v>
      </c>
      <c r="BL898" s="84"/>
      <c r="BM898" s="85"/>
      <c r="BN898" s="53">
        <f t="shared" si="1275"/>
        <v>0</v>
      </c>
      <c r="BO898" s="84"/>
      <c r="BP898" s="85"/>
      <c r="BQ898" s="53">
        <f t="shared" si="1276"/>
        <v>0</v>
      </c>
      <c r="BR898" s="60">
        <f t="shared" si="1288"/>
        <v>375</v>
      </c>
      <c r="BS898" s="61">
        <f t="shared" si="1289"/>
        <v>58.244</v>
      </c>
      <c r="BT898" s="62">
        <f t="shared" si="1290"/>
        <v>21841.5</v>
      </c>
      <c r="BU898" s="48">
        <v>375</v>
      </c>
      <c r="BV898" s="50">
        <f t="shared" si="1291"/>
        <v>58.244</v>
      </c>
      <c r="BW898" s="51">
        <v>21841.5</v>
      </c>
      <c r="BX898" s="48"/>
      <c r="BY898" s="50" t="e">
        <f t="shared" si="1292"/>
        <v>#DIV/0!</v>
      </c>
      <c r="BZ898" s="51"/>
      <c r="CA898" s="48"/>
      <c r="CB898" s="50" t="e">
        <f t="shared" si="1293"/>
        <v>#DIV/0!</v>
      </c>
      <c r="CC898" s="51"/>
      <c r="CD898" s="48">
        <v>0</v>
      </c>
      <c r="CE898" s="50" t="e">
        <f t="shared" si="1294"/>
        <v>#DIV/0!</v>
      </c>
      <c r="CF898" s="51"/>
      <c r="CG898" s="47" t="s">
        <v>54</v>
      </c>
      <c r="CH898" s="47" t="s">
        <v>54</v>
      </c>
      <c r="CI898" s="60">
        <f t="shared" si="1295"/>
        <v>0</v>
      </c>
      <c r="CJ898" s="61" t="e">
        <f t="shared" si="1296"/>
        <v>#DIV/0!</v>
      </c>
      <c r="CK898" s="62">
        <f t="shared" si="1297"/>
        <v>0</v>
      </c>
      <c r="CL898" s="48"/>
      <c r="CM898" s="50" t="e">
        <f t="shared" si="1298"/>
        <v>#DIV/0!</v>
      </c>
      <c r="CN898" s="51"/>
      <c r="CO898" s="48"/>
      <c r="CP898" s="50" t="e">
        <f t="shared" si="1299"/>
        <v>#DIV/0!</v>
      </c>
      <c r="CQ898" s="51"/>
      <c r="CR898" s="48"/>
      <c r="CS898" s="50" t="e">
        <f t="shared" si="1300"/>
        <v>#DIV/0!</v>
      </c>
      <c r="CT898" s="51"/>
      <c r="CU898" s="48">
        <v>0</v>
      </c>
      <c r="CV898" s="50" t="e">
        <f t="shared" si="1301"/>
        <v>#DIV/0!</v>
      </c>
      <c r="CW898" s="51"/>
      <c r="CX898" s="47" t="s">
        <v>54</v>
      </c>
      <c r="CY898" s="47" t="s">
        <v>54</v>
      </c>
    </row>
    <row r="899" spans="1:103" s="1" customFormat="1" ht="14.25" thickBot="1" x14ac:dyDescent="0.3">
      <c r="C899" s="96">
        <f>SUM(C875:C898)</f>
        <v>4180</v>
      </c>
      <c r="D899" s="96">
        <f>SUM(D875:D898)</f>
        <v>3275.1941958078241</v>
      </c>
      <c r="E899" s="97">
        <f>SUM(C899:D899)</f>
        <v>7455.1941958078241</v>
      </c>
      <c r="F899" s="96">
        <f>SUM(F875:F898)</f>
        <v>8443.944456579271</v>
      </c>
      <c r="G899" s="64"/>
      <c r="H899" s="184">
        <f>SUM(H875:H898)</f>
        <v>0</v>
      </c>
      <c r="I899" s="184">
        <f t="shared" ref="I899" si="1306">SUM(I875:I898)</f>
        <v>0</v>
      </c>
      <c r="J899" s="184"/>
      <c r="K899" s="184">
        <f t="shared" ref="K899" si="1307">SUM(K875:K898)</f>
        <v>80</v>
      </c>
      <c r="L899" s="65">
        <f>SUM(L875:L898)</f>
        <v>372.9444565792723</v>
      </c>
      <c r="M899" s="66">
        <f>N899/L899</f>
        <v>24.990000000000002</v>
      </c>
      <c r="N899" s="67">
        <f>SUM(N875:N898)</f>
        <v>9319.8819699160158</v>
      </c>
      <c r="O899" s="68">
        <f>SUM(O875:O898)</f>
        <v>840</v>
      </c>
      <c r="P899" s="66">
        <f>Q899/O899</f>
        <v>91.942047619047599</v>
      </c>
      <c r="Q899" s="67">
        <f>SUM(Q875:Q898)+11064.52</f>
        <v>77231.319999999978</v>
      </c>
      <c r="R899" s="68">
        <v>451</v>
      </c>
      <c r="S899" s="66">
        <v>37.840000000000003</v>
      </c>
      <c r="T899" s="67">
        <f>R899*S899</f>
        <v>17065.84</v>
      </c>
      <c r="U899" s="69"/>
      <c r="V899" s="63">
        <f>SUM(V875:V898)</f>
        <v>6875</v>
      </c>
      <c r="W899" s="66">
        <f>X899/V899</f>
        <v>40.082254545454546</v>
      </c>
      <c r="X899" s="67">
        <f>SUM(X875:X898)</f>
        <v>275565.5</v>
      </c>
      <c r="Y899" s="63">
        <f>SUM(Y875:Y898)</f>
        <v>8750</v>
      </c>
      <c r="Z899" s="66">
        <f>AA899/Y899</f>
        <v>40.621771428571428</v>
      </c>
      <c r="AA899" s="67">
        <f>SUM(AA875:AA898)</f>
        <v>355440.5</v>
      </c>
      <c r="AB899" s="63">
        <f>SUM(AB875:AB898)</f>
        <v>2000</v>
      </c>
      <c r="AC899" s="66">
        <f>AD899/AB899</f>
        <v>23.734000000000002</v>
      </c>
      <c r="AD899" s="67">
        <f>SUM(AD875:AD898)</f>
        <v>47468</v>
      </c>
      <c r="AE899" s="63">
        <f>SUM(AE875:AE898)</f>
        <v>800</v>
      </c>
      <c r="AF899" s="66">
        <f>AG899/AE899</f>
        <v>21.61</v>
      </c>
      <c r="AG899" s="67">
        <f>SUM(AG875:AG898)</f>
        <v>17288</v>
      </c>
      <c r="AH899" s="63">
        <f>SUM(AH875:AH898)</f>
        <v>1200</v>
      </c>
      <c r="AI899" s="66">
        <f>AJ899/AH899</f>
        <v>25.15</v>
      </c>
      <c r="AJ899" s="67">
        <f>SUM(AJ875:AJ898)</f>
        <v>30180</v>
      </c>
      <c r="AK899" s="63">
        <f>SUM(AK875:AK898)</f>
        <v>0</v>
      </c>
      <c r="AL899" s="66" t="e">
        <f>AM899/AK899</f>
        <v>#DIV/0!</v>
      </c>
      <c r="AM899" s="67">
        <f>SUM(AM875:AM898)</f>
        <v>0</v>
      </c>
      <c r="AN899" s="63">
        <f>SUM(AN875:AN898)</f>
        <v>0</v>
      </c>
      <c r="AO899" s="66" t="e">
        <f>AP899/AN899</f>
        <v>#DIV/0!</v>
      </c>
      <c r="AP899" s="67">
        <f>SUM(AP875:AP898)</f>
        <v>0</v>
      </c>
      <c r="AQ899" s="63">
        <f>SUM(AQ875:AQ898)</f>
        <v>0</v>
      </c>
      <c r="AR899" s="66" t="e">
        <f>AS899/AQ899</f>
        <v>#DIV/0!</v>
      </c>
      <c r="AS899" s="67">
        <f>SUM(AS875:AS898)</f>
        <v>0</v>
      </c>
      <c r="AT899" s="63">
        <f>SUM(AT875:AT898)</f>
        <v>0</v>
      </c>
      <c r="AU899" s="66" t="e">
        <f>AV899/AT899</f>
        <v>#DIV/0!</v>
      </c>
      <c r="AV899" s="67">
        <f>SUM(AV876:AV898)</f>
        <v>0</v>
      </c>
      <c r="AW899" s="63">
        <f>SUM(AW876:AW898)</f>
        <v>0</v>
      </c>
      <c r="AX899" s="66" t="e">
        <f>AY899/AW899</f>
        <v>#DIV/0!</v>
      </c>
      <c r="AY899" s="67">
        <f>SUM(AY876:AY898)</f>
        <v>0</v>
      </c>
      <c r="AZ899" s="63">
        <f>SUM(AZ876:AZ898)</f>
        <v>0</v>
      </c>
      <c r="BA899" s="66" t="e">
        <f>BB899/AZ899</f>
        <v>#DIV/0!</v>
      </c>
      <c r="BB899" s="67">
        <f>SUM(BB876:BB898)</f>
        <v>0</v>
      </c>
      <c r="BC899" s="63">
        <f>SUM(BC876:BC898)</f>
        <v>0</v>
      </c>
      <c r="BD899" s="66" t="e">
        <f>BE899/BC899</f>
        <v>#DIV/0!</v>
      </c>
      <c r="BE899" s="67">
        <f>SUM(BE876:BE898)</f>
        <v>0</v>
      </c>
      <c r="BF899" s="63">
        <f>SUM(BF876:BF898)</f>
        <v>0</v>
      </c>
      <c r="BG899" s="66" t="e">
        <f>BH899/BF899</f>
        <v>#DIV/0!</v>
      </c>
      <c r="BH899" s="67">
        <f>SUM(BH876:BH898)</f>
        <v>0</v>
      </c>
      <c r="BI899" s="63">
        <f>SUM(BI876:BI898)</f>
        <v>0</v>
      </c>
      <c r="BJ899" s="66" t="e">
        <f>BK899/BI899</f>
        <v>#DIV/0!</v>
      </c>
      <c r="BK899" s="67">
        <f>SUM(BK876:BK898)</f>
        <v>0</v>
      </c>
      <c r="BL899" s="63">
        <f>SUM(BL876:BL898)</f>
        <v>0</v>
      </c>
      <c r="BM899" s="66" t="e">
        <f>BN899/BL899</f>
        <v>#DIV/0!</v>
      </c>
      <c r="BN899" s="67">
        <f>SUM(BN876:BN898)</f>
        <v>0</v>
      </c>
      <c r="BO899" s="63">
        <f>SUM(BO876:BO898)</f>
        <v>0</v>
      </c>
      <c r="BP899" s="66" t="e">
        <f>BQ899/BO899</f>
        <v>#DIV/0!</v>
      </c>
      <c r="BQ899" s="67">
        <f>SUM(BQ876:BQ898)</f>
        <v>0</v>
      </c>
      <c r="BR899" s="70">
        <f>SUM(BR875:BR898)</f>
        <v>6750</v>
      </c>
      <c r="BS899" s="71">
        <f>BT899/BR899</f>
        <v>46.158888888888889</v>
      </c>
      <c r="BT899" s="72">
        <f>SUM(BT875:BT898)+CF900</f>
        <v>311572.5</v>
      </c>
      <c r="BU899" s="63">
        <f>SUM(BU875:BU898)</f>
        <v>4950</v>
      </c>
      <c r="BV899" s="66">
        <f>BW899/BU899</f>
        <v>46.943939393939395</v>
      </c>
      <c r="BW899" s="67">
        <f>SUM(BW875:BW898)</f>
        <v>232372.5</v>
      </c>
      <c r="BX899" s="63">
        <f>SUM(BX875:BX898)</f>
        <v>0</v>
      </c>
      <c r="BY899" s="66" t="e">
        <f>BZ899/BX899</f>
        <v>#DIV/0!</v>
      </c>
      <c r="BZ899" s="67">
        <f>SUM(BZ875:BZ898)</f>
        <v>0</v>
      </c>
      <c r="CA899" s="63">
        <f>SUM(CA875:CA898)</f>
        <v>0</v>
      </c>
      <c r="CB899" s="66" t="e">
        <f>CC899/CA899</f>
        <v>#DIV/0!</v>
      </c>
      <c r="CC899" s="67">
        <f>SUM(CC875:CC898)</f>
        <v>0</v>
      </c>
      <c r="CD899" s="63">
        <f>SUM(CD875:CD898)</f>
        <v>1800</v>
      </c>
      <c r="CE899" s="66">
        <f>CF899/CD899</f>
        <v>42</v>
      </c>
      <c r="CF899" s="67">
        <f>SUM(CF875:CF898)</f>
        <v>75600</v>
      </c>
      <c r="CI899" s="70">
        <f>SUM(CI875:CI898)</f>
        <v>1875</v>
      </c>
      <c r="CJ899" s="71">
        <f>CK899/CI899</f>
        <v>42.6</v>
      </c>
      <c r="CK899" s="72">
        <f>SUM(CK875:CK898)</f>
        <v>79875</v>
      </c>
      <c r="CL899" s="63">
        <f>SUM(CL875:CL898)</f>
        <v>75</v>
      </c>
      <c r="CM899" s="66">
        <f>CN899/CL899</f>
        <v>105</v>
      </c>
      <c r="CN899" s="67">
        <f>SUM(CN875:CN898)</f>
        <v>7875</v>
      </c>
      <c r="CO899" s="63">
        <f>SUM(CO875:CO898)</f>
        <v>0</v>
      </c>
      <c r="CP899" s="66" t="e">
        <f>CQ899/CO899</f>
        <v>#DIV/0!</v>
      </c>
      <c r="CQ899" s="67">
        <f>SUM(CQ875:CQ898)</f>
        <v>0</v>
      </c>
      <c r="CR899" s="63">
        <f>SUM(CR875:CR898)</f>
        <v>0</v>
      </c>
      <c r="CS899" s="66" t="e">
        <f>CT899/CR899</f>
        <v>#DIV/0!</v>
      </c>
      <c r="CT899" s="67">
        <f>SUM(CT875:CT898)</f>
        <v>0</v>
      </c>
      <c r="CU899" s="63">
        <f>SUM(CU875:CU898)</f>
        <v>1800</v>
      </c>
      <c r="CV899" s="66">
        <f>CW899/CU899</f>
        <v>40</v>
      </c>
      <c r="CW899" s="67">
        <f>SUM(CW875:CW898)</f>
        <v>72000</v>
      </c>
    </row>
    <row r="900" spans="1:103" ht="15.75" thickBot="1" x14ac:dyDescent="0.3">
      <c r="L900" s="88">
        <f>L899+O899+R899+V899</f>
        <v>8538.9444565792728</v>
      </c>
      <c r="M900" s="89">
        <f>N900/L900</f>
        <v>44.406254648694322</v>
      </c>
      <c r="N900" s="90">
        <f>N899+Q899+T899+X899</f>
        <v>379182.54196991597</v>
      </c>
      <c r="O900" s="99">
        <f>SUM(O875:O898)</f>
        <v>840</v>
      </c>
      <c r="P900" s="100">
        <f>Q900/O900</f>
        <v>78.769999999999968</v>
      </c>
      <c r="Q900" s="101">
        <f>SUM(Q875:Q898)</f>
        <v>66166.799999999974</v>
      </c>
      <c r="CF900" s="91">
        <f>CF899-CW899</f>
        <v>3600</v>
      </c>
    </row>
    <row r="901" spans="1:103" x14ac:dyDescent="0.25">
      <c r="B901" s="73" t="s">
        <v>55</v>
      </c>
      <c r="C901" s="74">
        <f>SUM(C899,C870,C841,C812,C783,C754,C725,C696,C667,C638,C609,C580,C551,C522,C493,C464,C435,C406,C377,C348,C319,C290,C261,C232,C203,C174,C145,C116,C87,C58,C29)</f>
        <v>145142</v>
      </c>
      <c r="D901" s="74">
        <f>SUM(D899,D870,D841,D812,D783,D754,D725,D696,D667,D638,D609,D580,D551,D522,D493,D464,D435,D406,D377,D348,D319,D290,D261,D232,D203,D174,D145,D116,D87,D58,D29)</f>
        <v>102089.02599077964</v>
      </c>
      <c r="E901" s="74">
        <f>SUM(E899,E870,E841,E812,E783,E754,E725,E696,E667,E638,E609,E580,E551,E522,E493,E464,E435,E406,E377,E348,E319,E290,E261,E232,E203,E174,E145,E116,E87,E58,E29)</f>
        <v>247231.02599077963</v>
      </c>
      <c r="F901" s="73"/>
      <c r="G901" s="73"/>
      <c r="H901" s="73"/>
      <c r="I901" s="73"/>
      <c r="J901" s="73"/>
      <c r="K901" s="73"/>
      <c r="L901" s="74">
        <f>SUM(L899,L870,L841,L812,L783,L754,L725,L696,L667,L638,L609,L580,L551,L522,L493,L464,L435,L406,L377,L348,L319,L290,L261,L232,L203,L174,L145,L116,L87,L58,L29)</f>
        <v>10398.194062979032</v>
      </c>
      <c r="M901" s="75">
        <f>N901/L901</f>
        <v>24.989999999999995</v>
      </c>
      <c r="N901" s="75">
        <f>SUM(N899,N870,N841,N812,N783,N754,N725,N696,N667,N638,N609,N580,N551,N522,N493,N464,N435,N406,N377,N348,N319,N290,N261,N232,N203,N174,N145,N116,N87,N58,N29)</f>
        <v>259850.86963384596</v>
      </c>
      <c r="O901" s="74">
        <f>SUM(O899,O870,O841,O812,O783,O754,O725,O696,O667,O638,O609,O580,O551,O522,O493,O464,O435,O406,O377,O348,O319,O290,O261,O232,O203,O174,O145,O116,O87,O58,O29)</f>
        <v>19320</v>
      </c>
      <c r="P901" s="75">
        <f>Q901/O901</f>
        <v>84.674498964803334</v>
      </c>
      <c r="Q901" s="75">
        <f>SUM(Q899,Q870,Q841,Q812,Q783,Q754,Q725,Q696,Q667,Q638,Q609,Q580,Q551,Q522,Q493,Q464,Q435,Q406,Q377,Q348,Q319,Q290,Q261,Q232,Q203,Q174,Q145,Q116,Q87,Q58,Q29)</f>
        <v>1635911.3200000003</v>
      </c>
      <c r="R901" s="74">
        <f>SUM(R870,R841,R812,R783,R754,R725,R696,R667,R638,R609,R580,R551,R522,R493,R464,R435,R406,R377,R348,R319,R290,R261,R232,R203,R174,R145,R116,R87,R58,R29)</f>
        <v>13530</v>
      </c>
      <c r="S901" s="75">
        <f>T901/R901</f>
        <v>39.101333333333365</v>
      </c>
      <c r="T901" s="75">
        <f>SUM(T899,T870,T841,T812,T783,T754,T725,T696,T667,T638,T609,T580,T551,T522,T493,T464,T435,T406,T377,T348,T319,T290,T261,T232,T203,T174,T145,T116,T87,T58,T29)</f>
        <v>529041.04000000039</v>
      </c>
      <c r="U901" s="73"/>
      <c r="V901" s="74">
        <f>SUM(V899,V870,V841,V812,V783,V754,V725,V696,V667,V638,V609,V580,V551,V522,V493,V464,V435,V406,V377,V348,V319,V290,V261,V232,V203,V174,V145,V116,V87,V58,V29)</f>
        <v>216201</v>
      </c>
      <c r="W901" s="75">
        <f>X901/V901</f>
        <v>44.655488364993687</v>
      </c>
      <c r="X901" s="75">
        <f>SUM(X899,X870,X841,X812,X783,X754,X725,X696,X667,X638,X609,X580,X551,X522,X493,X464,X435,X406,X377,X348,X319,X290,X261,X232,X203,X174,X145,X116,X87,X58,X29)</f>
        <v>9654561.2400000002</v>
      </c>
      <c r="Y901" s="74">
        <f>SUM(Y899,Y870,Y841,Y812,Y783,Y754,Y725,Y696,Y667,Y638,Y609,Y580,Y551,Y522,Y493,Y464,Y435,Y406,Y377,Y348,Y319,Y290,Y261,Y232,Y203,Y174,Y145,Y116,Y87,Y58,Y29)</f>
        <v>259198</v>
      </c>
      <c r="Z901" s="75">
        <f>AA901/Y901</f>
        <v>43.792239832097472</v>
      </c>
      <c r="AA901" s="75">
        <f>SUM(AA899,AA870,AA841,AA812,AA783,AA754,AA725,AA696,AA667,AA638,AA609,AA580,AA551,AA522,AA493,AA464,AA435,AA406,AA377,AA348,AA319,AA290,AA261,AA232,AA203,AA174,AA145,AA116,AA87,AA58,AA29)</f>
        <v>11350860.98</v>
      </c>
      <c r="AB901" s="74">
        <f>SUM(AB899,AB870,AB841,AB812,AB783,AB754,AB725,AB696,AB667,AB638,AB609,AB580,AB551,AB522,AB493,AB464,AB435,AB406,AB377,AB348,AB319,AB290,AB261,AB232,AB203,AB174,AB145,AB116,AB87,AB58,AB29)</f>
        <v>64400</v>
      </c>
      <c r="AC901" s="75">
        <f>AD901/AB901</f>
        <v>23.259068322981367</v>
      </c>
      <c r="AD901" s="75">
        <f>SUM(AD899,AD870,AD841,AD812,AD783,AD754,AD725,AD696,AD667,AD638,AD609,AD580,AD551,AD522,AD493,AD464,AD435,AD406,AD377,AD348,AD319,AD290,AD261,AD232,AD203,AD174,AD145,AD116,AD87,AD58,AD29)</f>
        <v>1497884</v>
      </c>
      <c r="AE901" s="74">
        <f>SUM(AE899,AE870,AE841,AE812,AE783,AE754,AE725,AE696,AE667,AE638,AE609,AE580,AE551,AE522,AE493,AE464,AE435,AE406,AE377,AE348,AE319,AE290,AE261,AE232,AE203,AE174,AE145,AE116,AE87,AE58,AE29)</f>
        <v>34400</v>
      </c>
      <c r="AF901" s="75">
        <f>AG901/AE901</f>
        <v>21.61</v>
      </c>
      <c r="AG901" s="75">
        <f>SUM(AG899,AG870,AG841,AG812,AG783,AG754,AG725,AG696,AG667,AG638,AG609,AG580,AG551,AG522,AG493,AG464,AG435,AG406,AG377,AG348,AG319,AG290,AG261,AG232,AG203,AG174,AG145,AG116,AG87,AG58,AG29)</f>
        <v>743384</v>
      </c>
      <c r="AH901" s="74">
        <f>SUM(AH899,AH870,AH841,AH812,AH783,AH754,AH725,AH696,AH667,AH638,AH609,AH580,AH551,AH522,AH493,AH464,AH435,AH406,AH377,AH348,AH319,AH290,AH261,AH232,AH203,AH174,AH145,AH116,AH87,AH58,AH29)</f>
        <v>30000</v>
      </c>
      <c r="AI901" s="75">
        <f>AJ901/AH901</f>
        <v>25.15</v>
      </c>
      <c r="AJ901" s="75">
        <f>SUM(AJ899,AJ870,AJ841,AJ812,AJ783,AJ754,AJ725,AJ696,AJ667,AJ638,AJ609,AJ580,AJ551,AJ522,AJ493,AJ464,AJ435,AJ406,AJ377,AJ348,AJ319,AJ290,AJ261,AJ232,AJ203,AJ174,AJ145,AJ116,AJ87,AJ58,AJ29)</f>
        <v>754500</v>
      </c>
      <c r="AK901" s="74">
        <f>SUM(AK899,AK870,AK841,AK812,AK783,AK754,AK725,AK696,AK667,AK638,AK609,AK580,AK551,AK522,AK493,AK464,AK435,AK406,AK377,AK348,AK319,AK290,AK261,AK232,AK203,AK174,AK145,AK116,AK87,AK58,AK29)</f>
        <v>0</v>
      </c>
      <c r="AL901" s="75" t="e">
        <f>AM901/AK901</f>
        <v>#DIV/0!</v>
      </c>
      <c r="AM901" s="75">
        <f>SUM(AM899,AM870,AM841,AM812,AM783,AM754,AM725,AM696,AM667,AM638,AM609,AM580,AM551,AM522,AM493,AM464,AM435,AM406,AM377,AM348,AM319,AM290,AM261,AM232,AM203,AM174,AM145,AM116,AM87,AM58,AM29)</f>
        <v>0</v>
      </c>
      <c r="AN901" s="74">
        <f>SUM(AN899,AN870,AN841,AN812,AN783,AN754,AN725,AN696,AN667,AN638,AN609,AN580,AN551,AN522,AN493,AN464,AN435,AN406,AN377,AN348,AN319,AN290,AN261,AN232,AN203,AN174,AN145,AN116,AN87,AN58,AN29)</f>
        <v>0</v>
      </c>
      <c r="AO901" s="75" t="e">
        <f>AP901/AN901</f>
        <v>#DIV/0!</v>
      </c>
      <c r="AP901" s="75">
        <f>SUM(AP899,AP870,AP841,AP812,AP783,AP754,AP725,AP696,AP667,AP638,AP609,AP580,AP551,AP522,AP493,AP464,AP435,AP406,AP377,AP348,AP319,AP290,AP261,AP232,AP203,AP174,AP145,AP116,AP87,AP58,AP29)</f>
        <v>0</v>
      </c>
      <c r="AQ901" s="74">
        <f>SUM(AQ899,AQ870,AQ841,AQ812,AQ783,AQ754,AQ725,AQ696,AQ667,AQ638,AQ609,AQ580,AQ551,AQ522,AQ493,AQ464,AQ435,AQ406,AQ377,AQ348,AQ319,AQ290,AQ261,AQ232,AQ203,AQ174,AQ145,AQ116,AQ87,AQ58,AQ29)</f>
        <v>0</v>
      </c>
      <c r="AR901" s="75" t="e">
        <f>AS901/AQ901</f>
        <v>#DIV/0!</v>
      </c>
      <c r="AS901" s="75">
        <f>SUM(AS899,AS870,AS841,AS812,AS783,AS754,AS725,AS696,AS667,AS638,AS609,AS580,AS551,AS522,AS493,AS464,AS435,AS406,AS377,AS348,AS319,AS290,AS261,AS232,AS203,AS174,AS145,AS116,AS87,AS58,AS29)</f>
        <v>0</v>
      </c>
      <c r="AT901" s="74">
        <f>SUM(AT899,AT870,AT841,AT812,AT783,AT754,AT725,AT696,AT667,AT638,AT609,AT580,AT551,AT522,AT493,AT464,AT435,AT406,AT377,AT348,AT319,AT290,AT261,AT232,AT203,AT174,AT145,AT116,AT87,AT58,AT29)</f>
        <v>0</v>
      </c>
      <c r="AU901" s="75" t="e">
        <f>AV901/AT901</f>
        <v>#DIV/0!</v>
      </c>
      <c r="AV901" s="75">
        <f>SUM(AV899,AV870,AV841,AV812,AV783,AV754,AV725,AV696,AV667,AV638,AV609,AV580,AV551,AV522,AV493,AV464,AV435,AV406,AV377,AV348,AV319,AV290,AV261,AV232,AV203,AV174,AV145,AV116,AV87,AV58,AV29)</f>
        <v>0</v>
      </c>
      <c r="AW901" s="74">
        <f>SUM(AW899,AW870,AW841,AW812,AW783,AW754,AW725,AW696,AW667,AW638,AW609,AW580,AW551,AW522,AW493,AW464,AW435,AW406,AW377,AW348,AW319,AW290,AW261,AW232,AW203,AW174,AW145,AW116,AW87,AW58,AW29)</f>
        <v>0</v>
      </c>
      <c r="AX901" s="75" t="e">
        <f>AY901/AW901</f>
        <v>#DIV/0!</v>
      </c>
      <c r="AY901" s="75">
        <f>SUM(AY899,AY870,AY841,AY812,AY783,AY754,AY725,AY696,AY667,AY638,AY609,AY580,AY551,AY522,AY493,AY464,AY435,AY406,AY377,AY348,AY319,AY290,AY261,AY232,AY203,AY174,AY145,AY116,AY87,AY58,AY29)</f>
        <v>0</v>
      </c>
      <c r="AZ901" s="74">
        <f>SUM(AZ899,AZ870,AZ841,AZ812,AZ783,AZ754,AZ725,AZ696,AZ667,AZ638,AZ609,AZ580,AZ551,AZ522,AZ493,AZ464,AZ435,AZ406,AZ377,AZ348,AZ319,AZ290,AZ261,AZ232,AZ203,AZ174,AZ145,AZ116,AZ87,AZ58,AZ29)</f>
        <v>0</v>
      </c>
      <c r="BA901" s="75" t="e">
        <f>BB901/AZ901</f>
        <v>#DIV/0!</v>
      </c>
      <c r="BB901" s="75">
        <f>SUM(BB899,BB870,BB841,BB812,BB783,BB754,BB725,BB696,BB667,BB638,BB609,BB580,BB551,BB522,BB493,BB464,BB435,BB406,BB377,BB348,BB319,BB290,BB261,BB232,BB203,BB174,BB145,BB116,BB87,BB58,BB29)</f>
        <v>0</v>
      </c>
      <c r="BC901" s="74">
        <f>SUM(BC899,BC870,BC841,BC812,BC783,BC754,BC725,BC696,BC667,BC638,BC609,BC580,BC551,BC522,BC493,BC464,BC435,BC406,BC377,BC348,BC319,BC290,BC261,BC232,BC203,BC174,BC145,BC116,BC87,BC58,BC29)</f>
        <v>0</v>
      </c>
      <c r="BD901" s="75" t="e">
        <f>BE901/BC901</f>
        <v>#DIV/0!</v>
      </c>
      <c r="BE901" s="75">
        <f>SUM(BE899,BE870,BE841,BE812,BE783,BE754,BE725,BE696,BE667,BE638,BE609,BE580,BE551,BE522,BE493,BE464,BE435,BE406,BE377,BE348,BE319,BE290,BE261,BE232,BE203,BE174,BE145,BE116,BE87,BE58,BE29)</f>
        <v>0</v>
      </c>
      <c r="BF901" s="74">
        <f>SUM(BF899,BF870,BF841,BF812,BF783,BF754,BF725,BF696,BF667,BF638,BF609,BF580,BF551,BF522,BF493,BF464,BF435,BF406,BF377,BF348,BF319,BF290,BF261,BF232,BF203,BF174,BF145,BF116,BF87,BF58,BF29)</f>
        <v>0</v>
      </c>
      <c r="BG901" s="75" t="e">
        <f>BH901/BF901</f>
        <v>#DIV/0!</v>
      </c>
      <c r="BH901" s="75">
        <f>SUM(BH899,BH870,BH841,BH812,BH783,BH754,BH725,BH696,BH667,BH638,BH609,BH580,BH551,BH522,BH493,BH464,BH435,BH406,BH377,BH348,BH319,BH290,BH261,BH232,BH203,BH174,BH145,BH116,BH87,BH58,BH29)</f>
        <v>0</v>
      </c>
      <c r="BI901" s="74">
        <f>SUM(BI899,BI870,BI841,BI812,BI783,BI754,BI725,BI696,BI667,BI638,BI609,BI580,BI551,BI522,BI493,BI464,BI435,BI406,BI377,BI348,BI319,BI290,BI261,BI232,BI203,BI174,BI145,BI116,BI87,BI58,BI29)</f>
        <v>0</v>
      </c>
      <c r="BJ901" s="75" t="e">
        <f>BK901/BI901</f>
        <v>#DIV/0!</v>
      </c>
      <c r="BK901" s="75">
        <f>SUM(BK899,BK870,BK841,BK812,BK783,BK754,BK725,BK696,BK667,BK638,BK609,BK580,BK551,BK522,BK493,BK464,BK435,BK406,BK377,BK348,BK319,BK290,BK261,BK232,BK203,BK174,BK145,BK116,BK87,BK58,BK29)</f>
        <v>0</v>
      </c>
      <c r="BL901" s="74">
        <f>SUM(BL899,BL870,BL841,BL812,BL783,BL754,BL725,BL696,BL667,BL638,BL609,BL580,BL551,BL522,BL493,BL464,BL435,BL406,BL377,BL348,BL319,BL290,BL261,BL232,BL203,BL174,BL145,BL116,BL87,BL58,BL29)</f>
        <v>0</v>
      </c>
      <c r="BM901" s="75" t="e">
        <f>BN901/BL901</f>
        <v>#DIV/0!</v>
      </c>
      <c r="BN901" s="75">
        <f>SUM(BN899,BN870,BN841,BN812,BN783,BN754,BN725,BN696,BN667,BN638,BN609,BN580,BN551,BN522,BN493,BN464,BN435,BN406,BN377,BN348,BN319,BN290,BN261,BN232,BN203,BN174,BN145,BN116,BN87,BN58,BN29)</f>
        <v>0</v>
      </c>
      <c r="BO901" s="74">
        <f>SUM(BO899,BO870,BO841,BO812,BO783,BO754,BO725,BO696,BO667,BO638,BO609,BO580,BO551,BO522,BO493,BO464,BO435,BO406,BO377,BO348,BO319,BO290,BO261,BO232,BO203,BO174,BO145,BO116,BO87,BO58,BO29)</f>
        <v>0</v>
      </c>
      <c r="BP901" s="75" t="e">
        <f>BQ901/BO901</f>
        <v>#DIV/0!</v>
      </c>
      <c r="BQ901" s="75">
        <f>SUM(BQ899,BQ870,BQ841,BQ812,BQ783,BQ754,BQ725,BQ696,BQ667,BQ638,BQ609,BQ580,BQ551,BQ522,BQ493,BQ464,BQ435,BQ406,BQ377,BQ348,BQ319,BQ290,BQ261,BQ232,BQ203,BQ174,BQ145,BQ116,BQ87,BQ58,BQ29)</f>
        <v>0</v>
      </c>
      <c r="BR901" s="74">
        <f>SUM(BR899,BR870,BR841,BR812,BR783,BR754,BR725,BR696,BR667,BR638,BR609,BR580,BR551,BR522,BR493,BR464,BR435,BR406,BR377,BR348,BR319,BR290,BR261,BR232,BR203,BR174,BR145,BR116,BR87,BR58,BR29)</f>
        <v>194798</v>
      </c>
      <c r="BS901" s="75">
        <f>BT901/BR901</f>
        <v>51.108111068902147</v>
      </c>
      <c r="BT901" s="75">
        <f>SUM(BT899,BT870,BT841,BT812,BT783,BT754,BT725,BT696,BT667,BT638,BT609,BT580,BT551,BT522,BT493,BT464,BT435,BT406,BT377,BT348,BT319,BT290,BT261,BT232,BT203,BT174,BT145,BT116,BT87,BT58,BT29)</f>
        <v>9955757.8200000003</v>
      </c>
      <c r="BU901" s="74">
        <f>SUM(BU899,BU870,BU841,BU812,BU783,BU754,BU725,BU696,BU667,BU638,BU609,BU580,BU551,BU522,BU493,BU464,BU435,BU406,BU377,BU348,BU319,BU290,BU261,BU232,BU203,BU174,BU145,BU116,BU87,BU58,BU29)</f>
        <v>153664</v>
      </c>
      <c r="BV901" s="75">
        <f>BW901/BU901</f>
        <v>53.438677243856731</v>
      </c>
      <c r="BW901" s="75">
        <f>SUM(BW899,BW870,BW841,BW812,BW783,BW754,BW725,BW696,BW667,BW638,BW609,BW580,BW551,BW522,BW493,BW464,BW435,BW406,BW377,BW348,BW319,BW290,BW261,BW232,BW203,BW174,BW145,BW116,BW87,BW58,BW29)</f>
        <v>8211600.9000000004</v>
      </c>
      <c r="BX901" s="74">
        <f>SUM(BX899,BX870,BX841,BX812,BX783,BX754,BX725,BX696,BX667,BX638,BX609,BX580,BX551,BX522,BX493,BX464,BX435,BX406,BX377,BX348,BX319,BX290,BX261,BX232,BX203,BX174,BX145,BX116,BX87,BX58,BX29)</f>
        <v>1192</v>
      </c>
      <c r="BY901" s="75">
        <f>BZ901/BX901</f>
        <v>52.634228187919462</v>
      </c>
      <c r="BZ901" s="75">
        <f>SUM(BZ899,BZ870,BZ841,BZ812,BZ783,BZ754,BZ725,BZ696,BZ667,BZ638,BZ609,BZ580,BZ551,BZ522,BZ493,BZ464,BZ435,BZ406,BZ377,BZ348,BZ319,BZ290,BZ261,BZ232,BZ203,BZ174,BZ145,BZ116,BZ87,BZ58,BZ29)</f>
        <v>62740</v>
      </c>
      <c r="CA901" s="74">
        <f>SUM(CA899,CA870,CA841,CA812,CA783,CA754,CA725,CA696,CA667,CA638,CA609,CA580,CA551,CA522,CA493,CA464,CA435,CA406,CA377,CA348,CA319,CA290,CA261,CA232,CA203,CA174,CA145,CA116,CA87,CA58,CA29)</f>
        <v>102</v>
      </c>
      <c r="CB901" s="75">
        <f>CC901/CA901</f>
        <v>54.892156862745097</v>
      </c>
      <c r="CC901" s="75">
        <f>SUM(CC899,CC870,CC841,CC812,CC783,CC754,CC725,CC696,CC667,CC638,CC609,CC580,CC551,CC522,CC493,CC464,CC435,CC406,CC377,CC348,CC319,CC290,CC261,CC232,CC203,CC174,CC145,CC116,CC87,CC58,CC29)</f>
        <v>5599</v>
      </c>
      <c r="CD901" s="74">
        <f>SUM(CD899,CD870,CD841,CD812,CD783,CD754,CD725,CD696,CD667,CD638,CD609,CD580,CD551,CD522,CD493,CD464,CD435,CD406,CD377,CD348,CD319,CD290,CD261,CD232,CD203,CD174,CD145,CD116,CD87,CD58,CD29)</f>
        <v>39840</v>
      </c>
      <c r="CE901" s="75">
        <f>CF901/CD901</f>
        <v>39.483862449799197</v>
      </c>
      <c r="CF901" s="75">
        <f>SUM(CF899,CF870,CF841,CF812,CF783,CF754,CF725,CF696,CF667,CF638,CF609,CF580,CF551,CF522,CF493,CF464,CF435,CF406,CF377,CF348,CF319,CF290,CF261,CF232,CF203,CF174,CF145,CF116,CF87,CF58,CF29)</f>
        <v>1573037.08</v>
      </c>
      <c r="CG901" s="75"/>
      <c r="CH901" s="75"/>
      <c r="CI901" s="74">
        <f>SUM(CI899,CI870,CI841,CI812,CI783,CI754,CI725,CI696,CI667,CI638,CI609,CI580,CI551,CI522,CI493,CI464,CI435,CI406,CI377,CI348,CI319,CI290,CI261,CI232,CI203,CI174,CI145,CI116,CI87,CI58,CI29)</f>
        <v>42997</v>
      </c>
      <c r="CJ901" s="75">
        <f>CK901/CI901</f>
        <v>39.451583598855734</v>
      </c>
      <c r="CK901" s="75">
        <f>SUM(CK899,CK870,CK841,CK812,CK783,CK754,CK725,CK696,CK667,CK638,CK609,CK580,CK551,CK522,CK493,CK464,CK435,CK406,CK377,CK348,CK319,CK290,CK261,CK232,CK203,CK174,CK145,CK116,CK87,CK58,CK29)</f>
        <v>1696299.74</v>
      </c>
      <c r="CL901" s="74">
        <f>SUM(CL899,CL870,CL841,CL812,CL783,CL754,CL725,CL696,CL667,CL638,CL609,CL580,CL551,CL522,CL493,CL464,CL435,CL406,CL377,CL348,CL319,CL290,CL261,CL232,CL203,CL174,CL145,CL116,CL87,CL58,CL29)</f>
        <v>1455</v>
      </c>
      <c r="CM901" s="75">
        <f>CN901/CL901</f>
        <v>100.49828178694158</v>
      </c>
      <c r="CN901" s="75">
        <f>SUM(CN899,CN870,CN841,CN812,CN783,CN754,CN725,CN696,CN667,CN638,CN609,CN580,CN551,CN522,CN493,CN464,CN435,CN406,CN377,CN348,CN319,CN290,CN261,CN232,CN203,CN174,CN145,CN116,CN87,CN58,CN29)</f>
        <v>146225</v>
      </c>
      <c r="CO901" s="74">
        <f>SUM(CO899,CO870,CO841,CO812,CO783,CO754,CO725,CO696,CO667,CO638,CO609,CO580,CO551,CO522,CO493,CO464,CO435,CO406,CO377,CO348,CO319,CO290,CO261,CO232,CO203,CO174,CO145,CO116,CO87,CO58,CO29)</f>
        <v>1045</v>
      </c>
      <c r="CP901" s="75">
        <f>CQ901/CO901</f>
        <v>48.661244019138756</v>
      </c>
      <c r="CQ901" s="75">
        <f>SUM(CQ899,CQ870,CQ841,CQ812,CQ783,CQ754,CQ725,CQ696,CQ667,CQ638,CQ609,CQ580,CQ551,CQ522,CQ493,CQ464,CQ435,CQ406,CQ377,CQ348,CQ319,CQ290,CQ261,CQ232,CQ203,CQ174,CQ145,CQ116,CQ87,CQ58,CQ29)</f>
        <v>50851</v>
      </c>
      <c r="CR901" s="74">
        <f>SUM(CR899,CR870,CR841,CR812,CR783,CR754,CR725,CR696,CR667,CR638,CR609,CR580,CR551,CR522,CR493,CR464,CR435,CR406,CR377,CR348,CR319,CR290,CR261,CR232,CR203,CR174,CR145,CR116,CR87,CR58,CR29)</f>
        <v>657</v>
      </c>
      <c r="CS901" s="75">
        <f>CT901/CR901</f>
        <v>44.090563165905628</v>
      </c>
      <c r="CT901" s="75">
        <f>SUM(CT899,CT870,CT841,CT812,CT783,CT754,CT725,CT696,CT667,CT638,CT609,CT580,CT551,CT522,CT493,CT464,CT435,CT406,CT377,CT348,CT319,CT290,CT261,CT232,CT203,CT174,CT145,CT116,CT87,CT58,CT29)</f>
        <v>28967.5</v>
      </c>
      <c r="CU901" s="74">
        <f>SUM(CU899,CU870,CU841,CU812,CU783,CU754,CU725,CU696,CU667,CU638,CU609,CU580,CU551,CU522,CU493,CU464,CU435,CU406,CU377,CU348,CU319,CU290,CU261,CU232,CU203,CU174,CU145,CU116,CU87,CU58,CU29)</f>
        <v>39840</v>
      </c>
      <c r="CV901" s="75">
        <f>CW901/CU901</f>
        <v>36.904022088353415</v>
      </c>
      <c r="CW901" s="75">
        <f>SUM(CW899,CW870,CW841,CW812,CW783,CW754,CW725,CW696,CW667,CW638,CW609,CW580,CW551,CW522,CW493,CW464,CW435,CW406,CW377,CW348,CW319,CW290,CW261,CW232,CW203,CW174,CW145,CW116,CW87,CW58,CW29)</f>
        <v>1470256.24</v>
      </c>
    </row>
    <row r="902" spans="1:103" ht="15.75" x14ac:dyDescent="0.3">
      <c r="AE902" s="106"/>
      <c r="AF902" s="107"/>
      <c r="AG902" s="75">
        <f>AF902*AE902</f>
        <v>0</v>
      </c>
      <c r="AH902" s="106"/>
      <c r="AI902" s="107"/>
      <c r="AJ902" s="75"/>
      <c r="AK902" s="106"/>
      <c r="AL902" s="107"/>
      <c r="AM902" s="75"/>
      <c r="AN902" s="106"/>
      <c r="AO902" s="107"/>
      <c r="AP902" s="75"/>
      <c r="AQ902" s="106"/>
      <c r="AR902" s="107"/>
      <c r="AS902" s="75">
        <f>AR902*AQ902</f>
        <v>0</v>
      </c>
      <c r="AT902" s="106">
        <v>0</v>
      </c>
      <c r="AU902" s="107"/>
      <c r="AV902" s="75">
        <f>AU902*AT902</f>
        <v>0</v>
      </c>
      <c r="AW902" s="106"/>
      <c r="AX902" s="107"/>
      <c r="AY902" s="75">
        <f>AX902*AW902</f>
        <v>0</v>
      </c>
      <c r="AZ902" s="106"/>
      <c r="BA902" s="107"/>
      <c r="BB902" s="75">
        <f>BA902*AZ902</f>
        <v>0</v>
      </c>
      <c r="BC902" s="106"/>
      <c r="BD902" s="107"/>
      <c r="BE902" s="75">
        <f>BD902*BC902</f>
        <v>0</v>
      </c>
      <c r="BF902" s="106"/>
      <c r="BG902" s="107"/>
      <c r="BH902" s="75">
        <f>BG902*BF902</f>
        <v>0</v>
      </c>
      <c r="BI902" s="106"/>
      <c r="BJ902" s="107"/>
      <c r="BK902" s="75">
        <f>BJ902*BI902</f>
        <v>0</v>
      </c>
      <c r="BL902" s="106"/>
      <c r="BM902" s="107">
        <v>0</v>
      </c>
      <c r="BN902" s="75">
        <f>BM902*BL902</f>
        <v>0</v>
      </c>
      <c r="BO902" s="106"/>
      <c r="BP902" s="107"/>
      <c r="BQ902" s="75">
        <f>BP902*BO902</f>
        <v>0</v>
      </c>
    </row>
    <row r="903" spans="1:103" x14ac:dyDescent="0.25">
      <c r="V903" s="74">
        <f>SUM(V901,V872,V843,V814,V785,V756,V727,V698,V669,V640,V611,V582,V553,V524,V495,V466,V437,V408,V379,V350,V321,V292,V263,V234,V205,V176,V147,V118,V89,V60,V31)</f>
        <v>216201</v>
      </c>
      <c r="Y903" s="74">
        <f>SUM(Y901,Y872,Y843,Y814,Y785,Y756,Y727,Y698,Y669,Y640,Y611,Y582,Y553,Y524,Y495,Y466,Y437,Y408,Y379,Y350,Y321,Y292,Y263,Y234,Y205,Y176,Y147,Y118,Y89,Y60,Y31)</f>
        <v>259198</v>
      </c>
      <c r="AB903" s="74"/>
      <c r="AD903" s="75"/>
      <c r="AE903" s="74">
        <f>AE901+AE902</f>
        <v>34400</v>
      </c>
      <c r="AF903" s="75">
        <f>AG903/AE903</f>
        <v>21.61</v>
      </c>
      <c r="AG903" s="75">
        <f>AG902+AG901</f>
        <v>743384</v>
      </c>
      <c r="AH903" s="74">
        <f>AH901+AH902</f>
        <v>30000</v>
      </c>
      <c r="AI903" s="75">
        <f>AJ903/AH903</f>
        <v>25.15</v>
      </c>
      <c r="AJ903" s="75">
        <f>AJ902+AJ901</f>
        <v>754500</v>
      </c>
      <c r="AK903" s="74">
        <f>AK901+AK902</f>
        <v>0</v>
      </c>
      <c r="AL903" s="75" t="e">
        <f>AM903/AK903</f>
        <v>#DIV/0!</v>
      </c>
      <c r="AM903" s="75">
        <f>AM902+AM901</f>
        <v>0</v>
      </c>
      <c r="AN903" s="74">
        <f>AN901+AN902</f>
        <v>0</v>
      </c>
      <c r="AO903" s="75" t="e">
        <f>AP903/AN903</f>
        <v>#DIV/0!</v>
      </c>
      <c r="AP903" s="75">
        <f>AP902+AP901</f>
        <v>0</v>
      </c>
      <c r="AQ903" s="74">
        <f>AQ901+AQ902</f>
        <v>0</v>
      </c>
      <c r="AR903" s="75" t="e">
        <f>AS903/AQ903</f>
        <v>#DIV/0!</v>
      </c>
      <c r="AS903" s="75">
        <f>AS902+AS901</f>
        <v>0</v>
      </c>
      <c r="AT903" s="74">
        <f>AT901+AT902</f>
        <v>0</v>
      </c>
      <c r="AU903" s="75" t="e">
        <f>AV903/AT903</f>
        <v>#DIV/0!</v>
      </c>
      <c r="AV903" s="75">
        <f>AV902+AV901</f>
        <v>0</v>
      </c>
      <c r="AW903" s="74">
        <f>AW901+AW902</f>
        <v>0</v>
      </c>
      <c r="AX903" s="75" t="e">
        <f>AY903/AW903</f>
        <v>#DIV/0!</v>
      </c>
      <c r="AY903" s="75">
        <f>AY902+AY901</f>
        <v>0</v>
      </c>
      <c r="AZ903" s="74">
        <f>AZ901+AZ902</f>
        <v>0</v>
      </c>
      <c r="BA903" s="75" t="e">
        <f>BB903/AZ903</f>
        <v>#DIV/0!</v>
      </c>
      <c r="BB903" s="75">
        <f>BB902+BB901</f>
        <v>0</v>
      </c>
      <c r="BC903" s="74">
        <f>BC901+BC902</f>
        <v>0</v>
      </c>
      <c r="BD903" s="75" t="e">
        <f>BE903/BC903</f>
        <v>#DIV/0!</v>
      </c>
      <c r="BE903" s="75">
        <f>BE902+BE901</f>
        <v>0</v>
      </c>
      <c r="BF903" s="74">
        <f>BF901+BF902</f>
        <v>0</v>
      </c>
      <c r="BG903" s="75" t="e">
        <f>BH903/BF903</f>
        <v>#DIV/0!</v>
      </c>
      <c r="BH903" s="75">
        <f>BH902+BH901</f>
        <v>0</v>
      </c>
      <c r="BI903" s="74">
        <f>BI901+BI902</f>
        <v>0</v>
      </c>
      <c r="BJ903" s="75" t="e">
        <f>BK903/BI903</f>
        <v>#DIV/0!</v>
      </c>
      <c r="BK903" s="75">
        <f>BK902+BK901</f>
        <v>0</v>
      </c>
      <c r="BL903" s="74">
        <f>BL901+BL902</f>
        <v>0</v>
      </c>
      <c r="BM903" s="75" t="e">
        <f>BN903/BL903</f>
        <v>#DIV/0!</v>
      </c>
      <c r="BN903" s="75">
        <f>BN902+BN901</f>
        <v>0</v>
      </c>
      <c r="BO903" s="74">
        <f>BO901+BO902</f>
        <v>0</v>
      </c>
      <c r="BP903" s="75" t="e">
        <f>BQ903/BO903</f>
        <v>#DIV/0!</v>
      </c>
      <c r="BQ903" s="75">
        <f>BQ902+BQ901</f>
        <v>0</v>
      </c>
    </row>
    <row r="904" spans="1:103" x14ac:dyDescent="0.25">
      <c r="B904" s="1"/>
      <c r="C904" s="76" t="s">
        <v>56</v>
      </c>
      <c r="D904" s="76" t="s">
        <v>57</v>
      </c>
      <c r="E904" s="76" t="s">
        <v>58</v>
      </c>
    </row>
    <row r="905" spans="1:103" x14ac:dyDescent="0.25">
      <c r="B905" s="1" t="s">
        <v>59</v>
      </c>
      <c r="C905" s="77">
        <f>L901</f>
        <v>10398.194062979032</v>
      </c>
      <c r="D905" s="78">
        <f>N901</f>
        <v>259850.86963384596</v>
      </c>
      <c r="E905" s="78">
        <f>D905/C905</f>
        <v>24.989999999999995</v>
      </c>
      <c r="F905" s="1"/>
    </row>
    <row r="906" spans="1:103" x14ac:dyDescent="0.25">
      <c r="B906" s="1" t="s">
        <v>60</v>
      </c>
      <c r="C906" s="77">
        <f>O901</f>
        <v>19320</v>
      </c>
      <c r="D906" s="78">
        <f>Q901</f>
        <v>1635911.3200000003</v>
      </c>
      <c r="E906" s="78">
        <f t="shared" ref="E906:E914" si="1308">D906/C906</f>
        <v>84.674498964803334</v>
      </c>
      <c r="F906" s="1"/>
      <c r="Y906" s="79"/>
    </row>
    <row r="907" spans="1:103" x14ac:dyDescent="0.25">
      <c r="B907" s="1" t="s">
        <v>61</v>
      </c>
      <c r="C907" s="77">
        <f>R901</f>
        <v>13530</v>
      </c>
      <c r="D907" s="78">
        <f>T901</f>
        <v>529041.04000000039</v>
      </c>
      <c r="E907" s="78">
        <f t="shared" si="1308"/>
        <v>39.101333333333365</v>
      </c>
      <c r="F907" s="1"/>
      <c r="W907" s="80"/>
    </row>
    <row r="908" spans="1:103" x14ac:dyDescent="0.25">
      <c r="B908" s="1" t="s">
        <v>62</v>
      </c>
      <c r="C908" s="77">
        <f>AB903</f>
        <v>0</v>
      </c>
      <c r="D908" s="78">
        <f>AD903</f>
        <v>0</v>
      </c>
      <c r="E908" s="78" t="e">
        <f t="shared" si="1308"/>
        <v>#DIV/0!</v>
      </c>
      <c r="F908" s="1"/>
    </row>
    <row r="909" spans="1:103" x14ac:dyDescent="0.25">
      <c r="B909" s="1" t="s">
        <v>63</v>
      </c>
      <c r="C909" s="77">
        <f>BR901</f>
        <v>194798</v>
      </c>
      <c r="D909" s="78">
        <f>BT901</f>
        <v>9955757.8200000003</v>
      </c>
      <c r="E909" s="78">
        <f t="shared" si="1308"/>
        <v>51.108111068902147</v>
      </c>
      <c r="F909" s="1"/>
    </row>
    <row r="910" spans="1:103" x14ac:dyDescent="0.25">
      <c r="B910" s="1" t="s">
        <v>64</v>
      </c>
      <c r="C910" s="77">
        <f>CI901</f>
        <v>42997</v>
      </c>
      <c r="D910" s="78">
        <f>CK901</f>
        <v>1696299.74</v>
      </c>
      <c r="E910" s="78">
        <f t="shared" si="1308"/>
        <v>39.451583598855734</v>
      </c>
      <c r="F910" s="1"/>
    </row>
    <row r="911" spans="1:103" x14ac:dyDescent="0.25">
      <c r="B911" s="1" t="s">
        <v>73</v>
      </c>
      <c r="C911" s="77">
        <f>CD901</f>
        <v>39840</v>
      </c>
      <c r="D911" s="78">
        <f>CF901</f>
        <v>1573037.08</v>
      </c>
      <c r="E911" s="78">
        <f t="shared" si="1308"/>
        <v>39.483862449799197</v>
      </c>
      <c r="F911" s="1"/>
    </row>
    <row r="912" spans="1:103" x14ac:dyDescent="0.25">
      <c r="B912" s="1" t="s">
        <v>74</v>
      </c>
      <c r="C912" s="77">
        <f>CU901</f>
        <v>39840</v>
      </c>
      <c r="D912" s="78">
        <f>CW901</f>
        <v>1470256.24</v>
      </c>
      <c r="E912" s="78">
        <f t="shared" si="1308"/>
        <v>36.904022088353415</v>
      </c>
      <c r="F912" s="1"/>
    </row>
    <row r="913" spans="2:6" x14ac:dyDescent="0.25">
      <c r="B913" s="1" t="s">
        <v>75</v>
      </c>
      <c r="C913" s="77"/>
      <c r="D913" s="78">
        <f>D911-D912</f>
        <v>102780.84000000008</v>
      </c>
      <c r="E913" s="78"/>
      <c r="F913" s="1"/>
    </row>
    <row r="914" spans="2:6" x14ac:dyDescent="0.25">
      <c r="C914" s="81">
        <f>C905+C906+C907+C908+C909-C910</f>
        <v>195049.19406297902</v>
      </c>
      <c r="D914" s="82">
        <f>D905+D906+D907+D908+D909-D910+D913</f>
        <v>10787042.149633847</v>
      </c>
      <c r="E914" s="83">
        <f t="shared" si="1308"/>
        <v>55.304212875398207</v>
      </c>
      <c r="F914" s="83">
        <f>E914*1.800535</f>
        <v>99.577170929605117</v>
      </c>
    </row>
  </sheetData>
  <mergeCells count="496">
    <mergeCell ref="CO873:CQ873"/>
    <mergeCell ref="CR873:CT873"/>
    <mergeCell ref="BR873:BT873"/>
    <mergeCell ref="BU873:BW873"/>
    <mergeCell ref="BX873:BZ873"/>
    <mergeCell ref="CA873:CC873"/>
    <mergeCell ref="CI873:CK873"/>
    <mergeCell ref="CL873:CN873"/>
    <mergeCell ref="C873:E873"/>
    <mergeCell ref="L873:T873"/>
    <mergeCell ref="V873:X873"/>
    <mergeCell ref="Y873:AA873"/>
    <mergeCell ref="AB873:AD873"/>
    <mergeCell ref="AE873:BN873"/>
    <mergeCell ref="CD873:CF873"/>
    <mergeCell ref="BX844:BZ844"/>
    <mergeCell ref="CA844:CC844"/>
    <mergeCell ref="CI844:CK844"/>
    <mergeCell ref="CL844:CN844"/>
    <mergeCell ref="CO844:CQ844"/>
    <mergeCell ref="CR844:CT844"/>
    <mergeCell ref="CO815:CQ815"/>
    <mergeCell ref="CR815:CT815"/>
    <mergeCell ref="C844:E844"/>
    <mergeCell ref="L844:T844"/>
    <mergeCell ref="V844:X844"/>
    <mergeCell ref="Y844:AA844"/>
    <mergeCell ref="AB844:AD844"/>
    <mergeCell ref="AE844:BN844"/>
    <mergeCell ref="BR844:BT844"/>
    <mergeCell ref="BU844:BW844"/>
    <mergeCell ref="BR815:BT815"/>
    <mergeCell ref="BU815:BW815"/>
    <mergeCell ref="BX815:BZ815"/>
    <mergeCell ref="CA815:CC815"/>
    <mergeCell ref="CI815:CK815"/>
    <mergeCell ref="CL815:CN815"/>
    <mergeCell ref="C815:E815"/>
    <mergeCell ref="L815:T815"/>
    <mergeCell ref="V815:X815"/>
    <mergeCell ref="Y815:AA815"/>
    <mergeCell ref="AB815:AD815"/>
    <mergeCell ref="AE815:BN815"/>
    <mergeCell ref="BX786:BZ786"/>
    <mergeCell ref="CA786:CC786"/>
    <mergeCell ref="CI786:CK786"/>
    <mergeCell ref="CL786:CN786"/>
    <mergeCell ref="CO786:CQ786"/>
    <mergeCell ref="CR786:CT786"/>
    <mergeCell ref="CO757:CQ757"/>
    <mergeCell ref="CR757:CT757"/>
    <mergeCell ref="C786:E786"/>
    <mergeCell ref="L786:T786"/>
    <mergeCell ref="V786:X786"/>
    <mergeCell ref="Y786:AA786"/>
    <mergeCell ref="AB786:AD786"/>
    <mergeCell ref="AE786:BN786"/>
    <mergeCell ref="BR786:BT786"/>
    <mergeCell ref="BU786:BW786"/>
    <mergeCell ref="BR757:BT757"/>
    <mergeCell ref="BU757:BW757"/>
    <mergeCell ref="BX757:BZ757"/>
    <mergeCell ref="CA757:CC757"/>
    <mergeCell ref="CI757:CK757"/>
    <mergeCell ref="CL757:CN757"/>
    <mergeCell ref="C757:E757"/>
    <mergeCell ref="L757:T757"/>
    <mergeCell ref="V757:X757"/>
    <mergeCell ref="Y757:AA757"/>
    <mergeCell ref="AB757:AD757"/>
    <mergeCell ref="AE757:BN757"/>
    <mergeCell ref="BX728:BZ728"/>
    <mergeCell ref="CA728:CC728"/>
    <mergeCell ref="CI728:CK728"/>
    <mergeCell ref="CL728:CN728"/>
    <mergeCell ref="CO728:CQ728"/>
    <mergeCell ref="CR728:CT728"/>
    <mergeCell ref="CO699:CQ699"/>
    <mergeCell ref="CR699:CT699"/>
    <mergeCell ref="C728:E728"/>
    <mergeCell ref="L728:T728"/>
    <mergeCell ref="V728:X728"/>
    <mergeCell ref="Y728:AA728"/>
    <mergeCell ref="AB728:AD728"/>
    <mergeCell ref="AE728:BN728"/>
    <mergeCell ref="BR728:BT728"/>
    <mergeCell ref="BU728:BW728"/>
    <mergeCell ref="BR699:BT699"/>
    <mergeCell ref="BU699:BW699"/>
    <mergeCell ref="BX699:BZ699"/>
    <mergeCell ref="CA699:CC699"/>
    <mergeCell ref="CI699:CK699"/>
    <mergeCell ref="CL699:CN699"/>
    <mergeCell ref="C699:E699"/>
    <mergeCell ref="L699:T699"/>
    <mergeCell ref="V699:X699"/>
    <mergeCell ref="Y699:AA699"/>
    <mergeCell ref="AB699:AD699"/>
    <mergeCell ref="AE699:BN699"/>
    <mergeCell ref="BX670:BZ670"/>
    <mergeCell ref="CA670:CC670"/>
    <mergeCell ref="CI670:CK670"/>
    <mergeCell ref="CL670:CN670"/>
    <mergeCell ref="CO670:CQ670"/>
    <mergeCell ref="CR670:CT670"/>
    <mergeCell ref="CO641:CQ641"/>
    <mergeCell ref="CR641:CT641"/>
    <mergeCell ref="C670:E670"/>
    <mergeCell ref="L670:T670"/>
    <mergeCell ref="V670:X670"/>
    <mergeCell ref="Y670:AA670"/>
    <mergeCell ref="AB670:AD670"/>
    <mergeCell ref="AE670:BN670"/>
    <mergeCell ref="BR670:BT670"/>
    <mergeCell ref="BU670:BW670"/>
    <mergeCell ref="BR641:BT641"/>
    <mergeCell ref="BU641:BW641"/>
    <mergeCell ref="BX641:BZ641"/>
    <mergeCell ref="CA641:CC641"/>
    <mergeCell ref="CI641:CK641"/>
    <mergeCell ref="CL641:CN641"/>
    <mergeCell ref="C641:E641"/>
    <mergeCell ref="L641:T641"/>
    <mergeCell ref="V641:X641"/>
    <mergeCell ref="Y641:AA641"/>
    <mergeCell ref="AB641:AD641"/>
    <mergeCell ref="AE641:BN641"/>
    <mergeCell ref="BX612:BZ612"/>
    <mergeCell ref="CA612:CC612"/>
    <mergeCell ref="CI612:CK612"/>
    <mergeCell ref="CL612:CN612"/>
    <mergeCell ref="CO612:CQ612"/>
    <mergeCell ref="CR612:CT612"/>
    <mergeCell ref="CO583:CQ583"/>
    <mergeCell ref="CR583:CT583"/>
    <mergeCell ref="C612:E612"/>
    <mergeCell ref="L612:T612"/>
    <mergeCell ref="V612:X612"/>
    <mergeCell ref="Y612:AA612"/>
    <mergeCell ref="AB612:AD612"/>
    <mergeCell ref="AE612:BN612"/>
    <mergeCell ref="BR612:BT612"/>
    <mergeCell ref="BU612:BW612"/>
    <mergeCell ref="BR583:BT583"/>
    <mergeCell ref="BU583:BW583"/>
    <mergeCell ref="BX583:BZ583"/>
    <mergeCell ref="CA583:CC583"/>
    <mergeCell ref="CI583:CK583"/>
    <mergeCell ref="CL583:CN583"/>
    <mergeCell ref="C583:E583"/>
    <mergeCell ref="L583:T583"/>
    <mergeCell ref="V583:X583"/>
    <mergeCell ref="Y583:AA583"/>
    <mergeCell ref="AB583:AD583"/>
    <mergeCell ref="AE583:BN583"/>
    <mergeCell ref="BX554:BZ554"/>
    <mergeCell ref="CA554:CC554"/>
    <mergeCell ref="CI554:CK554"/>
    <mergeCell ref="CL554:CN554"/>
    <mergeCell ref="CO554:CQ554"/>
    <mergeCell ref="CD554:CF554"/>
    <mergeCell ref="CD583:CF583"/>
    <mergeCell ref="CR554:CT554"/>
    <mergeCell ref="CO525:CQ525"/>
    <mergeCell ref="CR525:CT525"/>
    <mergeCell ref="C554:E554"/>
    <mergeCell ref="L554:T554"/>
    <mergeCell ref="V554:X554"/>
    <mergeCell ref="Y554:AA554"/>
    <mergeCell ref="AB554:AD554"/>
    <mergeCell ref="AE554:BN554"/>
    <mergeCell ref="BR554:BT554"/>
    <mergeCell ref="BU554:BW554"/>
    <mergeCell ref="BR525:BT525"/>
    <mergeCell ref="BU525:BW525"/>
    <mergeCell ref="BX525:BZ525"/>
    <mergeCell ref="CA525:CC525"/>
    <mergeCell ref="CI525:CK525"/>
    <mergeCell ref="CL525:CN525"/>
    <mergeCell ref="C525:E525"/>
    <mergeCell ref="L525:T525"/>
    <mergeCell ref="V525:X525"/>
    <mergeCell ref="Y525:AA525"/>
    <mergeCell ref="AB525:AD525"/>
    <mergeCell ref="AE525:BN525"/>
    <mergeCell ref="CD525:CF525"/>
    <mergeCell ref="BX496:BZ496"/>
    <mergeCell ref="CA496:CC496"/>
    <mergeCell ref="CI496:CK496"/>
    <mergeCell ref="CL496:CN496"/>
    <mergeCell ref="CO496:CQ496"/>
    <mergeCell ref="CR496:CT496"/>
    <mergeCell ref="CO467:CQ467"/>
    <mergeCell ref="CR467:CT467"/>
    <mergeCell ref="C496:E496"/>
    <mergeCell ref="L496:T496"/>
    <mergeCell ref="V496:X496"/>
    <mergeCell ref="Y496:AA496"/>
    <mergeCell ref="AB496:AD496"/>
    <mergeCell ref="AE496:BN496"/>
    <mergeCell ref="BR496:BT496"/>
    <mergeCell ref="BU496:BW496"/>
    <mergeCell ref="BR467:BT467"/>
    <mergeCell ref="BU467:BW467"/>
    <mergeCell ref="BX467:BZ467"/>
    <mergeCell ref="CA467:CC467"/>
    <mergeCell ref="CI467:CK467"/>
    <mergeCell ref="CL467:CN467"/>
    <mergeCell ref="C467:E467"/>
    <mergeCell ref="L467:T467"/>
    <mergeCell ref="V467:X467"/>
    <mergeCell ref="Y467:AA467"/>
    <mergeCell ref="AB467:AD467"/>
    <mergeCell ref="AE467:BN467"/>
    <mergeCell ref="BX438:BZ438"/>
    <mergeCell ref="CA438:CC438"/>
    <mergeCell ref="CI438:CK438"/>
    <mergeCell ref="CL438:CN438"/>
    <mergeCell ref="CO438:CQ438"/>
    <mergeCell ref="CR438:CT438"/>
    <mergeCell ref="CO409:CQ409"/>
    <mergeCell ref="CR409:CT409"/>
    <mergeCell ref="C438:E438"/>
    <mergeCell ref="L438:T438"/>
    <mergeCell ref="V438:X438"/>
    <mergeCell ref="Y438:AA438"/>
    <mergeCell ref="AB438:AD438"/>
    <mergeCell ref="AE438:BN438"/>
    <mergeCell ref="BR438:BT438"/>
    <mergeCell ref="BU438:BW438"/>
    <mergeCell ref="BR409:BT409"/>
    <mergeCell ref="BU409:BW409"/>
    <mergeCell ref="BX409:BZ409"/>
    <mergeCell ref="CA409:CC409"/>
    <mergeCell ref="CI409:CK409"/>
    <mergeCell ref="CL409:CN409"/>
    <mergeCell ref="C409:E409"/>
    <mergeCell ref="L409:T409"/>
    <mergeCell ref="V409:X409"/>
    <mergeCell ref="Y409:AA409"/>
    <mergeCell ref="AB409:AD409"/>
    <mergeCell ref="AE409:BN409"/>
    <mergeCell ref="BX380:BZ380"/>
    <mergeCell ref="CA380:CC380"/>
    <mergeCell ref="CI380:CK380"/>
    <mergeCell ref="CL380:CN380"/>
    <mergeCell ref="CO380:CQ380"/>
    <mergeCell ref="CR380:CT380"/>
    <mergeCell ref="CO351:CQ351"/>
    <mergeCell ref="CR351:CT351"/>
    <mergeCell ref="C380:E380"/>
    <mergeCell ref="L380:T380"/>
    <mergeCell ref="V380:X380"/>
    <mergeCell ref="Y380:AA380"/>
    <mergeCell ref="AB380:AD380"/>
    <mergeCell ref="AE380:BN380"/>
    <mergeCell ref="BR380:BT380"/>
    <mergeCell ref="BU380:BW380"/>
    <mergeCell ref="BR351:BT351"/>
    <mergeCell ref="BU351:BW351"/>
    <mergeCell ref="BX351:BZ351"/>
    <mergeCell ref="CA351:CC351"/>
    <mergeCell ref="CI351:CK351"/>
    <mergeCell ref="CL351:CN351"/>
    <mergeCell ref="C351:E351"/>
    <mergeCell ref="L351:T351"/>
    <mergeCell ref="V351:X351"/>
    <mergeCell ref="Y351:AA351"/>
    <mergeCell ref="AB351:AD351"/>
    <mergeCell ref="AE351:BN351"/>
    <mergeCell ref="BX322:BZ322"/>
    <mergeCell ref="CA322:CC322"/>
    <mergeCell ref="CI322:CK322"/>
    <mergeCell ref="CL322:CN322"/>
    <mergeCell ref="CO322:CQ322"/>
    <mergeCell ref="CR322:CT322"/>
    <mergeCell ref="CO293:CQ293"/>
    <mergeCell ref="CR293:CT293"/>
    <mergeCell ref="C322:E322"/>
    <mergeCell ref="L322:T322"/>
    <mergeCell ref="V322:X322"/>
    <mergeCell ref="Y322:AA322"/>
    <mergeCell ref="AB322:AD322"/>
    <mergeCell ref="AE322:BN322"/>
    <mergeCell ref="BR322:BT322"/>
    <mergeCell ref="BU322:BW322"/>
    <mergeCell ref="BR293:BT293"/>
    <mergeCell ref="BU293:BW293"/>
    <mergeCell ref="BX293:BZ293"/>
    <mergeCell ref="CA293:CC293"/>
    <mergeCell ref="CI293:CK293"/>
    <mergeCell ref="CL293:CN293"/>
    <mergeCell ref="C293:E293"/>
    <mergeCell ref="L293:T293"/>
    <mergeCell ref="V293:X293"/>
    <mergeCell ref="Y293:AA293"/>
    <mergeCell ref="AB293:AD293"/>
    <mergeCell ref="AE293:BN293"/>
    <mergeCell ref="BX264:BZ264"/>
    <mergeCell ref="CA264:CC264"/>
    <mergeCell ref="CI264:CK264"/>
    <mergeCell ref="CL264:CN264"/>
    <mergeCell ref="CO264:CQ264"/>
    <mergeCell ref="CR264:CT264"/>
    <mergeCell ref="CO235:CQ235"/>
    <mergeCell ref="CR235:CT235"/>
    <mergeCell ref="C264:E264"/>
    <mergeCell ref="L264:T264"/>
    <mergeCell ref="V264:X264"/>
    <mergeCell ref="Y264:AA264"/>
    <mergeCell ref="AB264:AD264"/>
    <mergeCell ref="AE264:BN264"/>
    <mergeCell ref="BR264:BT264"/>
    <mergeCell ref="BU264:BW264"/>
    <mergeCell ref="BR235:BT235"/>
    <mergeCell ref="BU235:BW235"/>
    <mergeCell ref="BX235:BZ235"/>
    <mergeCell ref="CA235:CC235"/>
    <mergeCell ref="CI235:CK235"/>
    <mergeCell ref="CL235:CN235"/>
    <mergeCell ref="C235:E235"/>
    <mergeCell ref="L235:T235"/>
    <mergeCell ref="V235:X235"/>
    <mergeCell ref="Y235:AA235"/>
    <mergeCell ref="AB235:AD235"/>
    <mergeCell ref="AE235:BN235"/>
    <mergeCell ref="BX206:BZ206"/>
    <mergeCell ref="CA206:CC206"/>
    <mergeCell ref="CI206:CK206"/>
    <mergeCell ref="CL206:CN206"/>
    <mergeCell ref="CO206:CQ206"/>
    <mergeCell ref="CD235:CF235"/>
    <mergeCell ref="CR206:CT206"/>
    <mergeCell ref="CO177:CQ177"/>
    <mergeCell ref="CR177:CT177"/>
    <mergeCell ref="C206:E206"/>
    <mergeCell ref="L206:T206"/>
    <mergeCell ref="V206:X206"/>
    <mergeCell ref="Y206:AA206"/>
    <mergeCell ref="AB206:AD206"/>
    <mergeCell ref="AE206:BN206"/>
    <mergeCell ref="BR206:BT206"/>
    <mergeCell ref="BU206:BW206"/>
    <mergeCell ref="BR177:BT177"/>
    <mergeCell ref="BU177:BW177"/>
    <mergeCell ref="BX177:BZ177"/>
    <mergeCell ref="CA177:CC177"/>
    <mergeCell ref="CI177:CK177"/>
    <mergeCell ref="CL177:CN177"/>
    <mergeCell ref="C177:E177"/>
    <mergeCell ref="L177:T177"/>
    <mergeCell ref="V177:X177"/>
    <mergeCell ref="Y177:AA177"/>
    <mergeCell ref="AB177:AD177"/>
    <mergeCell ref="AE177:BN177"/>
    <mergeCell ref="CD206:CF206"/>
    <mergeCell ref="C148:E148"/>
    <mergeCell ref="L148:T148"/>
    <mergeCell ref="V148:X148"/>
    <mergeCell ref="Y148:AA148"/>
    <mergeCell ref="AB148:AD148"/>
    <mergeCell ref="AE148:BN148"/>
    <mergeCell ref="BR148:BT148"/>
    <mergeCell ref="BU148:BW148"/>
    <mergeCell ref="BR119:BT119"/>
    <mergeCell ref="BU119:BW119"/>
    <mergeCell ref="C119:E119"/>
    <mergeCell ref="L119:T119"/>
    <mergeCell ref="BX148:BZ148"/>
    <mergeCell ref="CA148:CC148"/>
    <mergeCell ref="CI148:CK148"/>
    <mergeCell ref="CL148:CN148"/>
    <mergeCell ref="CO148:CQ148"/>
    <mergeCell ref="CR148:CT148"/>
    <mergeCell ref="CO119:CQ119"/>
    <mergeCell ref="CR119:CT119"/>
    <mergeCell ref="BX119:BZ119"/>
    <mergeCell ref="CA119:CC119"/>
    <mergeCell ref="CI119:CK119"/>
    <mergeCell ref="CL119:CN119"/>
    <mergeCell ref="Y61:AA61"/>
    <mergeCell ref="AB61:AD61"/>
    <mergeCell ref="AE61:BN61"/>
    <mergeCell ref="V119:X119"/>
    <mergeCell ref="Y119:AA119"/>
    <mergeCell ref="AB119:AD119"/>
    <mergeCell ref="AE119:BN119"/>
    <mergeCell ref="BX90:BZ90"/>
    <mergeCell ref="CA90:CC90"/>
    <mergeCell ref="Y3:AA3"/>
    <mergeCell ref="AB3:AD3"/>
    <mergeCell ref="AE3:BN3"/>
    <mergeCell ref="BX32:BZ32"/>
    <mergeCell ref="CR90:CT90"/>
    <mergeCell ref="CO61:CQ61"/>
    <mergeCell ref="CR61:CT61"/>
    <mergeCell ref="C90:E90"/>
    <mergeCell ref="L90:T90"/>
    <mergeCell ref="V90:X90"/>
    <mergeCell ref="Y90:AA90"/>
    <mergeCell ref="AB90:AD90"/>
    <mergeCell ref="AE90:BN90"/>
    <mergeCell ref="BR90:BT90"/>
    <mergeCell ref="BU90:BW90"/>
    <mergeCell ref="BR61:BT61"/>
    <mergeCell ref="BU61:BW61"/>
    <mergeCell ref="BX61:BZ61"/>
    <mergeCell ref="CA61:CC61"/>
    <mergeCell ref="CI61:CK61"/>
    <mergeCell ref="CL61:CN61"/>
    <mergeCell ref="C61:E61"/>
    <mergeCell ref="L61:T61"/>
    <mergeCell ref="V61:X61"/>
    <mergeCell ref="CA32:CC32"/>
    <mergeCell ref="CI32:CK32"/>
    <mergeCell ref="CL32:CN32"/>
    <mergeCell ref="CO32:CQ32"/>
    <mergeCell ref="CR32:CT32"/>
    <mergeCell ref="CO3:CQ3"/>
    <mergeCell ref="CR3:CT3"/>
    <mergeCell ref="C32:E32"/>
    <mergeCell ref="L32:T32"/>
    <mergeCell ref="V32:X32"/>
    <mergeCell ref="Y32:AA32"/>
    <mergeCell ref="AB32:AD32"/>
    <mergeCell ref="AE32:BN32"/>
    <mergeCell ref="BR32:BT32"/>
    <mergeCell ref="BU32:BW32"/>
    <mergeCell ref="BR3:BT3"/>
    <mergeCell ref="BU3:BW3"/>
    <mergeCell ref="BX3:BZ3"/>
    <mergeCell ref="CA3:CC3"/>
    <mergeCell ref="CI3:CK3"/>
    <mergeCell ref="CL3:CN3"/>
    <mergeCell ref="C3:E3"/>
    <mergeCell ref="L3:T3"/>
    <mergeCell ref="V3:X3"/>
    <mergeCell ref="CD3:CF3"/>
    <mergeCell ref="CU3:CW3"/>
    <mergeCell ref="CD32:CF32"/>
    <mergeCell ref="CU32:CW32"/>
    <mergeCell ref="CD61:CF61"/>
    <mergeCell ref="CD90:CF90"/>
    <mergeCell ref="CD119:CF119"/>
    <mergeCell ref="CD148:CF148"/>
    <mergeCell ref="CD177:CF177"/>
    <mergeCell ref="CU61:CW61"/>
    <mergeCell ref="CU90:CW90"/>
    <mergeCell ref="CU119:CW119"/>
    <mergeCell ref="CU148:CW148"/>
    <mergeCell ref="CU177:CW177"/>
    <mergeCell ref="CI90:CK90"/>
    <mergeCell ref="CL90:CN90"/>
    <mergeCell ref="CO90:CQ90"/>
    <mergeCell ref="CD264:CF264"/>
    <mergeCell ref="CD293:CF293"/>
    <mergeCell ref="CD322:CF322"/>
    <mergeCell ref="CD351:CF351"/>
    <mergeCell ref="CD380:CF380"/>
    <mergeCell ref="CD409:CF409"/>
    <mergeCell ref="CD438:CF438"/>
    <mergeCell ref="CD467:CF467"/>
    <mergeCell ref="CD496:CF496"/>
    <mergeCell ref="CD612:CF612"/>
    <mergeCell ref="CD641:CF641"/>
    <mergeCell ref="CD670:CF670"/>
    <mergeCell ref="CD699:CF699"/>
    <mergeCell ref="CD728:CF728"/>
    <mergeCell ref="CD757:CF757"/>
    <mergeCell ref="CD786:CF786"/>
    <mergeCell ref="CD815:CF815"/>
    <mergeCell ref="CD844:CF844"/>
    <mergeCell ref="CU206:CW206"/>
    <mergeCell ref="CU235:CW235"/>
    <mergeCell ref="CU264:CW264"/>
    <mergeCell ref="CU293:CW293"/>
    <mergeCell ref="CU322:CW322"/>
    <mergeCell ref="CU351:CW351"/>
    <mergeCell ref="CU380:CW380"/>
    <mergeCell ref="CU409:CW409"/>
    <mergeCell ref="CU438:CW438"/>
    <mergeCell ref="CU728:CW728"/>
    <mergeCell ref="CU757:CW757"/>
    <mergeCell ref="CU786:CW786"/>
    <mergeCell ref="CU815:CW815"/>
    <mergeCell ref="CU844:CW844"/>
    <mergeCell ref="CU873:CW873"/>
    <mergeCell ref="CU467:CW467"/>
    <mergeCell ref="CU496:CW496"/>
    <mergeCell ref="CU525:CW525"/>
    <mergeCell ref="CU554:CW554"/>
    <mergeCell ref="CU583:CW583"/>
    <mergeCell ref="CU612:CW612"/>
    <mergeCell ref="CU641:CW641"/>
    <mergeCell ref="CU670:CW670"/>
    <mergeCell ref="CU699:CW699"/>
  </mergeCells>
  <phoneticPr fontId="17" type="noConversion"/>
  <conditionalFormatting sqref="G5:G28">
    <cfRule type="cellIs" dxfId="61" priority="61" operator="greaterThan">
      <formula>0</formula>
    </cfRule>
    <cfRule type="cellIs" dxfId="60" priority="62" operator="lessThan">
      <formula>0</formula>
    </cfRule>
  </conditionalFormatting>
  <conditionalFormatting sqref="G34:G57">
    <cfRule type="cellIs" dxfId="59" priority="59" operator="greaterThan">
      <formula>0</formula>
    </cfRule>
    <cfRule type="cellIs" dxfId="58" priority="60" operator="lessThan">
      <formula>0</formula>
    </cfRule>
  </conditionalFormatting>
  <conditionalFormatting sqref="G92:G115">
    <cfRule type="cellIs" dxfId="57" priority="57" operator="greaterThan">
      <formula>0</formula>
    </cfRule>
    <cfRule type="cellIs" dxfId="56" priority="58" operator="lessThan">
      <formula>0</formula>
    </cfRule>
  </conditionalFormatting>
  <conditionalFormatting sqref="G121:G144">
    <cfRule type="cellIs" dxfId="55" priority="55" operator="greaterThan">
      <formula>0</formula>
    </cfRule>
    <cfRule type="cellIs" dxfId="54" priority="56" operator="lessThan">
      <formula>0</formula>
    </cfRule>
  </conditionalFormatting>
  <conditionalFormatting sqref="G150:G173">
    <cfRule type="cellIs" dxfId="53" priority="53" operator="greaterThan">
      <formula>0</formula>
    </cfRule>
    <cfRule type="cellIs" dxfId="52" priority="54" operator="lessThan">
      <formula>0</formula>
    </cfRule>
  </conditionalFormatting>
  <conditionalFormatting sqref="G179:G202">
    <cfRule type="cellIs" dxfId="51" priority="51" operator="greaterThan">
      <formula>0</formula>
    </cfRule>
    <cfRule type="cellIs" dxfId="50" priority="52" operator="lessThan">
      <formula>0</formula>
    </cfRule>
  </conditionalFormatting>
  <conditionalFormatting sqref="G208:G231">
    <cfRule type="cellIs" dxfId="49" priority="49" operator="greaterThan">
      <formula>0</formula>
    </cfRule>
    <cfRule type="cellIs" dxfId="48" priority="50" operator="lessThan">
      <formula>0</formula>
    </cfRule>
  </conditionalFormatting>
  <conditionalFormatting sqref="G237:G260">
    <cfRule type="cellIs" dxfId="47" priority="47" operator="greaterThan">
      <formula>0</formula>
    </cfRule>
    <cfRule type="cellIs" dxfId="46" priority="48" operator="lessThan">
      <formula>0</formula>
    </cfRule>
  </conditionalFormatting>
  <conditionalFormatting sqref="G266:G289">
    <cfRule type="cellIs" dxfId="45" priority="45" operator="greaterThan">
      <formula>0</formula>
    </cfRule>
    <cfRule type="cellIs" dxfId="44" priority="46" operator="lessThan">
      <formula>0</formula>
    </cfRule>
  </conditionalFormatting>
  <conditionalFormatting sqref="G295:G318">
    <cfRule type="cellIs" dxfId="43" priority="43" operator="greaterThan">
      <formula>0</formula>
    </cfRule>
    <cfRule type="cellIs" dxfId="42" priority="44" operator="lessThan">
      <formula>0</formula>
    </cfRule>
  </conditionalFormatting>
  <conditionalFormatting sqref="G324:G347">
    <cfRule type="cellIs" dxfId="41" priority="41" operator="greaterThan">
      <formula>0</formula>
    </cfRule>
    <cfRule type="cellIs" dxfId="40" priority="42" operator="lessThan">
      <formula>0</formula>
    </cfRule>
  </conditionalFormatting>
  <conditionalFormatting sqref="G353:G376">
    <cfRule type="cellIs" dxfId="39" priority="39" operator="greaterThan">
      <formula>0</formula>
    </cfRule>
    <cfRule type="cellIs" dxfId="38" priority="40" operator="lessThan">
      <formula>0</formula>
    </cfRule>
  </conditionalFormatting>
  <conditionalFormatting sqref="G382:G405">
    <cfRule type="cellIs" dxfId="37" priority="37" operator="greaterThan">
      <formula>0</formula>
    </cfRule>
    <cfRule type="cellIs" dxfId="36" priority="38" operator="lessThan">
      <formula>0</formula>
    </cfRule>
  </conditionalFormatting>
  <conditionalFormatting sqref="G411:G434">
    <cfRule type="cellIs" dxfId="35" priority="35" operator="greaterThan">
      <formula>0</formula>
    </cfRule>
    <cfRule type="cellIs" dxfId="34" priority="36" operator="lessThan">
      <formula>0</formula>
    </cfRule>
  </conditionalFormatting>
  <conditionalFormatting sqref="G440:G463">
    <cfRule type="cellIs" dxfId="33" priority="33" operator="greaterThan">
      <formula>0</formula>
    </cfRule>
    <cfRule type="cellIs" dxfId="32" priority="34" operator="lessThan">
      <formula>0</formula>
    </cfRule>
  </conditionalFormatting>
  <conditionalFormatting sqref="G469:G492">
    <cfRule type="cellIs" dxfId="31" priority="31" operator="greaterThan">
      <formula>0</formula>
    </cfRule>
    <cfRule type="cellIs" dxfId="30" priority="32" operator="lessThan">
      <formula>0</formula>
    </cfRule>
  </conditionalFormatting>
  <conditionalFormatting sqref="G498:G521">
    <cfRule type="cellIs" dxfId="29" priority="29" operator="greaterThan">
      <formula>0</formula>
    </cfRule>
    <cfRule type="cellIs" dxfId="28" priority="30" operator="lessThan">
      <formula>0</formula>
    </cfRule>
  </conditionalFormatting>
  <conditionalFormatting sqref="G527:G550">
    <cfRule type="cellIs" dxfId="27" priority="27" operator="greaterThan">
      <formula>0</formula>
    </cfRule>
    <cfRule type="cellIs" dxfId="26" priority="28" operator="lessThan">
      <formula>0</formula>
    </cfRule>
  </conditionalFormatting>
  <conditionalFormatting sqref="G556:G579">
    <cfRule type="cellIs" dxfId="25" priority="25" operator="greaterThan">
      <formula>0</formula>
    </cfRule>
    <cfRule type="cellIs" dxfId="24" priority="26" operator="lessThan">
      <formula>0</formula>
    </cfRule>
  </conditionalFormatting>
  <conditionalFormatting sqref="G585:G608">
    <cfRule type="cellIs" dxfId="23" priority="23" operator="greaterThan">
      <formula>0</formula>
    </cfRule>
    <cfRule type="cellIs" dxfId="22" priority="24" operator="lessThan">
      <formula>0</formula>
    </cfRule>
  </conditionalFormatting>
  <conditionalFormatting sqref="G614:G637">
    <cfRule type="cellIs" dxfId="21" priority="21" operator="greaterThan">
      <formula>0</formula>
    </cfRule>
    <cfRule type="cellIs" dxfId="20" priority="22" operator="lessThan">
      <formula>0</formula>
    </cfRule>
  </conditionalFormatting>
  <conditionalFormatting sqref="G643:G666">
    <cfRule type="cellIs" dxfId="19" priority="19" operator="greaterThan">
      <formula>0</formula>
    </cfRule>
    <cfRule type="cellIs" dxfId="18" priority="20" operator="lessThan">
      <formula>0</formula>
    </cfRule>
  </conditionalFormatting>
  <conditionalFormatting sqref="G672:G695">
    <cfRule type="cellIs" dxfId="17" priority="17" operator="greaterThan">
      <formula>0</formula>
    </cfRule>
    <cfRule type="cellIs" dxfId="16" priority="18" operator="lessThan">
      <formula>0</formula>
    </cfRule>
  </conditionalFormatting>
  <conditionalFormatting sqref="G701:G724">
    <cfRule type="cellIs" dxfId="15" priority="15" operator="greaterThan">
      <formula>0</formula>
    </cfRule>
    <cfRule type="cellIs" dxfId="14" priority="16" operator="lessThan">
      <formula>0</formula>
    </cfRule>
  </conditionalFormatting>
  <conditionalFormatting sqref="G730:G753">
    <cfRule type="cellIs" dxfId="13" priority="13" operator="greaterThan">
      <formula>0</formula>
    </cfRule>
    <cfRule type="cellIs" dxfId="12" priority="14" operator="lessThan">
      <formula>0</formula>
    </cfRule>
  </conditionalFormatting>
  <conditionalFormatting sqref="G759:G782">
    <cfRule type="cellIs" dxfId="11" priority="11" operator="greaterThan">
      <formula>0</formula>
    </cfRule>
    <cfRule type="cellIs" dxfId="10" priority="12" operator="lessThan">
      <formula>0</formula>
    </cfRule>
  </conditionalFormatting>
  <conditionalFormatting sqref="G788:G811">
    <cfRule type="cellIs" dxfId="9" priority="9" operator="greaterThan">
      <formula>0</formula>
    </cfRule>
    <cfRule type="cellIs" dxfId="8" priority="10" operator="lessThan">
      <formula>0</formula>
    </cfRule>
  </conditionalFormatting>
  <conditionalFormatting sqref="G817:G840">
    <cfRule type="cellIs" dxfId="7" priority="7" operator="greaterThan">
      <formula>0</formula>
    </cfRule>
    <cfRule type="cellIs" dxfId="6" priority="8" operator="lessThan">
      <formula>0</formula>
    </cfRule>
  </conditionalFormatting>
  <conditionalFormatting sqref="G846:G869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G875:G898">
    <cfRule type="cellIs" dxfId="3" priority="3" operator="greaterThan">
      <formula>0</formula>
    </cfRule>
    <cfRule type="cellIs" dxfId="2" priority="4" operator="lessThan">
      <formula>0</formula>
    </cfRule>
  </conditionalFormatting>
  <conditionalFormatting sqref="G63:G86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 Totals</vt:lpstr>
      <vt:lpstr>May 2022</vt:lpstr>
    </vt:vector>
  </TitlesOfParts>
  <Company>Central Arizona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Dininger</dc:creator>
  <cp:lastModifiedBy>Bryce Dininger</cp:lastModifiedBy>
  <dcterms:created xsi:type="dcterms:W3CDTF">2020-03-25T12:43:29Z</dcterms:created>
  <dcterms:modified xsi:type="dcterms:W3CDTF">2022-05-31T18:53:47Z</dcterms:modified>
</cp:coreProperties>
</file>