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ijo\Documents\GitHub\murasakisan\"/>
    </mc:Choice>
  </mc:AlternateContent>
  <bookViews>
    <workbookView xWindow="-120" yWindow="-120" windowWidth="29040" windowHeight="15990"/>
  </bookViews>
  <sheets>
    <sheet name="インフレ" sheetId="4" r:id="rId1"/>
    <sheet name="Sheet1" sheetId="1" r:id="rId2"/>
    <sheet name="Sheet2" sheetId="2" r:id="rId3"/>
    <sheet name="Sheet3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4" l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4" i="4"/>
  <c r="H22" i="4"/>
  <c r="I22" i="4" s="1"/>
  <c r="H21" i="4"/>
  <c r="I21" i="4" s="1"/>
  <c r="H20" i="4"/>
  <c r="I20" i="4" s="1"/>
  <c r="H19" i="4"/>
  <c r="I19" i="4" s="1"/>
  <c r="H18" i="4"/>
  <c r="I18" i="4" s="1"/>
  <c r="H17" i="4"/>
  <c r="I17" i="4" s="1"/>
  <c r="H16" i="4"/>
  <c r="I16" i="4" s="1"/>
  <c r="H15" i="4"/>
  <c r="I15" i="4" s="1"/>
  <c r="H14" i="4"/>
  <c r="I14" i="4" s="1"/>
  <c r="H13" i="4"/>
  <c r="I13" i="4" s="1"/>
  <c r="H12" i="4"/>
  <c r="I12" i="4" s="1"/>
  <c r="H11" i="4"/>
  <c r="I11" i="4" s="1"/>
  <c r="H10" i="4"/>
  <c r="I10" i="4" s="1"/>
  <c r="H9" i="4"/>
  <c r="I9" i="4" s="1"/>
  <c r="H8" i="4"/>
  <c r="I8" i="4" s="1"/>
  <c r="H7" i="4"/>
  <c r="I7" i="4" s="1"/>
  <c r="H6" i="4"/>
  <c r="I6" i="4" s="1"/>
  <c r="H5" i="4"/>
  <c r="I5" i="4" s="1"/>
  <c r="H4" i="4"/>
  <c r="I4" i="4" s="1"/>
  <c r="G3" i="4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K10" i="4" l="1"/>
  <c r="M10" i="4" s="1"/>
  <c r="L10" i="4"/>
  <c r="K20" i="4"/>
  <c r="M20" i="4" s="1"/>
  <c r="L20" i="4"/>
  <c r="K18" i="4"/>
  <c r="M18" i="4" s="1"/>
  <c r="L18" i="4"/>
  <c r="L17" i="4"/>
  <c r="K17" i="4"/>
  <c r="M17" i="4" s="1"/>
  <c r="L9" i="4"/>
  <c r="K9" i="4"/>
  <c r="M9" i="4" s="1"/>
  <c r="K12" i="4"/>
  <c r="M12" i="4" s="1"/>
  <c r="L12" i="4"/>
  <c r="L8" i="4"/>
  <c r="K8" i="4"/>
  <c r="M8" i="4" s="1"/>
  <c r="L4" i="4"/>
  <c r="K4" i="4"/>
  <c r="M4" i="4" s="1"/>
  <c r="L15" i="4"/>
  <c r="K15" i="4"/>
  <c r="M15" i="4" s="1"/>
  <c r="L7" i="4"/>
  <c r="K7" i="4"/>
  <c r="M7" i="4" s="1"/>
  <c r="K11" i="4"/>
  <c r="M11" i="4" s="1"/>
  <c r="L11" i="4"/>
  <c r="L22" i="4"/>
  <c r="K22" i="4"/>
  <c r="M22" i="4" s="1"/>
  <c r="L14" i="4"/>
  <c r="K14" i="4"/>
  <c r="M14" i="4" s="1"/>
  <c r="L6" i="4"/>
  <c r="K6" i="4"/>
  <c r="M6" i="4" s="1"/>
  <c r="K19" i="4"/>
  <c r="M19" i="4" s="1"/>
  <c r="L19" i="4"/>
  <c r="L16" i="4"/>
  <c r="K16" i="4"/>
  <c r="M16" i="4" s="1"/>
  <c r="L21" i="4"/>
  <c r="K21" i="4"/>
  <c r="M21" i="4" s="1"/>
  <c r="L13" i="4"/>
  <c r="K13" i="4"/>
  <c r="M13" i="4" s="1"/>
  <c r="L5" i="4"/>
  <c r="K5" i="4"/>
  <c r="M5" i="4" s="1"/>
  <c r="G9" i="3"/>
  <c r="L6" i="1" l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5" i="1"/>
  <c r="L4" i="1"/>
  <c r="G6" i="2"/>
  <c r="G7" i="2" s="1"/>
  <c r="F6" i="2"/>
  <c r="F8" i="2" s="1"/>
  <c r="E6" i="2"/>
  <c r="E8" i="2" s="1"/>
  <c r="B4" i="2"/>
  <c r="B5" i="2" s="1"/>
  <c r="B6" i="2" s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E7" i="2" l="1"/>
  <c r="F7" i="2"/>
  <c r="G8" i="2"/>
  <c r="I21" i="1"/>
  <c r="I14" i="1"/>
  <c r="I15" i="1"/>
  <c r="I8" i="1"/>
  <c r="I9" i="1"/>
  <c r="I17" i="1"/>
  <c r="I6" i="1"/>
  <c r="I7" i="1"/>
  <c r="I16" i="1"/>
  <c r="I10" i="1"/>
  <c r="I18" i="1"/>
  <c r="I19" i="1"/>
  <c r="I4" i="1"/>
  <c r="I12" i="1"/>
  <c r="I20" i="1"/>
  <c r="I3" i="1"/>
  <c r="I11" i="1"/>
  <c r="I5" i="1"/>
  <c r="I13" i="1"/>
  <c r="J12" i="1" l="1"/>
  <c r="K12" i="1" s="1"/>
  <c r="N12" i="1"/>
  <c r="J4" i="1"/>
  <c r="K4" i="1" s="1"/>
  <c r="N4" i="1"/>
  <c r="J9" i="1"/>
  <c r="K9" i="1" s="1"/>
  <c r="N9" i="1"/>
  <c r="J19" i="1"/>
  <c r="K19" i="1" s="1"/>
  <c r="N19" i="1"/>
  <c r="J8" i="1"/>
  <c r="K8" i="1" s="1"/>
  <c r="N8" i="1"/>
  <c r="J13" i="1"/>
  <c r="K13" i="1" s="1"/>
  <c r="N13" i="1"/>
  <c r="J18" i="1"/>
  <c r="K18" i="1" s="1"/>
  <c r="N18" i="1"/>
  <c r="J15" i="1"/>
  <c r="K15" i="1" s="1"/>
  <c r="N15" i="1"/>
  <c r="J17" i="1"/>
  <c r="K17" i="1" s="1"/>
  <c r="N17" i="1"/>
  <c r="J5" i="1"/>
  <c r="K5" i="1" s="1"/>
  <c r="N5" i="1"/>
  <c r="O5" i="1" s="1"/>
  <c r="J10" i="1"/>
  <c r="K10" i="1" s="1"/>
  <c r="N10" i="1"/>
  <c r="J14" i="1"/>
  <c r="K14" i="1" s="1"/>
  <c r="N14" i="1"/>
  <c r="O14" i="1" s="1"/>
  <c r="J16" i="1"/>
  <c r="K16" i="1" s="1"/>
  <c r="N16" i="1"/>
  <c r="J3" i="1"/>
  <c r="K3" i="1" s="1"/>
  <c r="N3" i="1"/>
  <c r="J7" i="1"/>
  <c r="K7" i="1" s="1"/>
  <c r="N7" i="1"/>
  <c r="J11" i="1"/>
  <c r="K11" i="1" s="1"/>
  <c r="N11" i="1"/>
  <c r="O11" i="1" s="1"/>
  <c r="J21" i="1"/>
  <c r="K21" i="1" s="1"/>
  <c r="N21" i="1"/>
  <c r="J20" i="1"/>
  <c r="K20" i="1" s="1"/>
  <c r="N20" i="1"/>
  <c r="J6" i="1"/>
  <c r="K6" i="1" s="1"/>
  <c r="N6" i="1"/>
  <c r="O20" i="1" l="1"/>
  <c r="O6" i="1"/>
  <c r="O21" i="1"/>
  <c r="O16" i="1"/>
  <c r="O17" i="1"/>
  <c r="O8" i="1"/>
  <c r="O12" i="1"/>
  <c r="O15" i="1"/>
  <c r="O19" i="1"/>
  <c r="O18" i="1"/>
  <c r="O9" i="1"/>
  <c r="O7" i="1"/>
  <c r="O10" i="1"/>
  <c r="O13" i="1"/>
  <c r="O4" i="1"/>
</calcChain>
</file>

<file path=xl/sharedStrings.xml><?xml version="1.0" encoding="utf-8"?>
<sst xmlns="http://schemas.openxmlformats.org/spreadsheetml/2006/main" count="83" uniqueCount="78">
  <si>
    <t xml:space="preserve">            next_exp_required[_summoner] = 3000;</t>
  </si>
  <si>
    <t xml:space="preserve">        }else if (level[_summoner] == 3) {</t>
  </si>
  <si>
    <t xml:space="preserve">            next_exp_required[_summoner] = 6000;</t>
  </si>
  <si>
    <t xml:space="preserve">        }else if (level[_summoner] == 4) {</t>
  </si>
  <si>
    <t xml:space="preserve">            next_exp_required[_summoner] = 10000;</t>
  </si>
  <si>
    <t xml:space="preserve">        }else if (level[_summoner] == 5) {</t>
  </si>
  <si>
    <t xml:space="preserve">            next_exp_required[_summoner] = 15000;</t>
  </si>
  <si>
    <t xml:space="preserve">        }else if (level[_summoner] == 6) {</t>
  </si>
  <si>
    <t xml:space="preserve">            next_exp_required[_summoner] = 21000;</t>
  </si>
  <si>
    <t xml:space="preserve">        }else if (level[_summoner] == 7) {</t>
  </si>
  <si>
    <t xml:space="preserve">            next_exp_required[_summoner] = 28000;</t>
  </si>
  <si>
    <t xml:space="preserve">        }else if (level[_summoner] == 8) {</t>
  </si>
  <si>
    <t xml:space="preserve">            next_exp_required[_summoner] = 36000;</t>
  </si>
  <si>
    <t xml:space="preserve">        }else if (level[_summoner] == 9) {</t>
  </si>
  <si>
    <t xml:space="preserve">            next_exp_required[_summoner] = 45000;</t>
  </si>
  <si>
    <t xml:space="preserve">        }else if (level[_summoner] == 10) {</t>
  </si>
  <si>
    <t xml:space="preserve">            next_exp_required[_summoner] = 55000;</t>
  </si>
  <si>
    <t xml:space="preserve">        }else if (level[_summoner] == 11) {</t>
  </si>
  <si>
    <t xml:space="preserve">            next_exp_required[_summoner] = 66000;</t>
  </si>
  <si>
    <t xml:space="preserve">        }else if (level[_summoner] == 12) {</t>
  </si>
  <si>
    <t xml:space="preserve">            next_exp_required[_summoner] = 78000;</t>
  </si>
  <si>
    <t xml:space="preserve">        }else if (level[_summoner] == 13) {</t>
  </si>
  <si>
    <t xml:space="preserve">            next_exp_required[_summoner] = 91000;</t>
  </si>
  <si>
    <t xml:space="preserve">        }else if (level[_summoner] == 14) {</t>
  </si>
  <si>
    <t xml:space="preserve">            next_exp_required[_summoner] = 105000;</t>
  </si>
  <si>
    <t xml:space="preserve">        }else if (level[_summoner] == 15) {</t>
  </si>
  <si>
    <t xml:space="preserve">            next_exp_required[_summoner] = 120000;</t>
  </si>
  <si>
    <t xml:space="preserve">        }else if (level[_summoner] == 16) {</t>
  </si>
  <si>
    <t xml:space="preserve">            next_exp_required[_summoner] = 136000;</t>
  </si>
  <si>
    <t xml:space="preserve">        }else if (level[_summoner] == 17) {</t>
  </si>
  <si>
    <t xml:space="preserve">            next_exp_required[_summoner] = 153000;</t>
  </si>
  <si>
    <t xml:space="preserve">        }else if (level[_summoner] == 18) {</t>
  </si>
  <si>
    <t xml:space="preserve">            next_exp_required[_summoner] = 171000;</t>
  </si>
  <si>
    <t xml:space="preserve">        }else if (level[_summoner] == 19) {</t>
  </si>
  <si>
    <t xml:space="preserve">            next_exp_required[_summoner] = 190000;</t>
  </si>
  <si>
    <t>day</t>
    <phoneticPr fontId="1"/>
  </si>
  <si>
    <t>hr</t>
    <phoneticPr fontId="1"/>
  </si>
  <si>
    <t>min</t>
    <phoneticPr fontId="1"/>
  </si>
  <si>
    <t>sec</t>
    <phoneticPr fontId="1"/>
  </si>
  <si>
    <t>exp</t>
    <phoneticPr fontId="1"/>
  </si>
  <si>
    <t>coin</t>
    <phoneticPr fontId="1"/>
  </si>
  <si>
    <t>mat</t>
    <phoneticPr fontId="1"/>
  </si>
  <si>
    <t>1d</t>
    <phoneticPr fontId="1"/>
  </si>
  <si>
    <t>7d</t>
    <phoneticPr fontId="1"/>
  </si>
  <si>
    <t>30d</t>
    <phoneticPr fontId="1"/>
  </si>
  <si>
    <t>status</t>
    <phoneticPr fontId="1"/>
  </si>
  <si>
    <t>バランス</t>
    <phoneticPr fontId="1"/>
  </si>
  <si>
    <t>exp</t>
    <phoneticPr fontId="1"/>
  </si>
  <si>
    <t>coin</t>
    <phoneticPr fontId="1"/>
  </si>
  <si>
    <t>status point</t>
    <phoneticPr fontId="1"/>
  </si>
  <si>
    <t>x/Lv</t>
    <phoneticPr fontId="1"/>
  </si>
  <si>
    <t>+3%</t>
    <phoneticPr fontId="1"/>
  </si>
  <si>
    <t>Lv</t>
    <phoneticPr fontId="1"/>
  </si>
  <si>
    <t>+3%</t>
    <phoneticPr fontId="1"/>
  </si>
  <si>
    <t>/Lv</t>
    <phoneticPr fontId="1"/>
  </si>
  <si>
    <t>/個</t>
    <rPh sb="1" eb="2">
      <t>コ</t>
    </rPh>
    <phoneticPr fontId="1"/>
  </si>
  <si>
    <t>item</t>
    <phoneticPr fontId="1"/>
  </si>
  <si>
    <t>status</t>
    <phoneticPr fontId="1"/>
  </si>
  <si>
    <t>/point</t>
    <phoneticPr fontId="1"/>
  </si>
  <si>
    <t>0.01</t>
    <phoneticPr fontId="1"/>
  </si>
  <si>
    <t>/sec</t>
    <phoneticPr fontId="1"/>
  </si>
  <si>
    <t>0.001</t>
    <phoneticPr fontId="1"/>
  </si>
  <si>
    <t>1m</t>
    <phoneticPr fontId="1"/>
  </si>
  <si>
    <t>6m</t>
    <phoneticPr fontId="1"/>
  </si>
  <si>
    <t>12m</t>
    <phoneticPr fontId="1"/>
  </si>
  <si>
    <t>sum_exp</t>
    <phoneticPr fontId="1"/>
  </si>
  <si>
    <t>requre_day</t>
    <phoneticPr fontId="1"/>
  </si>
  <si>
    <t>requre_m</t>
    <phoneticPr fontId="1"/>
  </si>
  <si>
    <t>gain_point</t>
    <phoneticPr fontId="1"/>
  </si>
  <si>
    <t>mod_%(ave)</t>
    <phoneticPr fontId="1"/>
  </si>
  <si>
    <t>mod_%(max)</t>
    <phoneticPr fontId="1"/>
  </si>
  <si>
    <t>l</t>
    <phoneticPr fontId="1"/>
  </si>
  <si>
    <t>e</t>
    <phoneticPr fontId="1"/>
  </si>
  <si>
    <t>pt/L</t>
    <phoneticPr fontId="1"/>
  </si>
  <si>
    <t>ex/d</t>
    <phoneticPr fontId="1"/>
  </si>
  <si>
    <t>pt/%</t>
    <phoneticPr fontId="1"/>
  </si>
  <si>
    <t>coin/day(ave)</t>
    <phoneticPr fontId="1"/>
  </si>
  <si>
    <t>dc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</si>
</sst>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9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176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2"/>
  <sheetViews>
    <sheetView tabSelected="1" workbookViewId="0">
      <selection activeCell="D7" sqref="D7"/>
    </sheetView>
  </sheetViews>
  <sheetFormatPr defaultRowHeight="18.75" x14ac:dyDescent="0.4"/>
  <cols>
    <col min="1" max="1" width="4.25" style="6" customWidth="1"/>
    <col min="2" max="2" width="5.625" style="6" bestFit="1" customWidth="1"/>
    <col min="3" max="3" width="5.5" style="6" bestFit="1" customWidth="1"/>
    <col min="4" max="4" width="4.25" style="6" customWidth="1"/>
    <col min="5" max="5" width="3.5" style="6" bestFit="1" customWidth="1"/>
    <col min="6" max="6" width="7.5" style="6" bestFit="1" customWidth="1"/>
    <col min="7" max="7" width="9.25" style="6" bestFit="1" customWidth="1"/>
    <col min="8" max="8" width="11.125" style="7" bestFit="1" customWidth="1"/>
    <col min="9" max="9" width="9.625" style="7" bestFit="1" customWidth="1"/>
    <col min="10" max="10" width="10.5" style="6" bestFit="1" customWidth="1"/>
    <col min="11" max="11" width="12.375" style="6" bestFit="1" customWidth="1"/>
    <col min="12" max="12" width="13" style="6" bestFit="1" customWidth="1"/>
    <col min="13" max="13" width="13.75" style="8" bestFit="1" customWidth="1"/>
    <col min="14" max="16384" width="9" style="6"/>
  </cols>
  <sheetData>
    <row r="2" spans="2:14" x14ac:dyDescent="0.4">
      <c r="B2" s="6" t="s">
        <v>74</v>
      </c>
      <c r="C2" s="6">
        <v>1000</v>
      </c>
      <c r="E2" s="6" t="s">
        <v>71</v>
      </c>
      <c r="F2" s="6" t="s">
        <v>72</v>
      </c>
      <c r="G2" s="6" t="s">
        <v>65</v>
      </c>
      <c r="H2" s="7" t="s">
        <v>66</v>
      </c>
      <c r="I2" s="7" t="s">
        <v>67</v>
      </c>
      <c r="J2" s="6" t="s">
        <v>68</v>
      </c>
      <c r="K2" s="6" t="s">
        <v>69</v>
      </c>
      <c r="L2" s="6" t="s">
        <v>70</v>
      </c>
      <c r="M2" s="8" t="s">
        <v>76</v>
      </c>
      <c r="N2" s="6" t="s">
        <v>77</v>
      </c>
    </row>
    <row r="3" spans="2:14" x14ac:dyDescent="0.4">
      <c r="B3" s="6" t="s">
        <v>73</v>
      </c>
      <c r="C3" s="6">
        <v>2</v>
      </c>
      <c r="E3" s="6">
        <v>1</v>
      </c>
      <c r="F3" s="6">
        <v>0</v>
      </c>
      <c r="G3" s="6">
        <f>F3</f>
        <v>0</v>
      </c>
      <c r="M3" s="8">
        <v>1000</v>
      </c>
    </row>
    <row r="4" spans="2:14" x14ac:dyDescent="0.4">
      <c r="B4" s="6" t="s">
        <v>75</v>
      </c>
      <c r="C4" s="6">
        <v>4</v>
      </c>
      <c r="E4" s="6">
        <f>E3+1</f>
        <v>2</v>
      </c>
      <c r="F4" s="6">
        <v>1000</v>
      </c>
      <c r="G4" s="6">
        <f>G3+F4</f>
        <v>1000</v>
      </c>
      <c r="H4" s="7">
        <f>G4/$C$2</f>
        <v>1</v>
      </c>
      <c r="I4" s="7">
        <f>H4/30</f>
        <v>3.3333333333333333E-2</v>
      </c>
      <c r="J4" s="6">
        <f>(E4-1)*$C$3</f>
        <v>2</v>
      </c>
      <c r="K4" s="6">
        <f>$C$4*(E4+J4/4)</f>
        <v>10</v>
      </c>
      <c r="L4" s="6">
        <f>$C$4*(E4+J4)</f>
        <v>16</v>
      </c>
      <c r="M4" s="8">
        <f>$M$3*(100+K4)/100</f>
        <v>1100</v>
      </c>
    </row>
    <row r="5" spans="2:14" x14ac:dyDescent="0.4">
      <c r="E5" s="6">
        <f t="shared" ref="E5:E22" si="0">E4+1</f>
        <v>3</v>
      </c>
      <c r="F5" s="6">
        <v>3000</v>
      </c>
      <c r="G5" s="6">
        <f t="shared" ref="G5:G22" si="1">G4+F5</f>
        <v>4000</v>
      </c>
      <c r="H5" s="7">
        <f t="shared" ref="H5:H22" si="2">G5/$C$2</f>
        <v>4</v>
      </c>
      <c r="I5" s="7">
        <f t="shared" ref="I5:I22" si="3">H5/30</f>
        <v>0.13333333333333333</v>
      </c>
      <c r="J5" s="6">
        <f t="shared" ref="J5:J22" si="4">(E5-1)*$C$3</f>
        <v>4</v>
      </c>
      <c r="K5" s="6">
        <f t="shared" ref="K5:K22" si="5">$C$4*(E5+J5/4)</f>
        <v>16</v>
      </c>
      <c r="L5" s="6">
        <f t="shared" ref="L5:L22" si="6">$C$4*(E5+J5)</f>
        <v>28</v>
      </c>
      <c r="M5" s="8">
        <f t="shared" ref="M5:M22" si="7">$M$3*(100+K5)/100</f>
        <v>1160</v>
      </c>
    </row>
    <row r="6" spans="2:14" x14ac:dyDescent="0.4">
      <c r="E6" s="6">
        <f t="shared" si="0"/>
        <v>4</v>
      </c>
      <c r="F6" s="6">
        <v>6000</v>
      </c>
      <c r="G6" s="6">
        <f t="shared" si="1"/>
        <v>10000</v>
      </c>
      <c r="H6" s="7">
        <f t="shared" si="2"/>
        <v>10</v>
      </c>
      <c r="I6" s="7">
        <f t="shared" si="3"/>
        <v>0.33333333333333331</v>
      </c>
      <c r="J6" s="6">
        <f t="shared" si="4"/>
        <v>6</v>
      </c>
      <c r="K6" s="6">
        <f t="shared" si="5"/>
        <v>22</v>
      </c>
      <c r="L6" s="6">
        <f t="shared" si="6"/>
        <v>40</v>
      </c>
      <c r="M6" s="8">
        <f t="shared" si="7"/>
        <v>1220</v>
      </c>
    </row>
    <row r="7" spans="2:14" x14ac:dyDescent="0.4">
      <c r="E7" s="6">
        <f t="shared" si="0"/>
        <v>5</v>
      </c>
      <c r="F7" s="6">
        <v>10000</v>
      </c>
      <c r="G7" s="6">
        <f t="shared" si="1"/>
        <v>20000</v>
      </c>
      <c r="H7" s="7">
        <f t="shared" si="2"/>
        <v>20</v>
      </c>
      <c r="I7" s="7">
        <f t="shared" si="3"/>
        <v>0.66666666666666663</v>
      </c>
      <c r="J7" s="6">
        <f t="shared" si="4"/>
        <v>8</v>
      </c>
      <c r="K7" s="6">
        <f t="shared" si="5"/>
        <v>28</v>
      </c>
      <c r="L7" s="6">
        <f t="shared" si="6"/>
        <v>52</v>
      </c>
      <c r="M7" s="8">
        <f t="shared" si="7"/>
        <v>1280</v>
      </c>
    </row>
    <row r="8" spans="2:14" x14ac:dyDescent="0.4">
      <c r="E8" s="6">
        <f t="shared" si="0"/>
        <v>6</v>
      </c>
      <c r="F8" s="6">
        <v>15000</v>
      </c>
      <c r="G8" s="6">
        <f t="shared" si="1"/>
        <v>35000</v>
      </c>
      <c r="H8" s="7">
        <f t="shared" si="2"/>
        <v>35</v>
      </c>
      <c r="I8" s="7">
        <f t="shared" si="3"/>
        <v>1.1666666666666667</v>
      </c>
      <c r="J8" s="6">
        <f t="shared" si="4"/>
        <v>10</v>
      </c>
      <c r="K8" s="6">
        <f t="shared" si="5"/>
        <v>34</v>
      </c>
      <c r="L8" s="6">
        <f t="shared" si="6"/>
        <v>64</v>
      </c>
      <c r="M8" s="8">
        <f t="shared" si="7"/>
        <v>1340</v>
      </c>
    </row>
    <row r="9" spans="2:14" x14ac:dyDescent="0.4">
      <c r="E9" s="6">
        <f t="shared" si="0"/>
        <v>7</v>
      </c>
      <c r="F9" s="6">
        <v>21000</v>
      </c>
      <c r="G9" s="6">
        <f t="shared" si="1"/>
        <v>56000</v>
      </c>
      <c r="H9" s="7">
        <f t="shared" si="2"/>
        <v>56</v>
      </c>
      <c r="I9" s="7">
        <f t="shared" si="3"/>
        <v>1.8666666666666667</v>
      </c>
      <c r="J9" s="6">
        <f t="shared" si="4"/>
        <v>12</v>
      </c>
      <c r="K9" s="6">
        <f t="shared" si="5"/>
        <v>40</v>
      </c>
      <c r="L9" s="6">
        <f t="shared" si="6"/>
        <v>76</v>
      </c>
      <c r="M9" s="8">
        <f t="shared" si="7"/>
        <v>1400</v>
      </c>
    </row>
    <row r="10" spans="2:14" x14ac:dyDescent="0.4">
      <c r="E10" s="6">
        <f t="shared" si="0"/>
        <v>8</v>
      </c>
      <c r="F10" s="6">
        <v>28000</v>
      </c>
      <c r="G10" s="6">
        <f t="shared" si="1"/>
        <v>84000</v>
      </c>
      <c r="H10" s="7">
        <f t="shared" si="2"/>
        <v>84</v>
      </c>
      <c r="I10" s="7">
        <f t="shared" si="3"/>
        <v>2.8</v>
      </c>
      <c r="J10" s="6">
        <f t="shared" si="4"/>
        <v>14</v>
      </c>
      <c r="K10" s="6">
        <f t="shared" si="5"/>
        <v>46</v>
      </c>
      <c r="L10" s="6">
        <f t="shared" si="6"/>
        <v>88</v>
      </c>
      <c r="M10" s="8">
        <f t="shared" si="7"/>
        <v>1460</v>
      </c>
    </row>
    <row r="11" spans="2:14" x14ac:dyDescent="0.4">
      <c r="E11" s="6">
        <f t="shared" si="0"/>
        <v>9</v>
      </c>
      <c r="F11" s="6">
        <v>36000</v>
      </c>
      <c r="G11" s="6">
        <f t="shared" si="1"/>
        <v>120000</v>
      </c>
      <c r="H11" s="7">
        <f t="shared" si="2"/>
        <v>120</v>
      </c>
      <c r="I11" s="7">
        <f t="shared" si="3"/>
        <v>4</v>
      </c>
      <c r="J11" s="6">
        <f t="shared" si="4"/>
        <v>16</v>
      </c>
      <c r="K11" s="6">
        <f t="shared" si="5"/>
        <v>52</v>
      </c>
      <c r="L11" s="6">
        <f t="shared" si="6"/>
        <v>100</v>
      </c>
      <c r="M11" s="8">
        <f t="shared" si="7"/>
        <v>1520</v>
      </c>
    </row>
    <row r="12" spans="2:14" x14ac:dyDescent="0.4">
      <c r="E12" s="6">
        <f t="shared" si="0"/>
        <v>10</v>
      </c>
      <c r="F12" s="6">
        <v>45000</v>
      </c>
      <c r="G12" s="6">
        <f t="shared" si="1"/>
        <v>165000</v>
      </c>
      <c r="H12" s="7">
        <f t="shared" si="2"/>
        <v>165</v>
      </c>
      <c r="I12" s="7">
        <f t="shared" si="3"/>
        <v>5.5</v>
      </c>
      <c r="J12" s="6">
        <f t="shared" si="4"/>
        <v>18</v>
      </c>
      <c r="K12" s="6">
        <f t="shared" si="5"/>
        <v>58</v>
      </c>
      <c r="L12" s="6">
        <f t="shared" si="6"/>
        <v>112</v>
      </c>
      <c r="M12" s="8">
        <f t="shared" si="7"/>
        <v>1580</v>
      </c>
    </row>
    <row r="13" spans="2:14" x14ac:dyDescent="0.4">
      <c r="E13" s="6">
        <f t="shared" si="0"/>
        <v>11</v>
      </c>
      <c r="F13" s="6">
        <v>55000</v>
      </c>
      <c r="G13" s="6">
        <f t="shared" si="1"/>
        <v>220000</v>
      </c>
      <c r="H13" s="7">
        <f t="shared" si="2"/>
        <v>220</v>
      </c>
      <c r="I13" s="7">
        <f t="shared" si="3"/>
        <v>7.333333333333333</v>
      </c>
      <c r="J13" s="6">
        <f t="shared" si="4"/>
        <v>20</v>
      </c>
      <c r="K13" s="6">
        <f t="shared" si="5"/>
        <v>64</v>
      </c>
      <c r="L13" s="6">
        <f t="shared" si="6"/>
        <v>124</v>
      </c>
      <c r="M13" s="8">
        <f t="shared" si="7"/>
        <v>1640</v>
      </c>
    </row>
    <row r="14" spans="2:14" x14ac:dyDescent="0.4">
      <c r="E14" s="6">
        <f t="shared" si="0"/>
        <v>12</v>
      </c>
      <c r="F14" s="6">
        <v>66000</v>
      </c>
      <c r="G14" s="6">
        <f t="shared" si="1"/>
        <v>286000</v>
      </c>
      <c r="H14" s="7">
        <f t="shared" si="2"/>
        <v>286</v>
      </c>
      <c r="I14" s="7">
        <f t="shared" si="3"/>
        <v>9.5333333333333332</v>
      </c>
      <c r="J14" s="6">
        <f t="shared" si="4"/>
        <v>22</v>
      </c>
      <c r="K14" s="6">
        <f t="shared" si="5"/>
        <v>70</v>
      </c>
      <c r="L14" s="6">
        <f t="shared" si="6"/>
        <v>136</v>
      </c>
      <c r="M14" s="8">
        <f t="shared" si="7"/>
        <v>1700</v>
      </c>
    </row>
    <row r="15" spans="2:14" x14ac:dyDescent="0.4">
      <c r="E15" s="2">
        <f t="shared" si="0"/>
        <v>13</v>
      </c>
      <c r="F15" s="2">
        <v>78000</v>
      </c>
      <c r="G15" s="2">
        <f t="shared" si="1"/>
        <v>364000</v>
      </c>
      <c r="H15" s="3">
        <f t="shared" si="2"/>
        <v>364</v>
      </c>
      <c r="I15" s="3">
        <f t="shared" si="3"/>
        <v>12.133333333333333</v>
      </c>
      <c r="J15" s="2">
        <f t="shared" si="4"/>
        <v>24</v>
      </c>
      <c r="K15" s="2">
        <f t="shared" si="5"/>
        <v>76</v>
      </c>
      <c r="L15" s="2">
        <f t="shared" si="6"/>
        <v>148</v>
      </c>
      <c r="M15" s="8">
        <f t="shared" si="7"/>
        <v>1760</v>
      </c>
    </row>
    <row r="16" spans="2:14" x14ac:dyDescent="0.4">
      <c r="E16" s="2">
        <f t="shared" si="0"/>
        <v>14</v>
      </c>
      <c r="F16" s="2">
        <v>91000</v>
      </c>
      <c r="G16" s="2">
        <f t="shared" si="1"/>
        <v>455000</v>
      </c>
      <c r="H16" s="3">
        <f t="shared" si="2"/>
        <v>455</v>
      </c>
      <c r="I16" s="3">
        <f t="shared" si="3"/>
        <v>15.166666666666666</v>
      </c>
      <c r="J16" s="2">
        <f t="shared" si="4"/>
        <v>26</v>
      </c>
      <c r="K16" s="2">
        <f t="shared" si="5"/>
        <v>82</v>
      </c>
      <c r="L16" s="2">
        <f t="shared" si="6"/>
        <v>160</v>
      </c>
      <c r="M16" s="8">
        <f t="shared" si="7"/>
        <v>1820</v>
      </c>
    </row>
    <row r="17" spans="5:13" x14ac:dyDescent="0.4">
      <c r="E17" s="2">
        <f t="shared" si="0"/>
        <v>15</v>
      </c>
      <c r="F17" s="2">
        <v>105000</v>
      </c>
      <c r="G17" s="2">
        <f t="shared" si="1"/>
        <v>560000</v>
      </c>
      <c r="H17" s="3">
        <f t="shared" si="2"/>
        <v>560</v>
      </c>
      <c r="I17" s="3">
        <f t="shared" si="3"/>
        <v>18.666666666666668</v>
      </c>
      <c r="J17" s="2">
        <f t="shared" si="4"/>
        <v>28</v>
      </c>
      <c r="K17" s="2">
        <f t="shared" si="5"/>
        <v>88</v>
      </c>
      <c r="L17" s="2">
        <f t="shared" si="6"/>
        <v>172</v>
      </c>
      <c r="M17" s="8">
        <f t="shared" si="7"/>
        <v>1880</v>
      </c>
    </row>
    <row r="18" spans="5:13" x14ac:dyDescent="0.4">
      <c r="E18" s="2">
        <f t="shared" si="0"/>
        <v>16</v>
      </c>
      <c r="F18" s="2">
        <v>120000</v>
      </c>
      <c r="G18" s="2">
        <f t="shared" si="1"/>
        <v>680000</v>
      </c>
      <c r="H18" s="3">
        <f t="shared" si="2"/>
        <v>680</v>
      </c>
      <c r="I18" s="3">
        <f t="shared" si="3"/>
        <v>22.666666666666668</v>
      </c>
      <c r="J18" s="2">
        <f t="shared" si="4"/>
        <v>30</v>
      </c>
      <c r="K18" s="2">
        <f t="shared" si="5"/>
        <v>94</v>
      </c>
      <c r="L18" s="2">
        <f t="shared" si="6"/>
        <v>184</v>
      </c>
      <c r="M18" s="8">
        <f t="shared" si="7"/>
        <v>1940</v>
      </c>
    </row>
    <row r="19" spans="5:13" x14ac:dyDescent="0.4">
      <c r="E19" s="6">
        <f t="shared" si="0"/>
        <v>17</v>
      </c>
      <c r="F19" s="6">
        <v>136000</v>
      </c>
      <c r="G19" s="6">
        <f t="shared" si="1"/>
        <v>816000</v>
      </c>
      <c r="H19" s="7">
        <f t="shared" si="2"/>
        <v>816</v>
      </c>
      <c r="I19" s="7">
        <f t="shared" si="3"/>
        <v>27.2</v>
      </c>
      <c r="J19" s="6">
        <f t="shared" si="4"/>
        <v>32</v>
      </c>
      <c r="K19" s="6">
        <f t="shared" si="5"/>
        <v>100</v>
      </c>
      <c r="L19" s="6">
        <f t="shared" si="6"/>
        <v>196</v>
      </c>
      <c r="M19" s="8">
        <f t="shared" si="7"/>
        <v>2000</v>
      </c>
    </row>
    <row r="20" spans="5:13" x14ac:dyDescent="0.4">
      <c r="E20" s="6">
        <f t="shared" si="0"/>
        <v>18</v>
      </c>
      <c r="F20" s="6">
        <v>153000</v>
      </c>
      <c r="G20" s="6">
        <f t="shared" si="1"/>
        <v>969000</v>
      </c>
      <c r="H20" s="7">
        <f t="shared" si="2"/>
        <v>969</v>
      </c>
      <c r="I20" s="7">
        <f t="shared" si="3"/>
        <v>32.299999999999997</v>
      </c>
      <c r="J20" s="6">
        <f t="shared" si="4"/>
        <v>34</v>
      </c>
      <c r="K20" s="6">
        <f t="shared" si="5"/>
        <v>106</v>
      </c>
      <c r="L20" s="6">
        <f t="shared" si="6"/>
        <v>208</v>
      </c>
      <c r="M20" s="8">
        <f t="shared" si="7"/>
        <v>2060</v>
      </c>
    </row>
    <row r="21" spans="5:13" x14ac:dyDescent="0.4">
      <c r="E21" s="6">
        <f t="shared" si="0"/>
        <v>19</v>
      </c>
      <c r="F21" s="6">
        <v>171000</v>
      </c>
      <c r="G21" s="6">
        <f t="shared" si="1"/>
        <v>1140000</v>
      </c>
      <c r="H21" s="7">
        <f t="shared" si="2"/>
        <v>1140</v>
      </c>
      <c r="I21" s="7">
        <f t="shared" si="3"/>
        <v>38</v>
      </c>
      <c r="J21" s="6">
        <f t="shared" si="4"/>
        <v>36</v>
      </c>
      <c r="K21" s="6">
        <f t="shared" si="5"/>
        <v>112</v>
      </c>
      <c r="L21" s="6">
        <f t="shared" si="6"/>
        <v>220</v>
      </c>
      <c r="M21" s="8">
        <f t="shared" si="7"/>
        <v>2120</v>
      </c>
    </row>
    <row r="22" spans="5:13" x14ac:dyDescent="0.4">
      <c r="E22" s="6">
        <f t="shared" si="0"/>
        <v>20</v>
      </c>
      <c r="F22" s="6">
        <v>190000</v>
      </c>
      <c r="G22" s="6">
        <f t="shared" si="1"/>
        <v>1330000</v>
      </c>
      <c r="H22" s="7">
        <f t="shared" si="2"/>
        <v>1330</v>
      </c>
      <c r="I22" s="7">
        <f t="shared" si="3"/>
        <v>44.333333333333336</v>
      </c>
      <c r="J22" s="6">
        <f t="shared" si="4"/>
        <v>38</v>
      </c>
      <c r="K22" s="6">
        <f t="shared" si="5"/>
        <v>118</v>
      </c>
      <c r="L22" s="6">
        <f t="shared" si="6"/>
        <v>232</v>
      </c>
      <c r="M22" s="8">
        <f t="shared" si="7"/>
        <v>2180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G2" sqref="G2:G21"/>
    </sheetView>
  </sheetViews>
  <sheetFormatPr defaultRowHeight="18.75" x14ac:dyDescent="0.4"/>
  <sheetData>
    <row r="1" spans="1:15" x14ac:dyDescent="0.4">
      <c r="A1" t="s">
        <v>0</v>
      </c>
      <c r="I1">
        <v>1000</v>
      </c>
      <c r="L1" t="s">
        <v>45</v>
      </c>
    </row>
    <row r="2" spans="1:15" x14ac:dyDescent="0.4">
      <c r="A2" t="s">
        <v>1</v>
      </c>
      <c r="F2">
        <v>1</v>
      </c>
      <c r="G2">
        <v>0</v>
      </c>
      <c r="H2">
        <f>G2</f>
        <v>0</v>
      </c>
    </row>
    <row r="3" spans="1:15" x14ac:dyDescent="0.4">
      <c r="A3" t="s">
        <v>2</v>
      </c>
      <c r="F3">
        <f>F2+1</f>
        <v>2</v>
      </c>
      <c r="G3">
        <v>1000</v>
      </c>
      <c r="H3">
        <f>H2+G3</f>
        <v>1000</v>
      </c>
      <c r="I3" s="1">
        <f>H3/I$1</f>
        <v>1</v>
      </c>
      <c r="J3" s="1">
        <f>I3/30</f>
        <v>3.3333333333333333E-2</v>
      </c>
      <c r="K3" s="1">
        <f>J3/12</f>
        <v>2.7777777777777779E-3</v>
      </c>
      <c r="L3">
        <v>1</v>
      </c>
      <c r="N3" s="1">
        <f>I3-I2</f>
        <v>1</v>
      </c>
    </row>
    <row r="4" spans="1:15" x14ac:dyDescent="0.4">
      <c r="A4" t="s">
        <v>3</v>
      </c>
      <c r="F4">
        <f t="shared" ref="F4:F21" si="0">F3+1</f>
        <v>3</v>
      </c>
      <c r="G4">
        <v>3000</v>
      </c>
      <c r="H4">
        <f t="shared" ref="H4:H21" si="1">H3+G4</f>
        <v>4000</v>
      </c>
      <c r="I4" s="1">
        <f t="shared" ref="I4:I21" si="2">H4/I$1</f>
        <v>4</v>
      </c>
      <c r="J4" s="1">
        <f t="shared" ref="J4:J21" si="3">I4/30</f>
        <v>0.13333333333333333</v>
      </c>
      <c r="K4" s="1">
        <f t="shared" ref="K4:K21" si="4">J4/12</f>
        <v>1.1111111111111112E-2</v>
      </c>
      <c r="L4">
        <f>L3+1</f>
        <v>2</v>
      </c>
      <c r="N4" s="1">
        <f t="shared" ref="N4:N21" si="5">I4-I3</f>
        <v>3</v>
      </c>
      <c r="O4">
        <f>N4/N3</f>
        <v>3</v>
      </c>
    </row>
    <row r="5" spans="1:15" x14ac:dyDescent="0.4">
      <c r="A5" t="s">
        <v>4</v>
      </c>
      <c r="F5">
        <f t="shared" si="0"/>
        <v>4</v>
      </c>
      <c r="G5">
        <v>6000</v>
      </c>
      <c r="H5">
        <f t="shared" si="1"/>
        <v>10000</v>
      </c>
      <c r="I5" s="1">
        <f t="shared" si="2"/>
        <v>10</v>
      </c>
      <c r="J5" s="1">
        <f t="shared" si="3"/>
        <v>0.33333333333333331</v>
      </c>
      <c r="K5" s="1">
        <f t="shared" si="4"/>
        <v>2.7777777777777776E-2</v>
      </c>
      <c r="L5">
        <f t="shared" ref="L5:L21" si="6">L4+1</f>
        <v>3</v>
      </c>
      <c r="N5" s="1">
        <f t="shared" si="5"/>
        <v>6</v>
      </c>
      <c r="O5">
        <f t="shared" ref="O5:O21" si="7">N5/N4</f>
        <v>2</v>
      </c>
    </row>
    <row r="6" spans="1:15" x14ac:dyDescent="0.4">
      <c r="A6" t="s">
        <v>5</v>
      </c>
      <c r="F6">
        <f t="shared" si="0"/>
        <v>5</v>
      </c>
      <c r="G6">
        <v>10000</v>
      </c>
      <c r="H6">
        <f t="shared" si="1"/>
        <v>20000</v>
      </c>
      <c r="I6" s="1">
        <f t="shared" si="2"/>
        <v>20</v>
      </c>
      <c r="J6" s="1">
        <f t="shared" si="3"/>
        <v>0.66666666666666663</v>
      </c>
      <c r="K6" s="1">
        <f t="shared" si="4"/>
        <v>5.5555555555555552E-2</v>
      </c>
      <c r="L6">
        <f t="shared" si="6"/>
        <v>4</v>
      </c>
      <c r="N6" s="1">
        <f t="shared" si="5"/>
        <v>10</v>
      </c>
      <c r="O6">
        <f t="shared" si="7"/>
        <v>1.6666666666666667</v>
      </c>
    </row>
    <row r="7" spans="1:15" x14ac:dyDescent="0.4">
      <c r="A7" t="s">
        <v>6</v>
      </c>
      <c r="F7">
        <f t="shared" si="0"/>
        <v>6</v>
      </c>
      <c r="G7">
        <v>15000</v>
      </c>
      <c r="H7">
        <f t="shared" si="1"/>
        <v>35000</v>
      </c>
      <c r="I7" s="1">
        <f t="shared" si="2"/>
        <v>35</v>
      </c>
      <c r="J7" s="1">
        <f t="shared" si="3"/>
        <v>1.1666666666666667</v>
      </c>
      <c r="K7" s="1">
        <f t="shared" si="4"/>
        <v>9.7222222222222224E-2</v>
      </c>
      <c r="L7">
        <f t="shared" si="6"/>
        <v>5</v>
      </c>
      <c r="N7" s="1">
        <f t="shared" si="5"/>
        <v>15</v>
      </c>
      <c r="O7">
        <f t="shared" si="7"/>
        <v>1.5</v>
      </c>
    </row>
    <row r="8" spans="1:15" x14ac:dyDescent="0.4">
      <c r="A8" t="s">
        <v>7</v>
      </c>
      <c r="F8" s="2">
        <f t="shared" si="0"/>
        <v>7</v>
      </c>
      <c r="G8" s="2">
        <v>21000</v>
      </c>
      <c r="H8" s="2">
        <f t="shared" si="1"/>
        <v>56000</v>
      </c>
      <c r="I8" s="3">
        <f t="shared" si="2"/>
        <v>56</v>
      </c>
      <c r="J8" s="1">
        <f t="shared" si="3"/>
        <v>1.8666666666666667</v>
      </c>
      <c r="K8" s="1">
        <f t="shared" si="4"/>
        <v>0.15555555555555556</v>
      </c>
      <c r="L8">
        <f t="shared" si="6"/>
        <v>6</v>
      </c>
      <c r="N8" s="1">
        <f t="shared" si="5"/>
        <v>21</v>
      </c>
      <c r="O8">
        <f t="shared" si="7"/>
        <v>1.4</v>
      </c>
    </row>
    <row r="9" spans="1:15" x14ac:dyDescent="0.4">
      <c r="A9" t="s">
        <v>8</v>
      </c>
      <c r="F9">
        <f t="shared" si="0"/>
        <v>8</v>
      </c>
      <c r="G9">
        <v>28000</v>
      </c>
      <c r="H9">
        <f t="shared" si="1"/>
        <v>84000</v>
      </c>
      <c r="I9" s="1">
        <f t="shared" si="2"/>
        <v>84</v>
      </c>
      <c r="J9" s="1">
        <f t="shared" si="3"/>
        <v>2.8</v>
      </c>
      <c r="K9" s="1">
        <f t="shared" si="4"/>
        <v>0.23333333333333331</v>
      </c>
      <c r="L9">
        <f t="shared" si="6"/>
        <v>7</v>
      </c>
      <c r="N9" s="1">
        <f t="shared" si="5"/>
        <v>28</v>
      </c>
      <c r="O9">
        <f t="shared" si="7"/>
        <v>1.3333333333333333</v>
      </c>
    </row>
    <row r="10" spans="1:15" x14ac:dyDescent="0.4">
      <c r="A10" t="s">
        <v>9</v>
      </c>
      <c r="F10">
        <f t="shared" si="0"/>
        <v>9</v>
      </c>
      <c r="G10">
        <v>36000</v>
      </c>
      <c r="H10">
        <f t="shared" si="1"/>
        <v>120000</v>
      </c>
      <c r="I10" s="1">
        <f t="shared" si="2"/>
        <v>120</v>
      </c>
      <c r="J10" s="1">
        <f t="shared" si="3"/>
        <v>4</v>
      </c>
      <c r="K10" s="1">
        <f t="shared" si="4"/>
        <v>0.33333333333333331</v>
      </c>
      <c r="L10">
        <f t="shared" si="6"/>
        <v>8</v>
      </c>
      <c r="N10" s="1">
        <f t="shared" si="5"/>
        <v>36</v>
      </c>
      <c r="O10">
        <f t="shared" si="7"/>
        <v>1.2857142857142858</v>
      </c>
    </row>
    <row r="11" spans="1:15" x14ac:dyDescent="0.4">
      <c r="A11" t="s">
        <v>10</v>
      </c>
      <c r="F11" s="2">
        <f t="shared" si="0"/>
        <v>10</v>
      </c>
      <c r="G11" s="2">
        <v>45000</v>
      </c>
      <c r="H11" s="2">
        <f t="shared" si="1"/>
        <v>165000</v>
      </c>
      <c r="I11" s="3">
        <f t="shared" si="2"/>
        <v>165</v>
      </c>
      <c r="J11" s="1">
        <f t="shared" si="3"/>
        <v>5.5</v>
      </c>
      <c r="K11" s="1">
        <f t="shared" si="4"/>
        <v>0.45833333333333331</v>
      </c>
      <c r="L11">
        <f t="shared" si="6"/>
        <v>9</v>
      </c>
      <c r="N11" s="1">
        <f t="shared" si="5"/>
        <v>45</v>
      </c>
      <c r="O11">
        <f t="shared" si="7"/>
        <v>1.25</v>
      </c>
    </row>
    <row r="12" spans="1:15" x14ac:dyDescent="0.4">
      <c r="A12" t="s">
        <v>11</v>
      </c>
      <c r="F12" s="2">
        <f t="shared" si="0"/>
        <v>11</v>
      </c>
      <c r="G12" s="2">
        <v>55000</v>
      </c>
      <c r="H12" s="2">
        <f t="shared" si="1"/>
        <v>220000</v>
      </c>
      <c r="I12" s="3">
        <f t="shared" si="2"/>
        <v>220</v>
      </c>
      <c r="J12" s="1">
        <f t="shared" si="3"/>
        <v>7.333333333333333</v>
      </c>
      <c r="K12" s="1">
        <f t="shared" si="4"/>
        <v>0.61111111111111105</v>
      </c>
      <c r="L12">
        <f t="shared" si="6"/>
        <v>10</v>
      </c>
      <c r="N12" s="1">
        <f t="shared" si="5"/>
        <v>55</v>
      </c>
      <c r="O12">
        <f t="shared" si="7"/>
        <v>1.2222222222222223</v>
      </c>
    </row>
    <row r="13" spans="1:15" x14ac:dyDescent="0.4">
      <c r="A13" t="s">
        <v>12</v>
      </c>
      <c r="F13">
        <f t="shared" si="0"/>
        <v>12</v>
      </c>
      <c r="G13">
        <v>66000</v>
      </c>
      <c r="H13">
        <f t="shared" si="1"/>
        <v>286000</v>
      </c>
      <c r="I13" s="1">
        <f t="shared" si="2"/>
        <v>286</v>
      </c>
      <c r="J13" s="1">
        <f t="shared" si="3"/>
        <v>9.5333333333333332</v>
      </c>
      <c r="K13" s="1">
        <f t="shared" si="4"/>
        <v>0.7944444444444444</v>
      </c>
      <c r="L13">
        <f t="shared" si="6"/>
        <v>11</v>
      </c>
      <c r="N13" s="1">
        <f t="shared" si="5"/>
        <v>66</v>
      </c>
      <c r="O13">
        <f t="shared" si="7"/>
        <v>1.2</v>
      </c>
    </row>
    <row r="14" spans="1:15" x14ac:dyDescent="0.4">
      <c r="A14" t="s">
        <v>13</v>
      </c>
      <c r="F14">
        <f t="shared" si="0"/>
        <v>13</v>
      </c>
      <c r="G14">
        <v>78000</v>
      </c>
      <c r="H14">
        <f t="shared" si="1"/>
        <v>364000</v>
      </c>
      <c r="I14" s="1">
        <f t="shared" si="2"/>
        <v>364</v>
      </c>
      <c r="J14" s="1">
        <f t="shared" si="3"/>
        <v>12.133333333333333</v>
      </c>
      <c r="K14" s="1">
        <f t="shared" si="4"/>
        <v>1.0111111111111111</v>
      </c>
      <c r="L14">
        <f t="shared" si="6"/>
        <v>12</v>
      </c>
      <c r="N14" s="1">
        <f t="shared" si="5"/>
        <v>78</v>
      </c>
      <c r="O14">
        <f t="shared" si="7"/>
        <v>1.1818181818181819</v>
      </c>
    </row>
    <row r="15" spans="1:15" x14ac:dyDescent="0.4">
      <c r="A15" t="s">
        <v>14</v>
      </c>
      <c r="F15">
        <f t="shared" si="0"/>
        <v>14</v>
      </c>
      <c r="G15">
        <v>91000</v>
      </c>
      <c r="H15">
        <f t="shared" si="1"/>
        <v>455000</v>
      </c>
      <c r="I15" s="1">
        <f t="shared" si="2"/>
        <v>455</v>
      </c>
      <c r="J15" s="1">
        <f t="shared" si="3"/>
        <v>15.166666666666666</v>
      </c>
      <c r="K15" s="1">
        <f t="shared" si="4"/>
        <v>1.2638888888888888</v>
      </c>
      <c r="L15">
        <f t="shared" si="6"/>
        <v>13</v>
      </c>
      <c r="N15" s="1">
        <f t="shared" si="5"/>
        <v>91</v>
      </c>
      <c r="O15">
        <f t="shared" si="7"/>
        <v>1.1666666666666667</v>
      </c>
    </row>
    <row r="16" spans="1:15" x14ac:dyDescent="0.4">
      <c r="A16" t="s">
        <v>15</v>
      </c>
      <c r="F16" s="2">
        <f t="shared" si="0"/>
        <v>15</v>
      </c>
      <c r="G16" s="2">
        <v>105000</v>
      </c>
      <c r="H16" s="2">
        <f t="shared" si="1"/>
        <v>560000</v>
      </c>
      <c r="I16" s="3">
        <f t="shared" si="2"/>
        <v>560</v>
      </c>
      <c r="J16" s="3">
        <f t="shared" si="3"/>
        <v>18.666666666666668</v>
      </c>
      <c r="K16" s="3">
        <f t="shared" si="4"/>
        <v>1.5555555555555556</v>
      </c>
      <c r="L16">
        <f t="shared" si="6"/>
        <v>14</v>
      </c>
      <c r="N16" s="1">
        <f t="shared" si="5"/>
        <v>105</v>
      </c>
      <c r="O16">
        <f t="shared" si="7"/>
        <v>1.1538461538461537</v>
      </c>
    </row>
    <row r="17" spans="1:15" x14ac:dyDescent="0.4">
      <c r="A17" t="s">
        <v>16</v>
      </c>
      <c r="F17">
        <f t="shared" si="0"/>
        <v>16</v>
      </c>
      <c r="G17">
        <v>120000</v>
      </c>
      <c r="H17">
        <f t="shared" si="1"/>
        <v>680000</v>
      </c>
      <c r="I17" s="1">
        <f t="shared" si="2"/>
        <v>680</v>
      </c>
      <c r="J17" s="1">
        <f t="shared" si="3"/>
        <v>22.666666666666668</v>
      </c>
      <c r="K17" s="1">
        <f t="shared" si="4"/>
        <v>1.8888888888888891</v>
      </c>
      <c r="L17">
        <f t="shared" si="6"/>
        <v>15</v>
      </c>
      <c r="N17" s="1">
        <f t="shared" si="5"/>
        <v>120</v>
      </c>
      <c r="O17">
        <f t="shared" si="7"/>
        <v>1.1428571428571428</v>
      </c>
    </row>
    <row r="18" spans="1:15" x14ac:dyDescent="0.4">
      <c r="A18" t="s">
        <v>17</v>
      </c>
      <c r="F18">
        <f t="shared" si="0"/>
        <v>17</v>
      </c>
      <c r="G18">
        <v>136000</v>
      </c>
      <c r="H18">
        <f t="shared" si="1"/>
        <v>816000</v>
      </c>
      <c r="I18" s="1">
        <f t="shared" si="2"/>
        <v>816</v>
      </c>
      <c r="J18" s="1">
        <f t="shared" si="3"/>
        <v>27.2</v>
      </c>
      <c r="K18" s="1">
        <f t="shared" si="4"/>
        <v>2.2666666666666666</v>
      </c>
      <c r="L18">
        <f t="shared" si="6"/>
        <v>16</v>
      </c>
      <c r="N18" s="1">
        <f t="shared" si="5"/>
        <v>136</v>
      </c>
      <c r="O18">
        <f t="shared" si="7"/>
        <v>1.1333333333333333</v>
      </c>
    </row>
    <row r="19" spans="1:15" x14ac:dyDescent="0.4">
      <c r="A19" t="s">
        <v>18</v>
      </c>
      <c r="F19">
        <f t="shared" si="0"/>
        <v>18</v>
      </c>
      <c r="G19">
        <v>153000</v>
      </c>
      <c r="H19">
        <f t="shared" si="1"/>
        <v>969000</v>
      </c>
      <c r="I19" s="1">
        <f t="shared" si="2"/>
        <v>969</v>
      </c>
      <c r="J19" s="1">
        <f t="shared" si="3"/>
        <v>32.299999999999997</v>
      </c>
      <c r="K19" s="1">
        <f t="shared" si="4"/>
        <v>2.6916666666666664</v>
      </c>
      <c r="L19">
        <f t="shared" si="6"/>
        <v>17</v>
      </c>
      <c r="N19" s="1">
        <f t="shared" si="5"/>
        <v>153</v>
      </c>
      <c r="O19">
        <f t="shared" si="7"/>
        <v>1.125</v>
      </c>
    </row>
    <row r="20" spans="1:15" x14ac:dyDescent="0.4">
      <c r="A20" t="s">
        <v>19</v>
      </c>
      <c r="F20">
        <f t="shared" si="0"/>
        <v>19</v>
      </c>
      <c r="G20">
        <v>171000</v>
      </c>
      <c r="H20">
        <f t="shared" si="1"/>
        <v>1140000</v>
      </c>
      <c r="I20" s="1">
        <f t="shared" si="2"/>
        <v>1140</v>
      </c>
      <c r="J20" s="1">
        <f t="shared" si="3"/>
        <v>38</v>
      </c>
      <c r="K20" s="1">
        <f t="shared" si="4"/>
        <v>3.1666666666666665</v>
      </c>
      <c r="L20">
        <f t="shared" si="6"/>
        <v>18</v>
      </c>
      <c r="N20" s="1">
        <f t="shared" si="5"/>
        <v>171</v>
      </c>
      <c r="O20">
        <f t="shared" si="7"/>
        <v>1.1176470588235294</v>
      </c>
    </row>
    <row r="21" spans="1:15" x14ac:dyDescent="0.4">
      <c r="A21" t="s">
        <v>20</v>
      </c>
      <c r="F21">
        <f t="shared" si="0"/>
        <v>20</v>
      </c>
      <c r="G21">
        <v>190000</v>
      </c>
      <c r="H21">
        <f t="shared" si="1"/>
        <v>1330000</v>
      </c>
      <c r="I21" s="1">
        <f t="shared" si="2"/>
        <v>1330</v>
      </c>
      <c r="J21" s="1">
        <f t="shared" si="3"/>
        <v>44.333333333333336</v>
      </c>
      <c r="K21" s="3">
        <f t="shared" si="4"/>
        <v>3.6944444444444446</v>
      </c>
      <c r="L21">
        <f t="shared" si="6"/>
        <v>19</v>
      </c>
      <c r="N21" s="1">
        <f t="shared" si="5"/>
        <v>190</v>
      </c>
      <c r="O21">
        <f t="shared" si="7"/>
        <v>1.1111111111111112</v>
      </c>
    </row>
    <row r="22" spans="1:15" x14ac:dyDescent="0.4">
      <c r="A22" t="s">
        <v>21</v>
      </c>
    </row>
    <row r="23" spans="1:15" x14ac:dyDescent="0.4">
      <c r="A23" t="s">
        <v>22</v>
      </c>
    </row>
    <row r="24" spans="1:15" x14ac:dyDescent="0.4">
      <c r="A24" t="s">
        <v>23</v>
      </c>
    </row>
    <row r="25" spans="1:15" x14ac:dyDescent="0.4">
      <c r="A25" t="s">
        <v>24</v>
      </c>
    </row>
    <row r="26" spans="1:15" x14ac:dyDescent="0.4">
      <c r="A26" t="s">
        <v>25</v>
      </c>
    </row>
    <row r="27" spans="1:15" x14ac:dyDescent="0.4">
      <c r="A27" t="s">
        <v>26</v>
      </c>
    </row>
    <row r="28" spans="1:15" x14ac:dyDescent="0.4">
      <c r="A28" t="s">
        <v>27</v>
      </c>
    </row>
    <row r="29" spans="1:15" x14ac:dyDescent="0.4">
      <c r="A29" t="s">
        <v>28</v>
      </c>
    </row>
    <row r="30" spans="1:15" x14ac:dyDescent="0.4">
      <c r="A30" t="s">
        <v>29</v>
      </c>
    </row>
    <row r="31" spans="1:15" x14ac:dyDescent="0.4">
      <c r="A31" t="s">
        <v>30</v>
      </c>
    </row>
    <row r="32" spans="1:15" x14ac:dyDescent="0.4">
      <c r="A32" t="s">
        <v>31</v>
      </c>
    </row>
    <row r="33" spans="1:1" x14ac:dyDescent="0.4">
      <c r="A33" t="s">
        <v>32</v>
      </c>
    </row>
    <row r="34" spans="1:1" x14ac:dyDescent="0.4">
      <c r="A34" t="s">
        <v>33</v>
      </c>
    </row>
    <row r="35" spans="1:1" x14ac:dyDescent="0.4">
      <c r="A35" t="s">
        <v>34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workbookViewId="0">
      <selection activeCell="F2" sqref="F2"/>
    </sheetView>
  </sheetViews>
  <sheetFormatPr defaultRowHeight="18.75" x14ac:dyDescent="0.4"/>
  <sheetData>
    <row r="1" spans="2:7" x14ac:dyDescent="0.4">
      <c r="E1" t="s">
        <v>39</v>
      </c>
      <c r="F1" t="s">
        <v>40</v>
      </c>
      <c r="G1" t="s">
        <v>41</v>
      </c>
    </row>
    <row r="2" spans="2:7" x14ac:dyDescent="0.4">
      <c r="E2">
        <v>0.02</v>
      </c>
      <c r="F2">
        <v>0.01</v>
      </c>
      <c r="G2">
        <v>1E-3</v>
      </c>
    </row>
    <row r="3" spans="2:7" x14ac:dyDescent="0.4">
      <c r="B3">
        <v>1</v>
      </c>
      <c r="C3" t="s">
        <v>35</v>
      </c>
    </row>
    <row r="4" spans="2:7" x14ac:dyDescent="0.4">
      <c r="B4">
        <f>B3*24</f>
        <v>24</v>
      </c>
      <c r="C4" t="s">
        <v>36</v>
      </c>
    </row>
    <row r="5" spans="2:7" x14ac:dyDescent="0.4">
      <c r="B5">
        <f>B4*60</f>
        <v>1440</v>
      </c>
      <c r="C5" t="s">
        <v>37</v>
      </c>
    </row>
    <row r="6" spans="2:7" x14ac:dyDescent="0.4">
      <c r="B6">
        <f>B5*60</f>
        <v>86400</v>
      </c>
      <c r="C6" t="s">
        <v>38</v>
      </c>
      <c r="D6" t="s">
        <v>42</v>
      </c>
      <c r="E6">
        <f>$B6*E2</f>
        <v>1728</v>
      </c>
      <c r="F6">
        <f>$B6*F2</f>
        <v>864</v>
      </c>
      <c r="G6">
        <f>$B6*G2</f>
        <v>86.4</v>
      </c>
    </row>
    <row r="7" spans="2:7" x14ac:dyDescent="0.4">
      <c r="D7" t="s">
        <v>43</v>
      </c>
      <c r="E7">
        <f>E6*7</f>
        <v>12096</v>
      </c>
      <c r="F7">
        <f>F6*7</f>
        <v>6048</v>
      </c>
      <c r="G7">
        <f>G6*7</f>
        <v>604.80000000000007</v>
      </c>
    </row>
    <row r="8" spans="2:7" x14ac:dyDescent="0.4">
      <c r="D8" t="s">
        <v>44</v>
      </c>
      <c r="E8">
        <f>E6*30</f>
        <v>51840</v>
      </c>
      <c r="F8">
        <f>F6*30</f>
        <v>25920</v>
      </c>
      <c r="G8">
        <f>G6*30</f>
        <v>2592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workbookViewId="0">
      <selection activeCell="G23" sqref="G23"/>
    </sheetView>
  </sheetViews>
  <sheetFormatPr defaultRowHeight="18.75" x14ac:dyDescent="0.4"/>
  <cols>
    <col min="1" max="1" width="3.875" customWidth="1"/>
    <col min="2" max="2" width="11.875" bestFit="1" customWidth="1"/>
    <col min="3" max="3" width="9.125" style="5" bestFit="1" customWidth="1"/>
    <col min="4" max="4" width="9.125" style="5" customWidth="1"/>
  </cols>
  <sheetData>
    <row r="2" spans="2:7" x14ac:dyDescent="0.4">
      <c r="B2" t="s">
        <v>46</v>
      </c>
      <c r="E2" t="s">
        <v>62</v>
      </c>
      <c r="F2" t="s">
        <v>63</v>
      </c>
      <c r="G2" t="s">
        <v>64</v>
      </c>
    </row>
    <row r="3" spans="2:7" x14ac:dyDescent="0.4">
      <c r="B3" t="s">
        <v>47</v>
      </c>
      <c r="C3" s="5" t="s">
        <v>59</v>
      </c>
      <c r="D3" s="5" t="s">
        <v>60</v>
      </c>
    </row>
    <row r="4" spans="2:7" x14ac:dyDescent="0.4">
      <c r="B4" t="s">
        <v>48</v>
      </c>
      <c r="C4" s="5" t="s">
        <v>59</v>
      </c>
      <c r="D4" s="5" t="s">
        <v>60</v>
      </c>
    </row>
    <row r="5" spans="2:7" x14ac:dyDescent="0.4">
      <c r="B5" t="s">
        <v>41</v>
      </c>
      <c r="C5" s="5" t="s">
        <v>61</v>
      </c>
      <c r="D5" s="5" t="s">
        <v>60</v>
      </c>
    </row>
    <row r="6" spans="2:7" x14ac:dyDescent="0.4">
      <c r="B6" t="s">
        <v>49</v>
      </c>
      <c r="C6" s="5" t="s">
        <v>50</v>
      </c>
    </row>
    <row r="7" spans="2:7" x14ac:dyDescent="0.4">
      <c r="B7" t="s">
        <v>57</v>
      </c>
      <c r="C7" s="5" t="s">
        <v>53</v>
      </c>
      <c r="D7" s="5" t="s">
        <v>58</v>
      </c>
    </row>
    <row r="8" spans="2:7" x14ac:dyDescent="0.4">
      <c r="B8" t="s">
        <v>56</v>
      </c>
      <c r="C8" s="5" t="s">
        <v>51</v>
      </c>
      <c r="D8" s="5" t="s">
        <v>55</v>
      </c>
    </row>
    <row r="9" spans="2:7" x14ac:dyDescent="0.4">
      <c r="B9" t="s">
        <v>52</v>
      </c>
      <c r="C9" s="5" t="s">
        <v>53</v>
      </c>
      <c r="D9" s="5" t="s">
        <v>54</v>
      </c>
      <c r="E9" s="4"/>
      <c r="G9">
        <f>12*3</f>
        <v>36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インフレ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keijo</dc:creator>
  <cp:lastModifiedBy>keijo</cp:lastModifiedBy>
  <dcterms:created xsi:type="dcterms:W3CDTF">2022-02-01T04:32:12Z</dcterms:created>
  <dcterms:modified xsi:type="dcterms:W3CDTF">2022-02-26T10:37:54Z</dcterms:modified>
</cp:coreProperties>
</file>