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/>
  </bookViews>
  <sheets>
    <sheet name="インフレ" sheetId="4" r:id="rId1"/>
    <sheet name="Sheet1" sheetId="1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Q3" i="4"/>
  <c r="P3" i="4"/>
  <c r="O3" i="4"/>
  <c r="AJ2" i="4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U2" i="4" l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T2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H22" i="4" s="1"/>
  <c r="I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J22" i="4" s="1"/>
  <c r="H6" i="4" l="1"/>
  <c r="I6" i="4" s="1"/>
  <c r="H10" i="4"/>
  <c r="I10" i="4" s="1"/>
  <c r="H14" i="4"/>
  <c r="I14" i="4" s="1"/>
  <c r="H18" i="4"/>
  <c r="I18" i="4" s="1"/>
  <c r="J20" i="4"/>
  <c r="L20" i="4" s="1"/>
  <c r="J16" i="4"/>
  <c r="K16" i="4" s="1"/>
  <c r="J12" i="4"/>
  <c r="L12" i="4" s="1"/>
  <c r="J8" i="4"/>
  <c r="L8" i="4" s="1"/>
  <c r="J7" i="4"/>
  <c r="K7" i="4" s="1"/>
  <c r="H15" i="4"/>
  <c r="I15" i="4" s="1"/>
  <c r="J4" i="4"/>
  <c r="K4" i="4" s="1"/>
  <c r="J19" i="4"/>
  <c r="K19" i="4" s="1"/>
  <c r="J11" i="4"/>
  <c r="L11" i="4" s="1"/>
  <c r="H8" i="4"/>
  <c r="I8" i="4" s="1"/>
  <c r="H12" i="4"/>
  <c r="I12" i="4" s="1"/>
  <c r="H16" i="4"/>
  <c r="I16" i="4" s="1"/>
  <c r="J18" i="4"/>
  <c r="K18" i="4" s="1"/>
  <c r="J14" i="4"/>
  <c r="L14" i="4" s="1"/>
  <c r="J10" i="4"/>
  <c r="K10" i="4" s="1"/>
  <c r="J6" i="4"/>
  <c r="L6" i="4" s="1"/>
  <c r="H7" i="4"/>
  <c r="I7" i="4" s="1"/>
  <c r="H11" i="4"/>
  <c r="I11" i="4" s="1"/>
  <c r="H19" i="4"/>
  <c r="I19" i="4" s="1"/>
  <c r="J15" i="4"/>
  <c r="L15" i="4" s="1"/>
  <c r="H4" i="4"/>
  <c r="I4" i="4" s="1"/>
  <c r="H20" i="4"/>
  <c r="I20" i="4" s="1"/>
  <c r="H5" i="4"/>
  <c r="I5" i="4" s="1"/>
  <c r="H9" i="4"/>
  <c r="I9" i="4" s="1"/>
  <c r="H13" i="4"/>
  <c r="I13" i="4" s="1"/>
  <c r="H17" i="4"/>
  <c r="I17" i="4" s="1"/>
  <c r="H21" i="4"/>
  <c r="I21" i="4" s="1"/>
  <c r="J21" i="4"/>
  <c r="L21" i="4" s="1"/>
  <c r="J17" i="4"/>
  <c r="K17" i="4" s="1"/>
  <c r="J13" i="4"/>
  <c r="K13" i="4" s="1"/>
  <c r="J9" i="4"/>
  <c r="L9" i="4" s="1"/>
  <c r="J5" i="4"/>
  <c r="L5" i="4" s="1"/>
  <c r="L22" i="4"/>
  <c r="K22" i="4"/>
  <c r="G9" i="3"/>
  <c r="AE18" i="4" l="1"/>
  <c r="AC18" i="4"/>
  <c r="AA18" i="4"/>
  <c r="Z18" i="4"/>
  <c r="S18" i="4"/>
  <c r="U18" i="4"/>
  <c r="Y18" i="4"/>
  <c r="AH18" i="4"/>
  <c r="AG18" i="4"/>
  <c r="W18" i="4"/>
  <c r="T18" i="4"/>
  <c r="X18" i="4"/>
  <c r="V18" i="4"/>
  <c r="AB18" i="4"/>
  <c r="AD18" i="4"/>
  <c r="AF18" i="4"/>
  <c r="AH7" i="4"/>
  <c r="W7" i="4"/>
  <c r="V7" i="4"/>
  <c r="AE7" i="4"/>
  <c r="AD7" i="4"/>
  <c r="S7" i="4"/>
  <c r="AC7" i="4"/>
  <c r="AG7" i="4"/>
  <c r="AA7" i="4"/>
  <c r="Y7" i="4"/>
  <c r="U7" i="4"/>
  <c r="T7" i="4"/>
  <c r="X7" i="4"/>
  <c r="AB7" i="4"/>
  <c r="AF7" i="4"/>
  <c r="Z7" i="4"/>
  <c r="AI21" i="4"/>
  <c r="AP21" i="4"/>
  <c r="AQ21" i="4"/>
  <c r="AX21" i="4"/>
  <c r="AJ21" i="4"/>
  <c r="AL21" i="4"/>
  <c r="AN21" i="4"/>
  <c r="AR21" i="4"/>
  <c r="AT21" i="4"/>
  <c r="AV21" i="4"/>
  <c r="AK21" i="4"/>
  <c r="AO21" i="4"/>
  <c r="AM21" i="4"/>
  <c r="AS21" i="4"/>
  <c r="AU21" i="4"/>
  <c r="AW21" i="4"/>
  <c r="AI15" i="4"/>
  <c r="AK15" i="4"/>
  <c r="AM15" i="4"/>
  <c r="AO15" i="4"/>
  <c r="AL15" i="4"/>
  <c r="AN15" i="4"/>
  <c r="AS15" i="4"/>
  <c r="AU15" i="4"/>
  <c r="AW15" i="4"/>
  <c r="AJ15" i="4"/>
  <c r="AP15" i="4"/>
  <c r="AQ15" i="4"/>
  <c r="AX15" i="4"/>
  <c r="AR15" i="4"/>
  <c r="AT15" i="4"/>
  <c r="AV15" i="4"/>
  <c r="AX8" i="4"/>
  <c r="AQ8" i="4"/>
  <c r="AP8" i="4"/>
  <c r="AJ8" i="4"/>
  <c r="AN8" i="4"/>
  <c r="AV8" i="4"/>
  <c r="AR8" i="4"/>
  <c r="AT8" i="4"/>
  <c r="AI8" i="4"/>
  <c r="AM8" i="4"/>
  <c r="AO8" i="4"/>
  <c r="AU8" i="4"/>
  <c r="AK8" i="4"/>
  <c r="AS8" i="4"/>
  <c r="AW8" i="4"/>
  <c r="AL8" i="4"/>
  <c r="AQ12" i="4"/>
  <c r="AP12" i="4"/>
  <c r="AI12" i="4"/>
  <c r="AL12" i="4"/>
  <c r="AR12" i="4"/>
  <c r="AT12" i="4"/>
  <c r="AV12" i="4"/>
  <c r="AO12" i="4"/>
  <c r="AX12" i="4"/>
  <c r="AK12" i="4"/>
  <c r="AM12" i="4"/>
  <c r="AS12" i="4"/>
  <c r="AU12" i="4"/>
  <c r="AW12" i="4"/>
  <c r="AJ12" i="4"/>
  <c r="AN12" i="4"/>
  <c r="AQ14" i="4"/>
  <c r="AP14" i="4"/>
  <c r="AI14" i="4"/>
  <c r="AK14" i="4"/>
  <c r="AS14" i="4"/>
  <c r="AN14" i="4"/>
  <c r="AO14" i="4"/>
  <c r="AU14" i="4"/>
  <c r="AW14" i="4"/>
  <c r="AJ14" i="4"/>
  <c r="AL14" i="4"/>
  <c r="AX14" i="4"/>
  <c r="AR14" i="4"/>
  <c r="AT14" i="4"/>
  <c r="AV14" i="4"/>
  <c r="AM14" i="4"/>
  <c r="Z22" i="4"/>
  <c r="W22" i="4"/>
  <c r="S22" i="4"/>
  <c r="AE22" i="4"/>
  <c r="U22" i="4"/>
  <c r="Y22" i="4"/>
  <c r="V22" i="4"/>
  <c r="X22" i="4"/>
  <c r="AC22" i="4"/>
  <c r="AG22" i="4"/>
  <c r="T22" i="4"/>
  <c r="AH22" i="4"/>
  <c r="AA22" i="4"/>
  <c r="AB22" i="4"/>
  <c r="AD22" i="4"/>
  <c r="AF22" i="4"/>
  <c r="AQ22" i="4"/>
  <c r="AP22" i="4"/>
  <c r="AI22" i="4"/>
  <c r="AW22" i="4"/>
  <c r="AX22" i="4"/>
  <c r="AS22" i="4"/>
  <c r="AJ22" i="4"/>
  <c r="AL22" i="4"/>
  <c r="AN22" i="4"/>
  <c r="AR22" i="4"/>
  <c r="AT22" i="4"/>
  <c r="AV22" i="4"/>
  <c r="AK22" i="4"/>
  <c r="AM22" i="4"/>
  <c r="AO22" i="4"/>
  <c r="AU22" i="4"/>
  <c r="AI11" i="4"/>
  <c r="AK11" i="4"/>
  <c r="AM11" i="4"/>
  <c r="AO11" i="4"/>
  <c r="AP11" i="4"/>
  <c r="AS11" i="4"/>
  <c r="AU11" i="4"/>
  <c r="AW11" i="4"/>
  <c r="AJ11" i="4"/>
  <c r="AL11" i="4"/>
  <c r="AQ11" i="4"/>
  <c r="AX11" i="4"/>
  <c r="AN11" i="4"/>
  <c r="AR11" i="4"/>
  <c r="AT11" i="4"/>
  <c r="AV11" i="4"/>
  <c r="AQ20" i="4"/>
  <c r="AP20" i="4"/>
  <c r="AI20" i="4"/>
  <c r="AJ20" i="4"/>
  <c r="AL20" i="4"/>
  <c r="AR20" i="4"/>
  <c r="AV20" i="4"/>
  <c r="AO20" i="4"/>
  <c r="AK20" i="4"/>
  <c r="AM20" i="4"/>
  <c r="AS20" i="4"/>
  <c r="AU20" i="4"/>
  <c r="AW20" i="4"/>
  <c r="AT20" i="4"/>
  <c r="AX20" i="4"/>
  <c r="AN20" i="4"/>
  <c r="AC13" i="4"/>
  <c r="AA13" i="4"/>
  <c r="Z13" i="4"/>
  <c r="AE13" i="4"/>
  <c r="W13" i="4"/>
  <c r="S13" i="4"/>
  <c r="T13" i="4"/>
  <c r="V13" i="4"/>
  <c r="X13" i="4"/>
  <c r="U13" i="4"/>
  <c r="AB13" i="4"/>
  <c r="AD13" i="4"/>
  <c r="AF13" i="4"/>
  <c r="AH13" i="4"/>
  <c r="Y13" i="4"/>
  <c r="AG13" i="4"/>
  <c r="AE17" i="4"/>
  <c r="AC17" i="4"/>
  <c r="AA17" i="4"/>
  <c r="Z17" i="4"/>
  <c r="S17" i="4"/>
  <c r="Y17" i="4"/>
  <c r="U17" i="4"/>
  <c r="AH17" i="4"/>
  <c r="W17" i="4"/>
  <c r="T17" i="4"/>
  <c r="V17" i="4"/>
  <c r="X17" i="4"/>
  <c r="AB17" i="4"/>
  <c r="AD17" i="4"/>
  <c r="AF17" i="4"/>
  <c r="AG17" i="4"/>
  <c r="AE16" i="4"/>
  <c r="AC16" i="4"/>
  <c r="AA16" i="4"/>
  <c r="Z16" i="4"/>
  <c r="S16" i="4"/>
  <c r="U16" i="4"/>
  <c r="AH16" i="4"/>
  <c r="W16" i="4"/>
  <c r="T16" i="4"/>
  <c r="V16" i="4"/>
  <c r="X16" i="4"/>
  <c r="Y16" i="4"/>
  <c r="AB16" i="4"/>
  <c r="AD16" i="4"/>
  <c r="AF16" i="4"/>
  <c r="AG16" i="4"/>
  <c r="AX5" i="4"/>
  <c r="AU5" i="4"/>
  <c r="AQ5" i="4"/>
  <c r="AI5" i="4"/>
  <c r="AP5" i="4"/>
  <c r="AJ5" i="4"/>
  <c r="AL5" i="4"/>
  <c r="AN5" i="4"/>
  <c r="AR5" i="4"/>
  <c r="AT5" i="4"/>
  <c r="AV5" i="4"/>
  <c r="AO5" i="4"/>
  <c r="AK5" i="4"/>
  <c r="AM5" i="4"/>
  <c r="AS5" i="4"/>
  <c r="AW5" i="4"/>
  <c r="AI6" i="4"/>
  <c r="AX6" i="4"/>
  <c r="AP6" i="4"/>
  <c r="AQ6" i="4"/>
  <c r="AK6" i="4"/>
  <c r="AS6" i="4"/>
  <c r="AW6" i="4"/>
  <c r="AU6" i="4"/>
  <c r="AJ6" i="4"/>
  <c r="AL6" i="4"/>
  <c r="AN6" i="4"/>
  <c r="AO6" i="4"/>
  <c r="AR6" i="4"/>
  <c r="AT6" i="4"/>
  <c r="AV6" i="4"/>
  <c r="AM6" i="4"/>
  <c r="AE19" i="4"/>
  <c r="AC19" i="4"/>
  <c r="AA19" i="4"/>
  <c r="Z19" i="4"/>
  <c r="S19" i="4"/>
  <c r="T19" i="4"/>
  <c r="X19" i="4"/>
  <c r="AB19" i="4"/>
  <c r="AD19" i="4"/>
  <c r="U19" i="4"/>
  <c r="AH19" i="4"/>
  <c r="Y19" i="4"/>
  <c r="W19" i="4"/>
  <c r="AG19" i="4"/>
  <c r="AF19" i="4"/>
  <c r="V19" i="4"/>
  <c r="AP9" i="4"/>
  <c r="AQ9" i="4"/>
  <c r="AI9" i="4"/>
  <c r="AJ9" i="4"/>
  <c r="AL9" i="4"/>
  <c r="AN9" i="4"/>
  <c r="AO9" i="4"/>
  <c r="AR9" i="4"/>
  <c r="AT9" i="4"/>
  <c r="AV9" i="4"/>
  <c r="AK9" i="4"/>
  <c r="AU9" i="4"/>
  <c r="AX9" i="4"/>
  <c r="AS9" i="4"/>
  <c r="AM9" i="4"/>
  <c r="AW9" i="4"/>
  <c r="W10" i="4"/>
  <c r="AE10" i="4"/>
  <c r="S10" i="4"/>
  <c r="AD10" i="4"/>
  <c r="V10" i="4"/>
  <c r="AC10" i="4"/>
  <c r="Z10" i="4"/>
  <c r="AH10" i="4"/>
  <c r="U10" i="4"/>
  <c r="AA10" i="4"/>
  <c r="Y10" i="4"/>
  <c r="X10" i="4"/>
  <c r="AG10" i="4"/>
  <c r="T10" i="4"/>
  <c r="AB10" i="4"/>
  <c r="AF10" i="4"/>
  <c r="AC4" i="4"/>
  <c r="AA4" i="4"/>
  <c r="Z4" i="4"/>
  <c r="Y4" i="4"/>
  <c r="AH4" i="4"/>
  <c r="W4" i="4"/>
  <c r="AD4" i="4"/>
  <c r="AG4" i="4"/>
  <c r="V4" i="4"/>
  <c r="S4" i="4"/>
  <c r="U4" i="4"/>
  <c r="AE4" i="4"/>
  <c r="T4" i="4"/>
  <c r="X4" i="4"/>
  <c r="AB4" i="4"/>
  <c r="AF4" i="4"/>
  <c r="L16" i="4"/>
  <c r="K20" i="4"/>
  <c r="M13" i="4"/>
  <c r="N14" i="4"/>
  <c r="O14" i="4" s="1"/>
  <c r="M17" i="4"/>
  <c r="M18" i="4"/>
  <c r="M7" i="4"/>
  <c r="N21" i="4"/>
  <c r="O21" i="4" s="1"/>
  <c r="N15" i="4"/>
  <c r="O15" i="4" s="1"/>
  <c r="N8" i="4"/>
  <c r="O8" i="4" s="1"/>
  <c r="M22" i="4"/>
  <c r="N12" i="4"/>
  <c r="O12" i="4" s="1"/>
  <c r="N22" i="4"/>
  <c r="O22" i="4" s="1"/>
  <c r="M16" i="4"/>
  <c r="N11" i="4"/>
  <c r="O11" i="4" s="1"/>
  <c r="N20" i="4"/>
  <c r="O20" i="4" s="1"/>
  <c r="N5" i="4"/>
  <c r="O5" i="4" s="1"/>
  <c r="N6" i="4"/>
  <c r="O6" i="4" s="1"/>
  <c r="M19" i="4"/>
  <c r="N9" i="4"/>
  <c r="O9" i="4" s="1"/>
  <c r="M10" i="4"/>
  <c r="K11" i="4"/>
  <c r="L18" i="4"/>
  <c r="K14" i="4"/>
  <c r="L7" i="4"/>
  <c r="L13" i="4"/>
  <c r="L17" i="4"/>
  <c r="L4" i="4"/>
  <c r="L19" i="4"/>
  <c r="K12" i="4"/>
  <c r="K21" i="4"/>
  <c r="K8" i="4"/>
  <c r="M4" i="4"/>
  <c r="K5" i="4"/>
  <c r="K6" i="4"/>
  <c r="K15" i="4"/>
  <c r="K9" i="4"/>
  <c r="L10" i="4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4" i="1"/>
  <c r="F6" i="2"/>
  <c r="F8" i="2" s="1"/>
  <c r="E6" i="2"/>
  <c r="E8" i="2" s="1"/>
  <c r="B4" i="2"/>
  <c r="B5" i="2" s="1"/>
  <c r="B6" i="2" s="1"/>
  <c r="G6" i="2" s="1"/>
  <c r="G7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I13" i="4" l="1"/>
  <c r="AJ13" i="4"/>
  <c r="AL13" i="4"/>
  <c r="AN13" i="4"/>
  <c r="AK13" i="4"/>
  <c r="AM13" i="4"/>
  <c r="AR13" i="4"/>
  <c r="AT13" i="4"/>
  <c r="AV13" i="4"/>
  <c r="AP13" i="4"/>
  <c r="AQ13" i="4"/>
  <c r="AO13" i="4"/>
  <c r="AX13" i="4"/>
  <c r="AS13" i="4"/>
  <c r="AU13" i="4"/>
  <c r="AW13" i="4"/>
  <c r="P21" i="4"/>
  <c r="Q21" i="4"/>
  <c r="S21" i="4"/>
  <c r="AH21" i="4"/>
  <c r="Z21" i="4"/>
  <c r="AG21" i="4"/>
  <c r="AC21" i="4"/>
  <c r="T21" i="4"/>
  <c r="V21" i="4"/>
  <c r="X21" i="4"/>
  <c r="AA21" i="4"/>
  <c r="W21" i="4"/>
  <c r="AB21" i="4"/>
  <c r="AD21" i="4"/>
  <c r="AF21" i="4"/>
  <c r="AE21" i="4"/>
  <c r="U21" i="4"/>
  <c r="Y21" i="4"/>
  <c r="AQ18" i="4"/>
  <c r="AP18" i="4"/>
  <c r="AI18" i="4"/>
  <c r="AM18" i="4"/>
  <c r="AU18" i="4"/>
  <c r="AS18" i="4"/>
  <c r="AN18" i="4"/>
  <c r="AJ18" i="4"/>
  <c r="AL18" i="4"/>
  <c r="AR18" i="4"/>
  <c r="AT18" i="4"/>
  <c r="AV18" i="4"/>
  <c r="AO18" i="4"/>
  <c r="AW18" i="4"/>
  <c r="AX18" i="4"/>
  <c r="AK18" i="4"/>
  <c r="P11" i="4"/>
  <c r="Q11" i="4"/>
  <c r="P20" i="4"/>
  <c r="Q20" i="4"/>
  <c r="AQ10" i="4"/>
  <c r="AP10" i="4"/>
  <c r="AI10" i="4"/>
  <c r="AS10" i="4"/>
  <c r="AX10" i="4"/>
  <c r="AO10" i="4"/>
  <c r="AJ10" i="4"/>
  <c r="AL10" i="4"/>
  <c r="AN10" i="4"/>
  <c r="AU10" i="4"/>
  <c r="AW10" i="4"/>
  <c r="AR10" i="4"/>
  <c r="AT10" i="4"/>
  <c r="AV10" i="4"/>
  <c r="AK10" i="4"/>
  <c r="AM10" i="4"/>
  <c r="AC12" i="4"/>
  <c r="AA12" i="4"/>
  <c r="Z12" i="4"/>
  <c r="W12" i="4"/>
  <c r="S12" i="4"/>
  <c r="AE12" i="4"/>
  <c r="T12" i="4"/>
  <c r="V12" i="4"/>
  <c r="X12" i="4"/>
  <c r="AB12" i="4"/>
  <c r="AD12" i="4"/>
  <c r="AF12" i="4"/>
  <c r="U12" i="4"/>
  <c r="Y12" i="4"/>
  <c r="AH12" i="4"/>
  <c r="AG12" i="4"/>
  <c r="AE11" i="4"/>
  <c r="AD11" i="4"/>
  <c r="AC11" i="4"/>
  <c r="AA11" i="4"/>
  <c r="V11" i="4"/>
  <c r="Z11" i="4"/>
  <c r="S11" i="4"/>
  <c r="AB11" i="4"/>
  <c r="Y11" i="4"/>
  <c r="AF11" i="4"/>
  <c r="W11" i="4"/>
  <c r="U11" i="4"/>
  <c r="AH11" i="4"/>
  <c r="AG11" i="4"/>
  <c r="T11" i="4"/>
  <c r="X11" i="4"/>
  <c r="AD8" i="4"/>
  <c r="AA8" i="4"/>
  <c r="Z8" i="4"/>
  <c r="W8" i="4"/>
  <c r="S8" i="4"/>
  <c r="V8" i="4"/>
  <c r="AE8" i="4"/>
  <c r="AC8" i="4"/>
  <c r="T8" i="4"/>
  <c r="X8" i="4"/>
  <c r="AB8" i="4"/>
  <c r="AF8" i="4"/>
  <c r="Y8" i="4"/>
  <c r="U8" i="4"/>
  <c r="AG8" i="4"/>
  <c r="AH8" i="4"/>
  <c r="Q6" i="4"/>
  <c r="P6" i="4"/>
  <c r="AE14" i="4"/>
  <c r="AC14" i="4"/>
  <c r="AA14" i="4"/>
  <c r="Z14" i="4"/>
  <c r="W14" i="4"/>
  <c r="S14" i="4"/>
  <c r="Y14" i="4"/>
  <c r="T14" i="4"/>
  <c r="AG14" i="4"/>
  <c r="V14" i="4"/>
  <c r="U14" i="4"/>
  <c r="X14" i="4"/>
  <c r="AH14" i="4"/>
  <c r="AB14" i="4"/>
  <c r="AD14" i="4"/>
  <c r="AF14" i="4"/>
  <c r="AA9" i="4"/>
  <c r="Z9" i="4"/>
  <c r="V9" i="4"/>
  <c r="AH9" i="4"/>
  <c r="U9" i="4"/>
  <c r="W9" i="4"/>
  <c r="AE9" i="4"/>
  <c r="S9" i="4"/>
  <c r="AC9" i="4"/>
  <c r="AD9" i="4"/>
  <c r="Y9" i="4"/>
  <c r="AG9" i="4"/>
  <c r="T9" i="4"/>
  <c r="X9" i="4"/>
  <c r="AB9" i="4"/>
  <c r="AF9" i="4"/>
  <c r="Q22" i="4"/>
  <c r="P22" i="4"/>
  <c r="AE15" i="4"/>
  <c r="AC15" i="4"/>
  <c r="AA15" i="4"/>
  <c r="Z15" i="4"/>
  <c r="S15" i="4"/>
  <c r="AH15" i="4"/>
  <c r="V15" i="4"/>
  <c r="W15" i="4"/>
  <c r="AB15" i="4"/>
  <c r="AD15" i="4"/>
  <c r="Y15" i="4"/>
  <c r="AF15" i="4"/>
  <c r="AG15" i="4"/>
  <c r="U15" i="4"/>
  <c r="T15" i="4"/>
  <c r="X15" i="4"/>
  <c r="P12" i="4"/>
  <c r="Q12" i="4"/>
  <c r="AH5" i="4"/>
  <c r="W5" i="4"/>
  <c r="AE5" i="4"/>
  <c r="AD5" i="4"/>
  <c r="S5" i="4"/>
  <c r="AC5" i="4"/>
  <c r="V5" i="4"/>
  <c r="AA5" i="4"/>
  <c r="U5" i="4"/>
  <c r="Y5" i="4"/>
  <c r="AG5" i="4"/>
  <c r="Z5" i="4"/>
  <c r="T5" i="4"/>
  <c r="X5" i="4"/>
  <c r="AB5" i="4"/>
  <c r="AF5" i="4"/>
  <c r="AI19" i="4"/>
  <c r="AQ19" i="4"/>
  <c r="AX19" i="4"/>
  <c r="AK19" i="4"/>
  <c r="AM19" i="4"/>
  <c r="AO19" i="4"/>
  <c r="AS19" i="4"/>
  <c r="AU19" i="4"/>
  <c r="AW19" i="4"/>
  <c r="AN19" i="4"/>
  <c r="AJ19" i="4"/>
  <c r="AL19" i="4"/>
  <c r="AP19" i="4"/>
  <c r="AR19" i="4"/>
  <c r="AT19" i="4"/>
  <c r="AV19" i="4"/>
  <c r="AU4" i="4"/>
  <c r="AQ4" i="4"/>
  <c r="AP4" i="4"/>
  <c r="AM4" i="4"/>
  <c r="AL4" i="4"/>
  <c r="AR4" i="4"/>
  <c r="AT4" i="4"/>
  <c r="AO4" i="4"/>
  <c r="AK4" i="4"/>
  <c r="AS4" i="4"/>
  <c r="AW4" i="4"/>
  <c r="AX4" i="4"/>
  <c r="AI4" i="4"/>
  <c r="AJ4" i="4"/>
  <c r="AN4" i="4"/>
  <c r="AV4" i="4"/>
  <c r="Q9" i="4"/>
  <c r="P9" i="4"/>
  <c r="P14" i="4"/>
  <c r="Q14" i="4"/>
  <c r="AC6" i="4"/>
  <c r="Y6" i="4"/>
  <c r="AH6" i="4"/>
  <c r="W6" i="4"/>
  <c r="S6" i="4"/>
  <c r="Z6" i="4"/>
  <c r="AG6" i="4"/>
  <c r="V6" i="4"/>
  <c r="AD6" i="4"/>
  <c r="AA6" i="4"/>
  <c r="T6" i="4"/>
  <c r="X6" i="4"/>
  <c r="U6" i="4"/>
  <c r="AE6" i="4"/>
  <c r="AB6" i="4"/>
  <c r="AF6" i="4"/>
  <c r="AI17" i="4"/>
  <c r="AQ17" i="4"/>
  <c r="AJ17" i="4"/>
  <c r="AL17" i="4"/>
  <c r="AN17" i="4"/>
  <c r="AR17" i="4"/>
  <c r="AT17" i="4"/>
  <c r="AV17" i="4"/>
  <c r="AP17" i="4"/>
  <c r="AM17" i="4"/>
  <c r="AK17" i="4"/>
  <c r="AO17" i="4"/>
  <c r="AS17" i="4"/>
  <c r="AU17" i="4"/>
  <c r="AW17" i="4"/>
  <c r="AX17" i="4"/>
  <c r="P8" i="4"/>
  <c r="Q8" i="4"/>
  <c r="AH20" i="4"/>
  <c r="AE20" i="4"/>
  <c r="AA20" i="4"/>
  <c r="S20" i="4"/>
  <c r="T20" i="4"/>
  <c r="V20" i="4"/>
  <c r="X20" i="4"/>
  <c r="AB20" i="4"/>
  <c r="AD20" i="4"/>
  <c r="AF20" i="4"/>
  <c r="W20" i="4"/>
  <c r="U20" i="4"/>
  <c r="Z20" i="4"/>
  <c r="Y20" i="4"/>
  <c r="AC20" i="4"/>
  <c r="AG20" i="4"/>
  <c r="AP7" i="4"/>
  <c r="AM7" i="4"/>
  <c r="AI7" i="4"/>
  <c r="AU7" i="4"/>
  <c r="AX7" i="4"/>
  <c r="AQ7" i="4"/>
  <c r="AK7" i="4"/>
  <c r="AO7" i="4"/>
  <c r="AS7" i="4"/>
  <c r="AW7" i="4"/>
  <c r="AL7" i="4"/>
  <c r="AN7" i="4"/>
  <c r="AJ7" i="4"/>
  <c r="AR7" i="4"/>
  <c r="AT7" i="4"/>
  <c r="AV7" i="4"/>
  <c r="Q5" i="4"/>
  <c r="P5" i="4"/>
  <c r="P15" i="4"/>
  <c r="Q15" i="4"/>
  <c r="AQ16" i="4"/>
  <c r="AP16" i="4"/>
  <c r="AI16" i="4"/>
  <c r="AN16" i="4"/>
  <c r="AR16" i="4"/>
  <c r="AT16" i="4"/>
  <c r="AK16" i="4"/>
  <c r="AM16" i="4"/>
  <c r="AO16" i="4"/>
  <c r="AV16" i="4"/>
  <c r="AS16" i="4"/>
  <c r="AU16" i="4"/>
  <c r="AW16" i="4"/>
  <c r="AX16" i="4"/>
  <c r="AJ16" i="4"/>
  <c r="AL16" i="4"/>
  <c r="M20" i="4"/>
  <c r="N16" i="4"/>
  <c r="O16" i="4" s="1"/>
  <c r="M12" i="4"/>
  <c r="N13" i="4"/>
  <c r="O13" i="4" s="1"/>
  <c r="M8" i="4"/>
  <c r="M14" i="4"/>
  <c r="M21" i="4"/>
  <c r="N18" i="4"/>
  <c r="O18" i="4" s="1"/>
  <c r="N19" i="4"/>
  <c r="O19" i="4" s="1"/>
  <c r="N10" i="4"/>
  <c r="O10" i="4" s="1"/>
  <c r="M9" i="4"/>
  <c r="M15" i="4"/>
  <c r="N4" i="4"/>
  <c r="O4" i="4" s="1"/>
  <c r="M6" i="4"/>
  <c r="N17" i="4"/>
  <c r="O17" i="4" s="1"/>
  <c r="M5" i="4"/>
  <c r="M11" i="4"/>
  <c r="N7" i="4"/>
  <c r="O7" i="4" s="1"/>
  <c r="E7" i="2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Q7" i="4" l="1"/>
  <c r="P7" i="4"/>
  <c r="Q10" i="4"/>
  <c r="P10" i="4"/>
  <c r="P16" i="4"/>
  <c r="Q16" i="4"/>
  <c r="P19" i="4"/>
  <c r="Q19" i="4"/>
  <c r="P18" i="4"/>
  <c r="Q18" i="4"/>
  <c r="Q17" i="4"/>
  <c r="P17" i="4"/>
  <c r="P4" i="4"/>
  <c r="Q4" i="4"/>
  <c r="Q13" i="4"/>
  <c r="P13" i="4"/>
  <c r="J12" i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<sst xmlns="http://schemas.openxmlformats.org/spreadsheetml/2006/main" count="90" uniqueCount="85">
  <si>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</si>
  <si>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</si>
  <si>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</si>
  <si>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</si>
  <si>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</si>
  <si>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</si>
  <si>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</si>
  <si>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</si>
  <si>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</si>
  <si>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</si>
  <si>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</si>
  <si>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</si>
  <si>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</si>
  <si>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</si>
  <si>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</si>
  <si>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</si>
  <si>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</si>
  <si>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</si>
  <si>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</si>
  <si>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</si>
  <si>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</si>
  <si>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</si>
  <si>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</si>
  <si>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</si>
  <si>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</si>
  <si>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</si>
  <si>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</si>
  <si>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</si>
  <si>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</si>
  <si>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</si>
  <si>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</si>
  <si>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</si>
  <si>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</si>
  <si>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</si>
  <si>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</si>
  <si>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</si>
  <si>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</si>
  <si>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</si>
  <si>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</si>
  <si>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</si>
  <si>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</si>
  <si>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</si>
  <si>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</si>
  <si>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</si>
  <si>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</si>
  <si>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</si>
  <si>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</si>
  <si>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</si>
  <si>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</si>
  <si>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</si>
  <si>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</si>
  <si>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</si>
  <si>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</si>
  <si>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</si>
  <si>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</si>
  <si>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</si>
  <si>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</si>
  <si>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</si>
  <si>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</si>
  <si>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</si>
  <si>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</si>
  <si>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</si>
  <si>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</si>
  <si>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</si>
  <si>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</si>
  <si>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sum_exp</t>
    <phoneticPr fontId="1"/>
  </si>
  <si>
    <t>requre_day</t>
    <phoneticPr fontId="1"/>
  </si>
  <si>
    <t>requre_m</t>
    <phoneticPr fontId="1"/>
  </si>
  <si>
    <t>gain_point</t>
    <phoneticPr fontId="1"/>
  </si>
  <si>
    <t>mod_%(ave)</t>
    <phoneticPr fontId="1"/>
  </si>
  <si>
    <t>mod_%(max)</t>
    <phoneticPr fontId="1"/>
  </si>
  <si>
    <t>l</t>
    <phoneticPr fontId="1"/>
  </si>
  <si>
    <t>e</t>
    <phoneticPr fontId="1"/>
  </si>
  <si>
    <t>pt/L</t>
    <phoneticPr fontId="1"/>
  </si>
  <si>
    <t>ex/d</t>
    <phoneticPr fontId="1"/>
  </si>
  <si>
    <t>pt/%</t>
    <phoneticPr fontId="1"/>
  </si>
  <si>
    <t>coin/day(ave)</t>
    <phoneticPr fontId="1"/>
  </si>
  <si>
    <t>coin/day(max)</t>
    <phoneticPr fontId="1"/>
  </si>
  <si>
    <t>craft(ave)</t>
    <phoneticPr fontId="1"/>
  </si>
  <si>
    <t>craft(max)</t>
    <phoneticPr fontId="1"/>
  </si>
  <si>
    <t>cost(3d)</t>
    <phoneticPr fontId="1"/>
  </si>
  <si>
    <t>cost(sub)</t>
    <phoneticPr fontId="1"/>
  </si>
  <si>
    <t>cost(craft)</t>
    <phoneticPr fontId="1"/>
  </si>
  <si>
    <t>craftable items</t>
    <phoneticPr fontId="1"/>
  </si>
  <si>
    <t>pt/sumL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</si>
</sst>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 "/>
    <numFmt numFmtId="178" formatCode="#,##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2"/>
  <sheetViews>
    <sheetView tabSelected="1" zoomScale="70" zoomScaleNormal="70" workbookViewId="0">
      <selection activeCell="W34" sqref="W34"/>
    </sheetView>
  </sheetViews>
  <sheetFormatPr defaultRowHeight="18.75" x14ac:dyDescent="0.4"/>
  <cols>
    <col min="1" max="1" width="4.25" style="6" customWidth="1"/>
    <col min="2" max="2" width="9.625" style="6" bestFit="1" customWidth="1"/>
    <col min="3" max="3" width="5.5" style="6" bestFit="1" customWidth="1"/>
    <col min="4" max="4" width="4.25" style="6" customWidth="1"/>
    <col min="5" max="5" width="3.5" style="6" bestFit="1" customWidth="1"/>
    <col min="6" max="6" width="7.5" style="6" bestFit="1" customWidth="1"/>
    <col min="7" max="7" width="9.25" style="6" bestFit="1" customWidth="1"/>
    <col min="8" max="8" width="11.125" style="7" bestFit="1" customWidth="1"/>
    <col min="9" max="9" width="9.625" style="7" bestFit="1" customWidth="1"/>
    <col min="10" max="10" width="10.5" style="6" bestFit="1" customWidth="1"/>
    <col min="11" max="11" width="12.375" style="6" bestFit="1" customWidth="1"/>
    <col min="12" max="12" width="13" style="6" bestFit="1" customWidth="1"/>
    <col min="13" max="13" width="13.75" style="8" bestFit="1" customWidth="1"/>
    <col min="14" max="14" width="13.75" style="8" customWidth="1"/>
    <col min="15" max="15" width="9" style="8" bestFit="1" customWidth="1"/>
    <col min="16" max="18" width="9" style="8" customWidth="1"/>
    <col min="19" max="21" width="7.5" style="9" bestFit="1" customWidth="1"/>
    <col min="22" max="22" width="8.375" style="9" bestFit="1" customWidth="1"/>
    <col min="23" max="25" width="7.5" style="9" bestFit="1" customWidth="1"/>
    <col min="26" max="34" width="8.5" style="9" bestFit="1" customWidth="1"/>
    <col min="35" max="16384" width="9" style="6"/>
  </cols>
  <sheetData>
    <row r="1" spans="2:50" x14ac:dyDescent="0.4">
      <c r="S1" s="9" t="s">
        <v>78</v>
      </c>
      <c r="AI1" s="9" t="s">
        <v>79</v>
      </c>
    </row>
    <row r="2" spans="2:50" x14ac:dyDescent="0.4">
      <c r="B2" s="6" t="s">
        <v>74</v>
      </c>
      <c r="C2" s="6">
        <v>1000</v>
      </c>
      <c r="E2" s="6" t="s">
        <v>71</v>
      </c>
      <c r="F2" s="6" t="s">
        <v>72</v>
      </c>
      <c r="G2" s="6" t="s">
        <v>65</v>
      </c>
      <c r="H2" s="7" t="s">
        <v>66</v>
      </c>
      <c r="I2" s="7" t="s">
        <v>67</v>
      </c>
      <c r="J2" s="6" t="s">
        <v>68</v>
      </c>
      <c r="K2" s="6" t="s">
        <v>69</v>
      </c>
      <c r="L2" s="6" t="s">
        <v>70</v>
      </c>
      <c r="M2" s="8" t="s">
        <v>76</v>
      </c>
      <c r="N2" s="8" t="s">
        <v>77</v>
      </c>
      <c r="O2" s="8" t="s">
        <v>80</v>
      </c>
      <c r="P2" s="8" t="s">
        <v>81</v>
      </c>
      <c r="Q2" s="8" t="s">
        <v>82</v>
      </c>
      <c r="R2" s="8" t="s">
        <v>83</v>
      </c>
      <c r="S2" s="9">
        <v>1</v>
      </c>
      <c r="T2" s="9">
        <f>S2+1</f>
        <v>2</v>
      </c>
      <c r="U2" s="9">
        <f t="shared" ref="U2:AH2" si="0">T2+1</f>
        <v>3</v>
      </c>
      <c r="V2" s="9">
        <f t="shared" si="0"/>
        <v>4</v>
      </c>
      <c r="W2" s="9">
        <f t="shared" si="0"/>
        <v>5</v>
      </c>
      <c r="X2" s="9">
        <f t="shared" si="0"/>
        <v>6</v>
      </c>
      <c r="Y2" s="9">
        <f t="shared" si="0"/>
        <v>7</v>
      </c>
      <c r="Z2" s="9">
        <f t="shared" si="0"/>
        <v>8</v>
      </c>
      <c r="AA2" s="9">
        <f t="shared" si="0"/>
        <v>9</v>
      </c>
      <c r="AB2" s="9">
        <f t="shared" si="0"/>
        <v>10</v>
      </c>
      <c r="AC2" s="9">
        <f t="shared" si="0"/>
        <v>11</v>
      </c>
      <c r="AD2" s="9">
        <f t="shared" si="0"/>
        <v>12</v>
      </c>
      <c r="AE2" s="9">
        <f t="shared" si="0"/>
        <v>13</v>
      </c>
      <c r="AF2" s="9">
        <f t="shared" si="0"/>
        <v>14</v>
      </c>
      <c r="AG2" s="9">
        <f t="shared" si="0"/>
        <v>15</v>
      </c>
      <c r="AH2" s="9">
        <f t="shared" si="0"/>
        <v>16</v>
      </c>
      <c r="AI2" s="9">
        <v>1</v>
      </c>
      <c r="AJ2" s="9">
        <f>AI2+1</f>
        <v>2</v>
      </c>
      <c r="AK2" s="9">
        <f t="shared" ref="AK2" si="1">AJ2+1</f>
        <v>3</v>
      </c>
      <c r="AL2" s="9">
        <f t="shared" ref="AL2" si="2">AK2+1</f>
        <v>4</v>
      </c>
      <c r="AM2" s="9">
        <f t="shared" ref="AM2" si="3">AL2+1</f>
        <v>5</v>
      </c>
      <c r="AN2" s="9">
        <f t="shared" ref="AN2" si="4">AM2+1</f>
        <v>6</v>
      </c>
      <c r="AO2" s="9">
        <f t="shared" ref="AO2" si="5">AN2+1</f>
        <v>7</v>
      </c>
      <c r="AP2" s="9">
        <f t="shared" ref="AP2" si="6">AO2+1</f>
        <v>8</v>
      </c>
      <c r="AQ2" s="9">
        <f t="shared" ref="AQ2" si="7">AP2+1</f>
        <v>9</v>
      </c>
      <c r="AR2" s="9">
        <f t="shared" ref="AR2" si="8">AQ2+1</f>
        <v>10</v>
      </c>
      <c r="AS2" s="9">
        <f t="shared" ref="AS2" si="9">AR2+1</f>
        <v>11</v>
      </c>
      <c r="AT2" s="9">
        <f t="shared" ref="AT2" si="10">AS2+1</f>
        <v>12</v>
      </c>
      <c r="AU2" s="9">
        <f t="shared" ref="AU2" si="11">AT2+1</f>
        <v>13</v>
      </c>
      <c r="AV2" s="9">
        <f t="shared" ref="AV2" si="12">AU2+1</f>
        <v>14</v>
      </c>
      <c r="AW2" s="9">
        <f t="shared" ref="AW2" si="13">AV2+1</f>
        <v>15</v>
      </c>
      <c r="AX2" s="9">
        <f t="shared" ref="AX2" si="14">AW2+1</f>
        <v>16</v>
      </c>
    </row>
    <row r="3" spans="2:50" x14ac:dyDescent="0.4">
      <c r="B3" s="6" t="s">
        <v>73</v>
      </c>
      <c r="C3" s="6">
        <v>2</v>
      </c>
      <c r="E3" s="6">
        <v>1</v>
      </c>
      <c r="F3" s="6">
        <v>0</v>
      </c>
      <c r="G3" s="6">
        <f>F3</f>
        <v>0</v>
      </c>
      <c r="M3" s="8">
        <v>1000</v>
      </c>
      <c r="N3" s="8">
        <v>1000</v>
      </c>
      <c r="O3" s="8">
        <f>N3*3</f>
        <v>3000</v>
      </c>
      <c r="P3" s="8">
        <f>O3/10</f>
        <v>300</v>
      </c>
      <c r="Q3" s="8">
        <f>O3/2</f>
        <v>1500</v>
      </c>
      <c r="S3" s="9">
        <v>3000</v>
      </c>
      <c r="T3" s="9">
        <v>6000</v>
      </c>
      <c r="U3" s="9">
        <v>10000</v>
      </c>
      <c r="V3" s="9">
        <v>15000</v>
      </c>
      <c r="W3" s="9">
        <v>21000</v>
      </c>
      <c r="X3" s="9">
        <v>28000</v>
      </c>
      <c r="Y3" s="9">
        <v>36000</v>
      </c>
      <c r="Z3" s="9">
        <v>45000</v>
      </c>
      <c r="AA3" s="9">
        <v>55000</v>
      </c>
      <c r="AB3" s="9">
        <v>66000</v>
      </c>
      <c r="AC3" s="9">
        <v>78000</v>
      </c>
      <c r="AD3" s="9">
        <v>91000</v>
      </c>
      <c r="AE3" s="9">
        <v>105000</v>
      </c>
      <c r="AF3" s="9">
        <v>120000</v>
      </c>
      <c r="AG3" s="9">
        <v>136000</v>
      </c>
      <c r="AH3" s="9">
        <v>153000</v>
      </c>
      <c r="AI3" s="9">
        <v>3000</v>
      </c>
      <c r="AJ3" s="9">
        <v>6000</v>
      </c>
      <c r="AK3" s="9">
        <v>10000</v>
      </c>
      <c r="AL3" s="9">
        <v>15000</v>
      </c>
      <c r="AM3" s="9">
        <v>21000</v>
      </c>
      <c r="AN3" s="9">
        <v>28000</v>
      </c>
      <c r="AO3" s="9">
        <v>36000</v>
      </c>
      <c r="AP3" s="9">
        <v>45000</v>
      </c>
      <c r="AQ3" s="9">
        <v>55000</v>
      </c>
      <c r="AR3" s="9">
        <v>66000</v>
      </c>
      <c r="AS3" s="9">
        <v>78000</v>
      </c>
      <c r="AT3" s="9">
        <v>91000</v>
      </c>
      <c r="AU3" s="9">
        <v>105000</v>
      </c>
      <c r="AV3" s="9">
        <v>120000</v>
      </c>
      <c r="AW3" s="9">
        <v>136000</v>
      </c>
      <c r="AX3" s="9">
        <v>153000</v>
      </c>
    </row>
    <row r="4" spans="2:50" x14ac:dyDescent="0.4">
      <c r="B4" s="6" t="s">
        <v>75</v>
      </c>
      <c r="C4" s="6">
        <v>5</v>
      </c>
      <c r="E4" s="6">
        <f>E3+1</f>
        <v>2</v>
      </c>
      <c r="F4" s="6">
        <v>1000</v>
      </c>
      <c r="G4" s="6">
        <f>G3+F4</f>
        <v>1000</v>
      </c>
      <c r="H4" s="7">
        <f>G4/$C$2</f>
        <v>1</v>
      </c>
      <c r="I4" s="7">
        <f>H4/30</f>
        <v>3.3333333333333333E-2</v>
      </c>
      <c r="J4" s="6">
        <f>(E4-1)*$C$3</f>
        <v>2</v>
      </c>
      <c r="K4" s="6">
        <f>$C$4*(E4+J4/4)</f>
        <v>12.5</v>
      </c>
      <c r="L4" s="6">
        <f>$C$4*(E4+J4)</f>
        <v>20</v>
      </c>
      <c r="M4" s="8">
        <f>$M$3*(100+K4)/100</f>
        <v>1125</v>
      </c>
      <c r="N4" s="8">
        <f>$N$3*(100+L4)/100</f>
        <v>1200</v>
      </c>
      <c r="O4" s="8">
        <f t="shared" ref="O4:O22" si="15">N4*3</f>
        <v>3600</v>
      </c>
      <c r="P4" s="8">
        <f t="shared" ref="P4:P22" si="16">O4/10</f>
        <v>360</v>
      </c>
      <c r="Q4" s="8">
        <f t="shared" ref="Q4:Q22" si="17">O4/2</f>
        <v>1800</v>
      </c>
      <c r="R4" s="8">
        <f>H4/6</f>
        <v>0.16666666666666666</v>
      </c>
      <c r="S4" s="9">
        <f>MAX(S$3-(S$3-3000)/($C$6*S$2)*$K4,3000)</f>
        <v>3000</v>
      </c>
      <c r="T4" s="9">
        <f t="shared" ref="T4:AH19" si="18">MAX(T$3-(T$3-3000)/($C$6*T$2)*$K4,3000)</f>
        <v>3500</v>
      </c>
      <c r="U4" s="9">
        <f t="shared" si="18"/>
        <v>6111.1111111111113</v>
      </c>
      <c r="V4" s="9">
        <f t="shared" si="18"/>
        <v>10000</v>
      </c>
      <c r="W4" s="9">
        <f t="shared" si="18"/>
        <v>15000</v>
      </c>
      <c r="X4" s="9">
        <f t="shared" si="18"/>
        <v>21055.555555555555</v>
      </c>
      <c r="Y4" s="9">
        <f t="shared" si="18"/>
        <v>28142.857142857145</v>
      </c>
      <c r="Z4" s="9">
        <f t="shared" si="18"/>
        <v>36250</v>
      </c>
      <c r="AA4" s="9">
        <f t="shared" si="18"/>
        <v>45370.370370370372</v>
      </c>
      <c r="AB4" s="9">
        <f t="shared" si="18"/>
        <v>55500</v>
      </c>
      <c r="AC4" s="9">
        <f t="shared" si="18"/>
        <v>66636.363636363632</v>
      </c>
      <c r="AD4" s="9">
        <f t="shared" si="18"/>
        <v>78777.777777777781</v>
      </c>
      <c r="AE4" s="9">
        <f t="shared" si="18"/>
        <v>91923.076923076922</v>
      </c>
      <c r="AF4" s="9">
        <f t="shared" si="18"/>
        <v>106071.42857142858</v>
      </c>
      <c r="AG4" s="9">
        <f t="shared" si="18"/>
        <v>121222.22222222222</v>
      </c>
      <c r="AH4" s="9">
        <f t="shared" si="18"/>
        <v>137375</v>
      </c>
      <c r="AI4" s="9">
        <f>MAX(AI$3-(AI$3-3000)/($C$6*AI$2)*$L4,3000)</f>
        <v>3000</v>
      </c>
      <c r="AJ4" s="9">
        <f t="shared" ref="AJ4:AX19" si="19">MAX(AJ$3-(AJ$3-3000)/($C$6*AJ$2)*$L4,3000)</f>
        <v>3000</v>
      </c>
      <c r="AK4" s="9">
        <f t="shared" si="19"/>
        <v>3777.7777777777783</v>
      </c>
      <c r="AL4" s="9">
        <f t="shared" si="19"/>
        <v>7000</v>
      </c>
      <c r="AM4" s="9">
        <f t="shared" si="19"/>
        <v>11400</v>
      </c>
      <c r="AN4" s="9">
        <f t="shared" si="19"/>
        <v>16888.888888888891</v>
      </c>
      <c r="AO4" s="9">
        <f t="shared" si="19"/>
        <v>23428.571428571428</v>
      </c>
      <c r="AP4" s="9">
        <f t="shared" si="19"/>
        <v>31000</v>
      </c>
      <c r="AQ4" s="9">
        <f t="shared" si="19"/>
        <v>39592.592592592591</v>
      </c>
      <c r="AR4" s="9">
        <f t="shared" si="19"/>
        <v>49200</v>
      </c>
      <c r="AS4" s="9">
        <f t="shared" si="19"/>
        <v>59818.181818181816</v>
      </c>
      <c r="AT4" s="9">
        <f t="shared" si="19"/>
        <v>71444.444444444438</v>
      </c>
      <c r="AU4" s="9">
        <f t="shared" si="19"/>
        <v>84076.923076923078</v>
      </c>
      <c r="AV4" s="9">
        <f t="shared" si="19"/>
        <v>97714.28571428571</v>
      </c>
      <c r="AW4" s="9">
        <f t="shared" si="19"/>
        <v>112355.55555555556</v>
      </c>
      <c r="AX4" s="9">
        <f t="shared" si="19"/>
        <v>128000</v>
      </c>
    </row>
    <row r="5" spans="2:50" x14ac:dyDescent="0.4">
      <c r="E5" s="6">
        <f t="shared" ref="E5:E22" si="20">E4+1</f>
        <v>3</v>
      </c>
      <c r="F5" s="6">
        <v>3000</v>
      </c>
      <c r="G5" s="6">
        <f t="shared" ref="G5:G22" si="21">G4+F5</f>
        <v>4000</v>
      </c>
      <c r="H5" s="7">
        <f t="shared" ref="H5:H22" si="22">G5/$C$2</f>
        <v>4</v>
      </c>
      <c r="I5" s="7">
        <f t="shared" ref="I5:I22" si="23">H5/30</f>
        <v>0.13333333333333333</v>
      </c>
      <c r="J5" s="6">
        <f t="shared" ref="J5:J22" si="24">(E5-1)*$C$3</f>
        <v>4</v>
      </c>
      <c r="K5" s="6">
        <f t="shared" ref="K5:K22" si="25">$C$4*(E5+J5/4)</f>
        <v>20</v>
      </c>
      <c r="L5" s="6">
        <f t="shared" ref="L5:L22" si="26">$C$4*(E5+J5)</f>
        <v>35</v>
      </c>
      <c r="M5" s="8">
        <f t="shared" ref="M5:M22" si="27">$M$3*(100+K5)/100</f>
        <v>1200</v>
      </c>
      <c r="N5" s="8">
        <f t="shared" ref="N5:N22" si="28">$N$3*(100+L5)/100</f>
        <v>1350</v>
      </c>
      <c r="O5" s="8">
        <f t="shared" si="15"/>
        <v>4050</v>
      </c>
      <c r="P5" s="8">
        <f t="shared" si="16"/>
        <v>405</v>
      </c>
      <c r="Q5" s="8">
        <f t="shared" si="17"/>
        <v>2025</v>
      </c>
      <c r="R5" s="8">
        <f t="shared" ref="R5:R22" si="29">H5/6</f>
        <v>0.66666666666666663</v>
      </c>
      <c r="S5" s="9">
        <f t="shared" ref="S5:AH20" si="30">MAX(S$3-(S$3-3000)/($C$6*S$2)*$K5,3000)</f>
        <v>3000</v>
      </c>
      <c r="T5" s="9">
        <f t="shared" si="18"/>
        <v>3000</v>
      </c>
      <c r="U5" s="9">
        <f t="shared" si="18"/>
        <v>3777.7777777777783</v>
      </c>
      <c r="V5" s="9">
        <f t="shared" si="18"/>
        <v>7000</v>
      </c>
      <c r="W5" s="9">
        <f t="shared" si="18"/>
        <v>11400</v>
      </c>
      <c r="X5" s="9">
        <f t="shared" si="18"/>
        <v>16888.888888888891</v>
      </c>
      <c r="Y5" s="9">
        <f t="shared" si="18"/>
        <v>23428.571428571428</v>
      </c>
      <c r="Z5" s="9">
        <f t="shared" si="18"/>
        <v>31000</v>
      </c>
      <c r="AA5" s="9">
        <f t="shared" si="18"/>
        <v>39592.592592592591</v>
      </c>
      <c r="AB5" s="9">
        <f t="shared" si="18"/>
        <v>49200</v>
      </c>
      <c r="AC5" s="9">
        <f t="shared" si="18"/>
        <v>59818.181818181816</v>
      </c>
      <c r="AD5" s="9">
        <f t="shared" si="18"/>
        <v>71444.444444444438</v>
      </c>
      <c r="AE5" s="9">
        <f t="shared" si="18"/>
        <v>84076.923076923078</v>
      </c>
      <c r="AF5" s="9">
        <f t="shared" si="18"/>
        <v>97714.28571428571</v>
      </c>
      <c r="AG5" s="9">
        <f t="shared" si="18"/>
        <v>112355.55555555556</v>
      </c>
      <c r="AH5" s="9">
        <f t="shared" si="18"/>
        <v>128000</v>
      </c>
      <c r="AI5" s="9">
        <f t="shared" ref="AI5:AX20" si="31">MAX(AI$3-(AI$3-3000)/($C$6*AI$2)*$L5,3000)</f>
        <v>3000</v>
      </c>
      <c r="AJ5" s="9">
        <f t="shared" si="19"/>
        <v>3000</v>
      </c>
      <c r="AK5" s="9">
        <f t="shared" si="19"/>
        <v>3000</v>
      </c>
      <c r="AL5" s="9">
        <f t="shared" si="19"/>
        <v>3000</v>
      </c>
      <c r="AM5" s="9">
        <f t="shared" si="19"/>
        <v>4200</v>
      </c>
      <c r="AN5" s="9">
        <f t="shared" si="19"/>
        <v>8555.5555555555547</v>
      </c>
      <c r="AO5" s="9">
        <f t="shared" si="19"/>
        <v>14000</v>
      </c>
      <c r="AP5" s="9">
        <f t="shared" si="19"/>
        <v>20500</v>
      </c>
      <c r="AQ5" s="9">
        <f t="shared" si="19"/>
        <v>28037.03703703704</v>
      </c>
      <c r="AR5" s="9">
        <f t="shared" si="19"/>
        <v>36600</v>
      </c>
      <c r="AS5" s="9">
        <f t="shared" si="19"/>
        <v>46181.818181818177</v>
      </c>
      <c r="AT5" s="9">
        <f t="shared" si="19"/>
        <v>56777.777777777774</v>
      </c>
      <c r="AU5" s="9">
        <f t="shared" si="19"/>
        <v>68384.615384615376</v>
      </c>
      <c r="AV5" s="9">
        <f t="shared" si="19"/>
        <v>81000</v>
      </c>
      <c r="AW5" s="9">
        <f t="shared" si="19"/>
        <v>94622.222222222219</v>
      </c>
      <c r="AX5" s="9">
        <f t="shared" si="19"/>
        <v>109250</v>
      </c>
    </row>
    <row r="6" spans="2:50" x14ac:dyDescent="0.4">
      <c r="B6" s="6" t="s">
        <v>84</v>
      </c>
      <c r="C6" s="6">
        <f>(1*C4)+(C3/4*C4)</f>
        <v>7.5</v>
      </c>
      <c r="E6" s="6">
        <f t="shared" si="20"/>
        <v>4</v>
      </c>
      <c r="F6" s="6">
        <v>6000</v>
      </c>
      <c r="G6" s="6">
        <f t="shared" si="21"/>
        <v>10000</v>
      </c>
      <c r="H6" s="7">
        <f t="shared" si="22"/>
        <v>10</v>
      </c>
      <c r="I6" s="7">
        <f t="shared" si="23"/>
        <v>0.33333333333333331</v>
      </c>
      <c r="J6" s="6">
        <f t="shared" si="24"/>
        <v>6</v>
      </c>
      <c r="K6" s="6">
        <f t="shared" si="25"/>
        <v>27.5</v>
      </c>
      <c r="L6" s="6">
        <f t="shared" si="26"/>
        <v>50</v>
      </c>
      <c r="M6" s="8">
        <f t="shared" si="27"/>
        <v>1275</v>
      </c>
      <c r="N6" s="8">
        <f t="shared" si="28"/>
        <v>1500</v>
      </c>
      <c r="O6" s="8">
        <f t="shared" si="15"/>
        <v>4500</v>
      </c>
      <c r="P6" s="8">
        <f t="shared" si="16"/>
        <v>450</v>
      </c>
      <c r="Q6" s="8">
        <f t="shared" si="17"/>
        <v>2250</v>
      </c>
      <c r="R6" s="8">
        <f t="shared" si="29"/>
        <v>1.6666666666666667</v>
      </c>
      <c r="S6" s="9">
        <f t="shared" si="30"/>
        <v>3000</v>
      </c>
      <c r="T6" s="9">
        <f t="shared" si="18"/>
        <v>3000</v>
      </c>
      <c r="U6" s="9">
        <f t="shared" si="18"/>
        <v>3000</v>
      </c>
      <c r="V6" s="9">
        <f t="shared" si="18"/>
        <v>4000</v>
      </c>
      <c r="W6" s="9">
        <f t="shared" si="18"/>
        <v>7800</v>
      </c>
      <c r="X6" s="9">
        <f t="shared" si="18"/>
        <v>12722.222222222223</v>
      </c>
      <c r="Y6" s="9">
        <f t="shared" si="18"/>
        <v>18714.285714285714</v>
      </c>
      <c r="Z6" s="9">
        <f t="shared" si="18"/>
        <v>25750</v>
      </c>
      <c r="AA6" s="9">
        <f t="shared" si="18"/>
        <v>33814.814814814818</v>
      </c>
      <c r="AB6" s="9">
        <f t="shared" si="18"/>
        <v>42900</v>
      </c>
      <c r="AC6" s="9">
        <f t="shared" si="18"/>
        <v>53000</v>
      </c>
      <c r="AD6" s="9">
        <f t="shared" si="18"/>
        <v>64111.111111111109</v>
      </c>
      <c r="AE6" s="9">
        <f t="shared" si="18"/>
        <v>76230.769230769234</v>
      </c>
      <c r="AF6" s="9">
        <f t="shared" si="18"/>
        <v>89357.142857142855</v>
      </c>
      <c r="AG6" s="9">
        <f t="shared" si="18"/>
        <v>103488.88888888889</v>
      </c>
      <c r="AH6" s="9">
        <f t="shared" si="18"/>
        <v>118625</v>
      </c>
      <c r="AI6" s="9">
        <f t="shared" si="31"/>
        <v>3000</v>
      </c>
      <c r="AJ6" s="9">
        <f t="shared" si="19"/>
        <v>3000</v>
      </c>
      <c r="AK6" s="9">
        <f t="shared" si="19"/>
        <v>3000</v>
      </c>
      <c r="AL6" s="9">
        <f t="shared" si="19"/>
        <v>3000</v>
      </c>
      <c r="AM6" s="9">
        <f t="shared" si="19"/>
        <v>3000</v>
      </c>
      <c r="AN6" s="9">
        <f t="shared" si="19"/>
        <v>3000</v>
      </c>
      <c r="AO6" s="9">
        <f t="shared" si="19"/>
        <v>4571.4285714285725</v>
      </c>
      <c r="AP6" s="9">
        <f t="shared" si="19"/>
        <v>10000</v>
      </c>
      <c r="AQ6" s="9">
        <f t="shared" si="19"/>
        <v>16481.481481481482</v>
      </c>
      <c r="AR6" s="9">
        <f t="shared" si="19"/>
        <v>24000</v>
      </c>
      <c r="AS6" s="9">
        <f t="shared" si="19"/>
        <v>32545.454545454544</v>
      </c>
      <c r="AT6" s="9">
        <f t="shared" si="19"/>
        <v>42111.111111111109</v>
      </c>
      <c r="AU6" s="9">
        <f t="shared" si="19"/>
        <v>52692.307692307688</v>
      </c>
      <c r="AV6" s="9">
        <f t="shared" si="19"/>
        <v>64285.71428571429</v>
      </c>
      <c r="AW6" s="9">
        <f t="shared" si="19"/>
        <v>76888.888888888891</v>
      </c>
      <c r="AX6" s="9">
        <f t="shared" si="19"/>
        <v>90500</v>
      </c>
    </row>
    <row r="7" spans="2:50" x14ac:dyDescent="0.4">
      <c r="E7" s="6">
        <f t="shared" si="20"/>
        <v>5</v>
      </c>
      <c r="F7" s="6">
        <v>10000</v>
      </c>
      <c r="G7" s="6">
        <f t="shared" si="21"/>
        <v>20000</v>
      </c>
      <c r="H7" s="7">
        <f t="shared" si="22"/>
        <v>20</v>
      </c>
      <c r="I7" s="7">
        <f t="shared" si="23"/>
        <v>0.66666666666666663</v>
      </c>
      <c r="J7" s="6">
        <f t="shared" si="24"/>
        <v>8</v>
      </c>
      <c r="K7" s="6">
        <f t="shared" si="25"/>
        <v>35</v>
      </c>
      <c r="L7" s="6">
        <f t="shared" si="26"/>
        <v>65</v>
      </c>
      <c r="M7" s="8">
        <f t="shared" si="27"/>
        <v>1350</v>
      </c>
      <c r="N7" s="8">
        <f t="shared" si="28"/>
        <v>1650</v>
      </c>
      <c r="O7" s="8">
        <f t="shared" si="15"/>
        <v>4950</v>
      </c>
      <c r="P7" s="8">
        <f t="shared" si="16"/>
        <v>495</v>
      </c>
      <c r="Q7" s="8">
        <f t="shared" si="17"/>
        <v>2475</v>
      </c>
      <c r="R7" s="8">
        <f t="shared" si="29"/>
        <v>3.3333333333333335</v>
      </c>
      <c r="S7" s="9">
        <f t="shared" si="30"/>
        <v>3000</v>
      </c>
      <c r="T7" s="9">
        <f t="shared" si="18"/>
        <v>3000</v>
      </c>
      <c r="U7" s="9">
        <f t="shared" si="18"/>
        <v>3000</v>
      </c>
      <c r="V7" s="9">
        <f t="shared" si="18"/>
        <v>3000</v>
      </c>
      <c r="W7" s="9">
        <f t="shared" si="18"/>
        <v>4200</v>
      </c>
      <c r="X7" s="9">
        <f t="shared" si="18"/>
        <v>8555.5555555555547</v>
      </c>
      <c r="Y7" s="9">
        <f t="shared" si="18"/>
        <v>14000</v>
      </c>
      <c r="Z7" s="9">
        <f t="shared" si="18"/>
        <v>20500</v>
      </c>
      <c r="AA7" s="9">
        <f t="shared" si="18"/>
        <v>28037.03703703704</v>
      </c>
      <c r="AB7" s="9">
        <f t="shared" si="18"/>
        <v>36600</v>
      </c>
      <c r="AC7" s="9">
        <f t="shared" si="18"/>
        <v>46181.818181818177</v>
      </c>
      <c r="AD7" s="9">
        <f t="shared" si="18"/>
        <v>56777.777777777774</v>
      </c>
      <c r="AE7" s="9">
        <f t="shared" si="18"/>
        <v>68384.615384615376</v>
      </c>
      <c r="AF7" s="9">
        <f t="shared" si="18"/>
        <v>81000</v>
      </c>
      <c r="AG7" s="9">
        <f t="shared" si="18"/>
        <v>94622.222222222219</v>
      </c>
      <c r="AH7" s="9">
        <f t="shared" si="18"/>
        <v>109250</v>
      </c>
      <c r="AI7" s="9">
        <f t="shared" si="31"/>
        <v>3000</v>
      </c>
      <c r="AJ7" s="9">
        <f t="shared" si="19"/>
        <v>3000</v>
      </c>
      <c r="AK7" s="9">
        <f t="shared" si="19"/>
        <v>3000</v>
      </c>
      <c r="AL7" s="9">
        <f t="shared" si="19"/>
        <v>3000</v>
      </c>
      <c r="AM7" s="9">
        <f t="shared" si="19"/>
        <v>3000</v>
      </c>
      <c r="AN7" s="9">
        <f t="shared" si="19"/>
        <v>3000</v>
      </c>
      <c r="AO7" s="9">
        <f t="shared" si="19"/>
        <v>3000</v>
      </c>
      <c r="AP7" s="9">
        <f t="shared" si="19"/>
        <v>3000</v>
      </c>
      <c r="AQ7" s="9">
        <f t="shared" si="19"/>
        <v>4925.925925925927</v>
      </c>
      <c r="AR7" s="9">
        <f t="shared" si="19"/>
        <v>11400</v>
      </c>
      <c r="AS7" s="9">
        <f t="shared" si="19"/>
        <v>18909.090909090904</v>
      </c>
      <c r="AT7" s="9">
        <f t="shared" si="19"/>
        <v>27444.444444444438</v>
      </c>
      <c r="AU7" s="9">
        <f t="shared" si="19"/>
        <v>37000</v>
      </c>
      <c r="AV7" s="9">
        <f t="shared" si="19"/>
        <v>47571.42857142858</v>
      </c>
      <c r="AW7" s="9">
        <f t="shared" si="19"/>
        <v>59155.555555555562</v>
      </c>
      <c r="AX7" s="9">
        <f t="shared" si="19"/>
        <v>71750</v>
      </c>
    </row>
    <row r="8" spans="2:50" x14ac:dyDescent="0.4">
      <c r="E8" s="6">
        <f t="shared" si="20"/>
        <v>6</v>
      </c>
      <c r="F8" s="6">
        <v>15000</v>
      </c>
      <c r="G8" s="6">
        <f t="shared" si="21"/>
        <v>35000</v>
      </c>
      <c r="H8" s="7">
        <f t="shared" si="22"/>
        <v>35</v>
      </c>
      <c r="I8" s="7">
        <f t="shared" si="23"/>
        <v>1.1666666666666667</v>
      </c>
      <c r="J8" s="6">
        <f t="shared" si="24"/>
        <v>10</v>
      </c>
      <c r="K8" s="6">
        <f t="shared" si="25"/>
        <v>42.5</v>
      </c>
      <c r="L8" s="6">
        <f t="shared" si="26"/>
        <v>80</v>
      </c>
      <c r="M8" s="8">
        <f t="shared" si="27"/>
        <v>1425</v>
      </c>
      <c r="N8" s="8">
        <f t="shared" si="28"/>
        <v>1800</v>
      </c>
      <c r="O8" s="8">
        <f t="shared" si="15"/>
        <v>5400</v>
      </c>
      <c r="P8" s="8">
        <f t="shared" si="16"/>
        <v>540</v>
      </c>
      <c r="Q8" s="8">
        <f t="shared" si="17"/>
        <v>2700</v>
      </c>
      <c r="R8" s="8">
        <f t="shared" si="29"/>
        <v>5.833333333333333</v>
      </c>
      <c r="S8" s="9">
        <f t="shared" si="30"/>
        <v>3000</v>
      </c>
      <c r="T8" s="9">
        <f t="shared" si="18"/>
        <v>3000</v>
      </c>
      <c r="U8" s="9">
        <f t="shared" si="18"/>
        <v>3000</v>
      </c>
      <c r="V8" s="9">
        <f t="shared" si="18"/>
        <v>3000</v>
      </c>
      <c r="W8" s="9">
        <f t="shared" si="18"/>
        <v>3000</v>
      </c>
      <c r="X8" s="9">
        <f t="shared" si="18"/>
        <v>4388.8888888888905</v>
      </c>
      <c r="Y8" s="9">
        <f t="shared" si="18"/>
        <v>9285.7142857142862</v>
      </c>
      <c r="Z8" s="9">
        <f t="shared" si="18"/>
        <v>15250</v>
      </c>
      <c r="AA8" s="9">
        <f t="shared" si="18"/>
        <v>22259.259259259263</v>
      </c>
      <c r="AB8" s="9">
        <f t="shared" si="18"/>
        <v>30300</v>
      </c>
      <c r="AC8" s="9">
        <f t="shared" si="18"/>
        <v>39363.63636363636</v>
      </c>
      <c r="AD8" s="9">
        <f t="shared" si="18"/>
        <v>49444.444444444445</v>
      </c>
      <c r="AE8" s="9">
        <f t="shared" si="18"/>
        <v>60538.461538461539</v>
      </c>
      <c r="AF8" s="9">
        <f t="shared" si="18"/>
        <v>72642.857142857145</v>
      </c>
      <c r="AG8" s="9">
        <f t="shared" si="18"/>
        <v>85755.555555555562</v>
      </c>
      <c r="AH8" s="9">
        <f t="shared" si="18"/>
        <v>99875</v>
      </c>
      <c r="AI8" s="9">
        <f t="shared" si="31"/>
        <v>3000</v>
      </c>
      <c r="AJ8" s="9">
        <f t="shared" si="19"/>
        <v>3000</v>
      </c>
      <c r="AK8" s="9">
        <f t="shared" si="19"/>
        <v>3000</v>
      </c>
      <c r="AL8" s="9">
        <f t="shared" si="19"/>
        <v>3000</v>
      </c>
      <c r="AM8" s="9">
        <f t="shared" si="19"/>
        <v>3000</v>
      </c>
      <c r="AN8" s="9">
        <f t="shared" si="19"/>
        <v>3000</v>
      </c>
      <c r="AO8" s="9">
        <f t="shared" si="19"/>
        <v>3000</v>
      </c>
      <c r="AP8" s="9">
        <f t="shared" si="19"/>
        <v>3000</v>
      </c>
      <c r="AQ8" s="9">
        <f t="shared" si="19"/>
        <v>3000</v>
      </c>
      <c r="AR8" s="9">
        <f t="shared" si="19"/>
        <v>3000</v>
      </c>
      <c r="AS8" s="9">
        <f t="shared" si="19"/>
        <v>5272.7272727272648</v>
      </c>
      <c r="AT8" s="9">
        <f t="shared" si="19"/>
        <v>12777.777777777781</v>
      </c>
      <c r="AU8" s="9">
        <f t="shared" si="19"/>
        <v>21307.692307692312</v>
      </c>
      <c r="AV8" s="9">
        <f t="shared" si="19"/>
        <v>30857.14285714287</v>
      </c>
      <c r="AW8" s="9">
        <f t="shared" si="19"/>
        <v>41422.222222222219</v>
      </c>
      <c r="AX8" s="9">
        <f t="shared" si="19"/>
        <v>53000</v>
      </c>
    </row>
    <row r="9" spans="2:50" x14ac:dyDescent="0.4">
      <c r="E9" s="6">
        <f t="shared" si="20"/>
        <v>7</v>
      </c>
      <c r="F9" s="6">
        <v>21000</v>
      </c>
      <c r="G9" s="6">
        <f t="shared" si="21"/>
        <v>56000</v>
      </c>
      <c r="H9" s="7">
        <f t="shared" si="22"/>
        <v>56</v>
      </c>
      <c r="I9" s="7">
        <f t="shared" si="23"/>
        <v>1.8666666666666667</v>
      </c>
      <c r="J9" s="6">
        <f t="shared" si="24"/>
        <v>12</v>
      </c>
      <c r="K9" s="6">
        <f t="shared" si="25"/>
        <v>50</v>
      </c>
      <c r="L9" s="6">
        <f t="shared" si="26"/>
        <v>95</v>
      </c>
      <c r="M9" s="8">
        <f t="shared" si="27"/>
        <v>1500</v>
      </c>
      <c r="N9" s="8">
        <f t="shared" si="28"/>
        <v>1950</v>
      </c>
      <c r="O9" s="8">
        <f t="shared" si="15"/>
        <v>5850</v>
      </c>
      <c r="P9" s="8">
        <f t="shared" si="16"/>
        <v>585</v>
      </c>
      <c r="Q9" s="8">
        <f t="shared" si="17"/>
        <v>2925</v>
      </c>
      <c r="R9" s="8">
        <f t="shared" si="29"/>
        <v>9.3333333333333339</v>
      </c>
      <c r="S9" s="9">
        <f t="shared" si="30"/>
        <v>3000</v>
      </c>
      <c r="T9" s="9">
        <f t="shared" si="18"/>
        <v>3000</v>
      </c>
      <c r="U9" s="9">
        <f t="shared" si="18"/>
        <v>3000</v>
      </c>
      <c r="V9" s="9">
        <f t="shared" si="18"/>
        <v>3000</v>
      </c>
      <c r="W9" s="9">
        <f t="shared" si="18"/>
        <v>3000</v>
      </c>
      <c r="X9" s="9">
        <f t="shared" si="18"/>
        <v>3000</v>
      </c>
      <c r="Y9" s="9">
        <f t="shared" si="18"/>
        <v>4571.4285714285725</v>
      </c>
      <c r="Z9" s="9">
        <f t="shared" si="18"/>
        <v>10000</v>
      </c>
      <c r="AA9" s="9">
        <f t="shared" si="18"/>
        <v>16481.481481481482</v>
      </c>
      <c r="AB9" s="9">
        <f t="shared" si="18"/>
        <v>24000</v>
      </c>
      <c r="AC9" s="9">
        <f t="shared" si="18"/>
        <v>32545.454545454544</v>
      </c>
      <c r="AD9" s="9">
        <f t="shared" si="18"/>
        <v>42111.111111111109</v>
      </c>
      <c r="AE9" s="9">
        <f t="shared" si="18"/>
        <v>52692.307692307688</v>
      </c>
      <c r="AF9" s="9">
        <f t="shared" si="18"/>
        <v>64285.71428571429</v>
      </c>
      <c r="AG9" s="9">
        <f t="shared" si="18"/>
        <v>76888.888888888891</v>
      </c>
      <c r="AH9" s="9">
        <f t="shared" si="18"/>
        <v>90500</v>
      </c>
      <c r="AI9" s="9">
        <f t="shared" si="31"/>
        <v>3000</v>
      </c>
      <c r="AJ9" s="9">
        <f t="shared" si="19"/>
        <v>3000</v>
      </c>
      <c r="AK9" s="9">
        <f t="shared" si="19"/>
        <v>3000</v>
      </c>
      <c r="AL9" s="9">
        <f t="shared" si="19"/>
        <v>3000</v>
      </c>
      <c r="AM9" s="9">
        <f t="shared" si="19"/>
        <v>3000</v>
      </c>
      <c r="AN9" s="9">
        <f t="shared" si="19"/>
        <v>3000</v>
      </c>
      <c r="AO9" s="9">
        <f t="shared" si="19"/>
        <v>3000</v>
      </c>
      <c r="AP9" s="9">
        <f t="shared" si="19"/>
        <v>3000</v>
      </c>
      <c r="AQ9" s="9">
        <f t="shared" si="19"/>
        <v>3000</v>
      </c>
      <c r="AR9" s="9">
        <f t="shared" si="19"/>
        <v>3000</v>
      </c>
      <c r="AS9" s="9">
        <f t="shared" si="19"/>
        <v>3000</v>
      </c>
      <c r="AT9" s="9">
        <f t="shared" si="19"/>
        <v>3000</v>
      </c>
      <c r="AU9" s="9">
        <f t="shared" si="19"/>
        <v>5615.3846153846098</v>
      </c>
      <c r="AV9" s="9">
        <f t="shared" si="19"/>
        <v>14142.857142857145</v>
      </c>
      <c r="AW9" s="9">
        <f t="shared" si="19"/>
        <v>23688.888888888891</v>
      </c>
      <c r="AX9" s="9">
        <f t="shared" si="19"/>
        <v>34250</v>
      </c>
    </row>
    <row r="10" spans="2:50" x14ac:dyDescent="0.4">
      <c r="E10" s="6">
        <f t="shared" si="20"/>
        <v>8</v>
      </c>
      <c r="F10" s="6">
        <v>28000</v>
      </c>
      <c r="G10" s="6">
        <f t="shared" si="21"/>
        <v>84000</v>
      </c>
      <c r="H10" s="7">
        <f t="shared" si="22"/>
        <v>84</v>
      </c>
      <c r="I10" s="7">
        <f t="shared" si="23"/>
        <v>2.8</v>
      </c>
      <c r="J10" s="6">
        <f t="shared" si="24"/>
        <v>14</v>
      </c>
      <c r="K10" s="6">
        <f t="shared" si="25"/>
        <v>57.5</v>
      </c>
      <c r="L10" s="6">
        <f t="shared" si="26"/>
        <v>110</v>
      </c>
      <c r="M10" s="8">
        <f t="shared" si="27"/>
        <v>1575</v>
      </c>
      <c r="N10" s="8">
        <f t="shared" si="28"/>
        <v>2100</v>
      </c>
      <c r="O10" s="8">
        <f t="shared" si="15"/>
        <v>6300</v>
      </c>
      <c r="P10" s="8">
        <f t="shared" si="16"/>
        <v>630</v>
      </c>
      <c r="Q10" s="8">
        <f t="shared" si="17"/>
        <v>3150</v>
      </c>
      <c r="R10" s="8">
        <f t="shared" si="29"/>
        <v>14</v>
      </c>
      <c r="S10" s="9">
        <f t="shared" si="30"/>
        <v>3000</v>
      </c>
      <c r="T10" s="9">
        <f t="shared" si="18"/>
        <v>3000</v>
      </c>
      <c r="U10" s="9">
        <f t="shared" si="18"/>
        <v>3000</v>
      </c>
      <c r="V10" s="9">
        <f t="shared" si="18"/>
        <v>3000</v>
      </c>
      <c r="W10" s="9">
        <f t="shared" si="18"/>
        <v>3000</v>
      </c>
      <c r="X10" s="9">
        <f t="shared" si="18"/>
        <v>3000</v>
      </c>
      <c r="Y10" s="9">
        <f t="shared" si="18"/>
        <v>3000</v>
      </c>
      <c r="Z10" s="9">
        <f t="shared" si="18"/>
        <v>4750</v>
      </c>
      <c r="AA10" s="9">
        <f t="shared" si="18"/>
        <v>10703.703703703708</v>
      </c>
      <c r="AB10" s="9">
        <f t="shared" si="18"/>
        <v>17700</v>
      </c>
      <c r="AC10" s="9">
        <f t="shared" si="18"/>
        <v>25727.272727272728</v>
      </c>
      <c r="AD10" s="9">
        <f t="shared" si="18"/>
        <v>34777.777777777774</v>
      </c>
      <c r="AE10" s="9">
        <f t="shared" si="18"/>
        <v>44846.153846153844</v>
      </c>
      <c r="AF10" s="9">
        <f t="shared" si="18"/>
        <v>55928.571428571435</v>
      </c>
      <c r="AG10" s="9">
        <f t="shared" si="18"/>
        <v>68022.222222222219</v>
      </c>
      <c r="AH10" s="9">
        <f t="shared" si="18"/>
        <v>81125</v>
      </c>
      <c r="AI10" s="9">
        <f t="shared" si="31"/>
        <v>3000</v>
      </c>
      <c r="AJ10" s="9">
        <f t="shared" si="19"/>
        <v>3000</v>
      </c>
      <c r="AK10" s="9">
        <f t="shared" si="19"/>
        <v>3000</v>
      </c>
      <c r="AL10" s="9">
        <f t="shared" si="19"/>
        <v>3000</v>
      </c>
      <c r="AM10" s="9">
        <f t="shared" si="19"/>
        <v>3000</v>
      </c>
      <c r="AN10" s="9">
        <f t="shared" si="19"/>
        <v>3000</v>
      </c>
      <c r="AO10" s="9">
        <f t="shared" si="19"/>
        <v>3000</v>
      </c>
      <c r="AP10" s="9">
        <f t="shared" si="19"/>
        <v>3000</v>
      </c>
      <c r="AQ10" s="9">
        <f t="shared" si="19"/>
        <v>3000</v>
      </c>
      <c r="AR10" s="9">
        <f t="shared" si="19"/>
        <v>3000</v>
      </c>
      <c r="AS10" s="9">
        <f t="shared" si="19"/>
        <v>3000</v>
      </c>
      <c r="AT10" s="9">
        <f t="shared" si="19"/>
        <v>3000</v>
      </c>
      <c r="AU10" s="9">
        <f t="shared" si="19"/>
        <v>3000</v>
      </c>
      <c r="AV10" s="9">
        <f t="shared" si="19"/>
        <v>3000</v>
      </c>
      <c r="AW10" s="9">
        <f t="shared" si="19"/>
        <v>5955.555555555562</v>
      </c>
      <c r="AX10" s="9">
        <f t="shared" si="19"/>
        <v>15500</v>
      </c>
    </row>
    <row r="11" spans="2:50" x14ac:dyDescent="0.4">
      <c r="E11" s="6">
        <f t="shared" si="20"/>
        <v>9</v>
      </c>
      <c r="F11" s="6">
        <v>36000</v>
      </c>
      <c r="G11" s="6">
        <f t="shared" si="21"/>
        <v>120000</v>
      </c>
      <c r="H11" s="7">
        <f t="shared" si="22"/>
        <v>120</v>
      </c>
      <c r="I11" s="7">
        <f t="shared" si="23"/>
        <v>4</v>
      </c>
      <c r="J11" s="6">
        <f t="shared" si="24"/>
        <v>16</v>
      </c>
      <c r="K11" s="6">
        <f t="shared" si="25"/>
        <v>65</v>
      </c>
      <c r="L11" s="6">
        <f t="shared" si="26"/>
        <v>125</v>
      </c>
      <c r="M11" s="8">
        <f t="shared" si="27"/>
        <v>1650</v>
      </c>
      <c r="N11" s="8">
        <f t="shared" si="28"/>
        <v>2250</v>
      </c>
      <c r="O11" s="8">
        <f t="shared" si="15"/>
        <v>6750</v>
      </c>
      <c r="P11" s="8">
        <f t="shared" si="16"/>
        <v>675</v>
      </c>
      <c r="Q11" s="8">
        <f t="shared" si="17"/>
        <v>3375</v>
      </c>
      <c r="R11" s="8">
        <f t="shared" si="29"/>
        <v>20</v>
      </c>
      <c r="S11" s="9">
        <f t="shared" si="30"/>
        <v>3000</v>
      </c>
      <c r="T11" s="9">
        <f t="shared" si="18"/>
        <v>3000</v>
      </c>
      <c r="U11" s="9">
        <f t="shared" si="18"/>
        <v>3000</v>
      </c>
      <c r="V11" s="9">
        <f t="shared" si="18"/>
        <v>3000</v>
      </c>
      <c r="W11" s="9">
        <f t="shared" si="18"/>
        <v>3000</v>
      </c>
      <c r="X11" s="9">
        <f t="shared" si="18"/>
        <v>3000</v>
      </c>
      <c r="Y11" s="9">
        <f t="shared" si="18"/>
        <v>3000</v>
      </c>
      <c r="Z11" s="9">
        <f t="shared" si="18"/>
        <v>3000</v>
      </c>
      <c r="AA11" s="9">
        <f t="shared" si="18"/>
        <v>4925.925925925927</v>
      </c>
      <c r="AB11" s="9">
        <f t="shared" si="18"/>
        <v>11400</v>
      </c>
      <c r="AC11" s="9">
        <f t="shared" si="18"/>
        <v>18909.090909090904</v>
      </c>
      <c r="AD11" s="9">
        <f t="shared" si="18"/>
        <v>27444.444444444438</v>
      </c>
      <c r="AE11" s="9">
        <f t="shared" si="18"/>
        <v>37000</v>
      </c>
      <c r="AF11" s="9">
        <f t="shared" si="18"/>
        <v>47571.42857142858</v>
      </c>
      <c r="AG11" s="9">
        <f t="shared" si="18"/>
        <v>59155.555555555562</v>
      </c>
      <c r="AH11" s="9">
        <f t="shared" si="18"/>
        <v>71750</v>
      </c>
      <c r="AI11" s="9">
        <f t="shared" si="31"/>
        <v>3000</v>
      </c>
      <c r="AJ11" s="9">
        <f t="shared" si="19"/>
        <v>3000</v>
      </c>
      <c r="AK11" s="9">
        <f t="shared" si="19"/>
        <v>3000</v>
      </c>
      <c r="AL11" s="9">
        <f t="shared" si="19"/>
        <v>3000</v>
      </c>
      <c r="AM11" s="9">
        <f t="shared" si="19"/>
        <v>3000</v>
      </c>
      <c r="AN11" s="9">
        <f t="shared" si="19"/>
        <v>3000</v>
      </c>
      <c r="AO11" s="9">
        <f t="shared" si="19"/>
        <v>3000</v>
      </c>
      <c r="AP11" s="9">
        <f t="shared" si="19"/>
        <v>3000</v>
      </c>
      <c r="AQ11" s="9">
        <f t="shared" si="19"/>
        <v>3000</v>
      </c>
      <c r="AR11" s="9">
        <f t="shared" si="19"/>
        <v>3000</v>
      </c>
      <c r="AS11" s="9">
        <f t="shared" si="19"/>
        <v>3000</v>
      </c>
      <c r="AT11" s="9">
        <f t="shared" si="19"/>
        <v>3000</v>
      </c>
      <c r="AU11" s="9">
        <f t="shared" si="19"/>
        <v>3000</v>
      </c>
      <c r="AV11" s="9">
        <f t="shared" si="19"/>
        <v>3000</v>
      </c>
      <c r="AW11" s="9">
        <f t="shared" si="19"/>
        <v>3000</v>
      </c>
      <c r="AX11" s="9">
        <f t="shared" si="19"/>
        <v>3000</v>
      </c>
    </row>
    <row r="12" spans="2:50" x14ac:dyDescent="0.4">
      <c r="E12" s="6">
        <f t="shared" si="20"/>
        <v>10</v>
      </c>
      <c r="F12" s="6">
        <v>45000</v>
      </c>
      <c r="G12" s="6">
        <f t="shared" si="21"/>
        <v>165000</v>
      </c>
      <c r="H12" s="7">
        <f t="shared" si="22"/>
        <v>165</v>
      </c>
      <c r="I12" s="7">
        <f t="shared" si="23"/>
        <v>5.5</v>
      </c>
      <c r="J12" s="6">
        <f t="shared" si="24"/>
        <v>18</v>
      </c>
      <c r="K12" s="6">
        <f t="shared" si="25"/>
        <v>72.5</v>
      </c>
      <c r="L12" s="6">
        <f t="shared" si="26"/>
        <v>140</v>
      </c>
      <c r="M12" s="8">
        <f t="shared" si="27"/>
        <v>1725</v>
      </c>
      <c r="N12" s="8">
        <f t="shared" si="28"/>
        <v>2400</v>
      </c>
      <c r="O12" s="8">
        <f t="shared" si="15"/>
        <v>7200</v>
      </c>
      <c r="P12" s="8">
        <f t="shared" si="16"/>
        <v>720</v>
      </c>
      <c r="Q12" s="8">
        <f t="shared" si="17"/>
        <v>3600</v>
      </c>
      <c r="R12" s="8">
        <f t="shared" si="29"/>
        <v>27.5</v>
      </c>
      <c r="S12" s="9">
        <f t="shared" si="30"/>
        <v>3000</v>
      </c>
      <c r="T12" s="9">
        <f t="shared" si="18"/>
        <v>3000</v>
      </c>
      <c r="U12" s="9">
        <f t="shared" si="18"/>
        <v>3000</v>
      </c>
      <c r="V12" s="9">
        <f t="shared" si="18"/>
        <v>3000</v>
      </c>
      <c r="W12" s="9">
        <f t="shared" si="18"/>
        <v>3000</v>
      </c>
      <c r="X12" s="9">
        <f t="shared" si="18"/>
        <v>3000</v>
      </c>
      <c r="Y12" s="9">
        <f t="shared" si="18"/>
        <v>3000</v>
      </c>
      <c r="Z12" s="9">
        <f t="shared" si="18"/>
        <v>3000</v>
      </c>
      <c r="AA12" s="9">
        <f t="shared" si="18"/>
        <v>3000</v>
      </c>
      <c r="AB12" s="9">
        <f t="shared" si="18"/>
        <v>5100</v>
      </c>
      <c r="AC12" s="9">
        <f t="shared" si="18"/>
        <v>12090.909090909088</v>
      </c>
      <c r="AD12" s="9">
        <f t="shared" si="18"/>
        <v>20111.111111111109</v>
      </c>
      <c r="AE12" s="9">
        <f t="shared" si="18"/>
        <v>29153.846153846156</v>
      </c>
      <c r="AF12" s="9">
        <f t="shared" si="18"/>
        <v>39214.285714285725</v>
      </c>
      <c r="AG12" s="9">
        <f t="shared" si="18"/>
        <v>50288.888888888891</v>
      </c>
      <c r="AH12" s="9">
        <f t="shared" si="18"/>
        <v>62375</v>
      </c>
      <c r="AI12" s="9">
        <f t="shared" si="31"/>
        <v>3000</v>
      </c>
      <c r="AJ12" s="9">
        <f t="shared" si="19"/>
        <v>3000</v>
      </c>
      <c r="AK12" s="9">
        <f t="shared" si="19"/>
        <v>3000</v>
      </c>
      <c r="AL12" s="9">
        <f t="shared" si="19"/>
        <v>3000</v>
      </c>
      <c r="AM12" s="9">
        <f t="shared" si="19"/>
        <v>3000</v>
      </c>
      <c r="AN12" s="9">
        <f t="shared" si="19"/>
        <v>3000</v>
      </c>
      <c r="AO12" s="9">
        <f t="shared" si="19"/>
        <v>3000</v>
      </c>
      <c r="AP12" s="9">
        <f t="shared" si="19"/>
        <v>3000</v>
      </c>
      <c r="AQ12" s="9">
        <f t="shared" si="19"/>
        <v>3000</v>
      </c>
      <c r="AR12" s="9">
        <f t="shared" si="19"/>
        <v>3000</v>
      </c>
      <c r="AS12" s="9">
        <f t="shared" si="19"/>
        <v>3000</v>
      </c>
      <c r="AT12" s="9">
        <f t="shared" si="19"/>
        <v>3000</v>
      </c>
      <c r="AU12" s="9">
        <f t="shared" si="19"/>
        <v>3000</v>
      </c>
      <c r="AV12" s="9">
        <f t="shared" si="19"/>
        <v>3000</v>
      </c>
      <c r="AW12" s="9">
        <f t="shared" si="19"/>
        <v>3000</v>
      </c>
      <c r="AX12" s="9">
        <f t="shared" si="19"/>
        <v>3000</v>
      </c>
    </row>
    <row r="13" spans="2:50" x14ac:dyDescent="0.4">
      <c r="E13" s="6">
        <f t="shared" si="20"/>
        <v>11</v>
      </c>
      <c r="F13" s="6">
        <v>55000</v>
      </c>
      <c r="G13" s="6">
        <f t="shared" si="21"/>
        <v>220000</v>
      </c>
      <c r="H13" s="7">
        <f t="shared" si="22"/>
        <v>220</v>
      </c>
      <c r="I13" s="7">
        <f t="shared" si="23"/>
        <v>7.333333333333333</v>
      </c>
      <c r="J13" s="6">
        <f t="shared" si="24"/>
        <v>20</v>
      </c>
      <c r="K13" s="6">
        <f t="shared" si="25"/>
        <v>80</v>
      </c>
      <c r="L13" s="6">
        <f t="shared" si="26"/>
        <v>155</v>
      </c>
      <c r="M13" s="8">
        <f t="shared" si="27"/>
        <v>1800</v>
      </c>
      <c r="N13" s="8">
        <f t="shared" si="28"/>
        <v>2550</v>
      </c>
      <c r="O13" s="8">
        <f t="shared" si="15"/>
        <v>7650</v>
      </c>
      <c r="P13" s="8">
        <f t="shared" si="16"/>
        <v>765</v>
      </c>
      <c r="Q13" s="8">
        <f t="shared" si="17"/>
        <v>3825</v>
      </c>
      <c r="R13" s="8">
        <f t="shared" si="29"/>
        <v>36.666666666666664</v>
      </c>
      <c r="S13" s="9">
        <f t="shared" si="30"/>
        <v>3000</v>
      </c>
      <c r="T13" s="9">
        <f t="shared" si="18"/>
        <v>3000</v>
      </c>
      <c r="U13" s="9">
        <f t="shared" si="18"/>
        <v>3000</v>
      </c>
      <c r="V13" s="9">
        <f t="shared" si="18"/>
        <v>3000</v>
      </c>
      <c r="W13" s="9">
        <f t="shared" si="18"/>
        <v>3000</v>
      </c>
      <c r="X13" s="9">
        <f t="shared" si="18"/>
        <v>3000</v>
      </c>
      <c r="Y13" s="9">
        <f t="shared" si="18"/>
        <v>3000</v>
      </c>
      <c r="Z13" s="9">
        <f t="shared" si="18"/>
        <v>3000</v>
      </c>
      <c r="AA13" s="9">
        <f t="shared" si="18"/>
        <v>3000</v>
      </c>
      <c r="AB13" s="9">
        <f t="shared" si="18"/>
        <v>3000</v>
      </c>
      <c r="AC13" s="9">
        <f t="shared" si="18"/>
        <v>5272.7272727272648</v>
      </c>
      <c r="AD13" s="9">
        <f t="shared" si="18"/>
        <v>12777.777777777781</v>
      </c>
      <c r="AE13" s="9">
        <f t="shared" si="18"/>
        <v>21307.692307692312</v>
      </c>
      <c r="AF13" s="9">
        <f t="shared" si="18"/>
        <v>30857.14285714287</v>
      </c>
      <c r="AG13" s="9">
        <f t="shared" si="18"/>
        <v>41422.222222222219</v>
      </c>
      <c r="AH13" s="9">
        <f t="shared" si="18"/>
        <v>53000</v>
      </c>
      <c r="AI13" s="9">
        <f t="shared" si="31"/>
        <v>3000</v>
      </c>
      <c r="AJ13" s="9">
        <f t="shared" si="19"/>
        <v>3000</v>
      </c>
      <c r="AK13" s="9">
        <f t="shared" si="19"/>
        <v>3000</v>
      </c>
      <c r="AL13" s="9">
        <f t="shared" si="19"/>
        <v>3000</v>
      </c>
      <c r="AM13" s="9">
        <f t="shared" si="19"/>
        <v>3000</v>
      </c>
      <c r="AN13" s="9">
        <f t="shared" si="19"/>
        <v>3000</v>
      </c>
      <c r="AO13" s="9">
        <f t="shared" si="19"/>
        <v>3000</v>
      </c>
      <c r="AP13" s="9">
        <f t="shared" si="19"/>
        <v>3000</v>
      </c>
      <c r="AQ13" s="9">
        <f t="shared" si="19"/>
        <v>3000</v>
      </c>
      <c r="AR13" s="9">
        <f t="shared" si="19"/>
        <v>3000</v>
      </c>
      <c r="AS13" s="9">
        <f t="shared" si="19"/>
        <v>3000</v>
      </c>
      <c r="AT13" s="9">
        <f t="shared" si="19"/>
        <v>3000</v>
      </c>
      <c r="AU13" s="9">
        <f t="shared" si="19"/>
        <v>3000</v>
      </c>
      <c r="AV13" s="9">
        <f t="shared" si="19"/>
        <v>3000</v>
      </c>
      <c r="AW13" s="9">
        <f t="shared" si="19"/>
        <v>3000</v>
      </c>
      <c r="AX13" s="9">
        <f t="shared" si="19"/>
        <v>3000</v>
      </c>
    </row>
    <row r="14" spans="2:50" x14ac:dyDescent="0.4">
      <c r="E14" s="6">
        <f t="shared" si="20"/>
        <v>12</v>
      </c>
      <c r="F14" s="6">
        <v>66000</v>
      </c>
      <c r="G14" s="6">
        <f t="shared" si="21"/>
        <v>286000</v>
      </c>
      <c r="H14" s="7">
        <f t="shared" si="22"/>
        <v>286</v>
      </c>
      <c r="I14" s="7">
        <f t="shared" si="23"/>
        <v>9.5333333333333332</v>
      </c>
      <c r="J14" s="6">
        <f t="shared" si="24"/>
        <v>22</v>
      </c>
      <c r="K14" s="6">
        <f t="shared" si="25"/>
        <v>87.5</v>
      </c>
      <c r="L14" s="6">
        <f t="shared" si="26"/>
        <v>170</v>
      </c>
      <c r="M14" s="8">
        <f t="shared" si="27"/>
        <v>1875</v>
      </c>
      <c r="N14" s="8">
        <f t="shared" si="28"/>
        <v>2700</v>
      </c>
      <c r="O14" s="8">
        <f t="shared" si="15"/>
        <v>8100</v>
      </c>
      <c r="P14" s="8">
        <f t="shared" si="16"/>
        <v>810</v>
      </c>
      <c r="Q14" s="8">
        <f t="shared" si="17"/>
        <v>4050</v>
      </c>
      <c r="R14" s="8">
        <f t="shared" si="29"/>
        <v>47.666666666666664</v>
      </c>
      <c r="S14" s="9">
        <f t="shared" si="30"/>
        <v>3000</v>
      </c>
      <c r="T14" s="9">
        <f t="shared" si="18"/>
        <v>3000</v>
      </c>
      <c r="U14" s="9">
        <f t="shared" si="18"/>
        <v>3000</v>
      </c>
      <c r="V14" s="9">
        <f t="shared" si="18"/>
        <v>3000</v>
      </c>
      <c r="W14" s="9">
        <f t="shared" si="18"/>
        <v>3000</v>
      </c>
      <c r="X14" s="9">
        <f t="shared" si="18"/>
        <v>3000</v>
      </c>
      <c r="Y14" s="9">
        <f t="shared" si="18"/>
        <v>3000</v>
      </c>
      <c r="Z14" s="9">
        <f t="shared" si="18"/>
        <v>3000</v>
      </c>
      <c r="AA14" s="9">
        <f t="shared" si="18"/>
        <v>3000</v>
      </c>
      <c r="AB14" s="9">
        <f t="shared" si="18"/>
        <v>3000</v>
      </c>
      <c r="AC14" s="9">
        <f t="shared" si="18"/>
        <v>3000</v>
      </c>
      <c r="AD14" s="9">
        <f t="shared" si="18"/>
        <v>5444.444444444438</v>
      </c>
      <c r="AE14" s="9">
        <f t="shared" si="18"/>
        <v>13461.538461538454</v>
      </c>
      <c r="AF14" s="9">
        <f t="shared" si="18"/>
        <v>22500</v>
      </c>
      <c r="AG14" s="9">
        <f t="shared" si="18"/>
        <v>32555.555555555562</v>
      </c>
      <c r="AH14" s="9">
        <f t="shared" si="18"/>
        <v>43625</v>
      </c>
      <c r="AI14" s="9">
        <f t="shared" si="31"/>
        <v>3000</v>
      </c>
      <c r="AJ14" s="9">
        <f t="shared" si="19"/>
        <v>3000</v>
      </c>
      <c r="AK14" s="9">
        <f t="shared" si="19"/>
        <v>3000</v>
      </c>
      <c r="AL14" s="9">
        <f t="shared" si="19"/>
        <v>3000</v>
      </c>
      <c r="AM14" s="9">
        <f t="shared" si="19"/>
        <v>3000</v>
      </c>
      <c r="AN14" s="9">
        <f t="shared" si="19"/>
        <v>3000</v>
      </c>
      <c r="AO14" s="9">
        <f t="shared" si="19"/>
        <v>3000</v>
      </c>
      <c r="AP14" s="9">
        <f t="shared" si="19"/>
        <v>3000</v>
      </c>
      <c r="AQ14" s="9">
        <f t="shared" si="19"/>
        <v>3000</v>
      </c>
      <c r="AR14" s="9">
        <f t="shared" si="19"/>
        <v>3000</v>
      </c>
      <c r="AS14" s="9">
        <f t="shared" si="19"/>
        <v>3000</v>
      </c>
      <c r="AT14" s="9">
        <f t="shared" si="19"/>
        <v>3000</v>
      </c>
      <c r="AU14" s="9">
        <f t="shared" si="19"/>
        <v>3000</v>
      </c>
      <c r="AV14" s="9">
        <f t="shared" si="19"/>
        <v>3000</v>
      </c>
      <c r="AW14" s="9">
        <f t="shared" si="19"/>
        <v>3000</v>
      </c>
      <c r="AX14" s="9">
        <f t="shared" si="19"/>
        <v>3000</v>
      </c>
    </row>
    <row r="15" spans="2:50" x14ac:dyDescent="0.4">
      <c r="E15" s="2">
        <f t="shared" si="20"/>
        <v>13</v>
      </c>
      <c r="F15" s="2">
        <v>78000</v>
      </c>
      <c r="G15" s="2">
        <f t="shared" si="21"/>
        <v>364000</v>
      </c>
      <c r="H15" s="3">
        <f t="shared" si="22"/>
        <v>364</v>
      </c>
      <c r="I15" s="3">
        <f t="shared" si="23"/>
        <v>12.133333333333333</v>
      </c>
      <c r="J15" s="2">
        <f t="shared" si="24"/>
        <v>24</v>
      </c>
      <c r="K15" s="2">
        <f t="shared" si="25"/>
        <v>95</v>
      </c>
      <c r="L15" s="2">
        <f t="shared" si="26"/>
        <v>185</v>
      </c>
      <c r="M15" s="10">
        <f t="shared" si="27"/>
        <v>1950</v>
      </c>
      <c r="N15" s="10">
        <f t="shared" si="28"/>
        <v>2850</v>
      </c>
      <c r="O15" s="8">
        <f t="shared" si="15"/>
        <v>8550</v>
      </c>
      <c r="P15" s="8">
        <f t="shared" si="16"/>
        <v>855</v>
      </c>
      <c r="Q15" s="8">
        <f t="shared" si="17"/>
        <v>4275</v>
      </c>
      <c r="R15" s="8">
        <f t="shared" si="29"/>
        <v>60.666666666666664</v>
      </c>
      <c r="S15" s="9">
        <f t="shared" si="30"/>
        <v>3000</v>
      </c>
      <c r="T15" s="9">
        <f t="shared" si="18"/>
        <v>3000</v>
      </c>
      <c r="U15" s="9">
        <f t="shared" si="18"/>
        <v>3000</v>
      </c>
      <c r="V15" s="9">
        <f t="shared" si="18"/>
        <v>3000</v>
      </c>
      <c r="W15" s="9">
        <f t="shared" si="18"/>
        <v>3000</v>
      </c>
      <c r="X15" s="9">
        <f t="shared" si="18"/>
        <v>3000</v>
      </c>
      <c r="Y15" s="9">
        <f t="shared" si="18"/>
        <v>3000</v>
      </c>
      <c r="Z15" s="9">
        <f t="shared" si="18"/>
        <v>3000</v>
      </c>
      <c r="AA15" s="9">
        <f t="shared" si="18"/>
        <v>3000</v>
      </c>
      <c r="AB15" s="9">
        <f t="shared" si="18"/>
        <v>3000</v>
      </c>
      <c r="AC15" s="9">
        <f t="shared" si="18"/>
        <v>3000</v>
      </c>
      <c r="AD15" s="9">
        <f t="shared" si="18"/>
        <v>3000</v>
      </c>
      <c r="AE15" s="9">
        <f t="shared" si="18"/>
        <v>5615.3846153846098</v>
      </c>
      <c r="AF15" s="9">
        <f t="shared" si="18"/>
        <v>14142.857142857145</v>
      </c>
      <c r="AG15" s="9">
        <f t="shared" si="18"/>
        <v>23688.888888888891</v>
      </c>
      <c r="AH15" s="9">
        <f t="shared" si="18"/>
        <v>34250</v>
      </c>
      <c r="AI15" s="9">
        <f t="shared" si="31"/>
        <v>3000</v>
      </c>
      <c r="AJ15" s="9">
        <f t="shared" si="19"/>
        <v>3000</v>
      </c>
      <c r="AK15" s="9">
        <f t="shared" si="19"/>
        <v>3000</v>
      </c>
      <c r="AL15" s="9">
        <f t="shared" si="19"/>
        <v>3000</v>
      </c>
      <c r="AM15" s="9">
        <f t="shared" si="19"/>
        <v>3000</v>
      </c>
      <c r="AN15" s="9">
        <f t="shared" si="19"/>
        <v>3000</v>
      </c>
      <c r="AO15" s="9">
        <f t="shared" si="19"/>
        <v>3000</v>
      </c>
      <c r="AP15" s="9">
        <f t="shared" si="19"/>
        <v>3000</v>
      </c>
      <c r="AQ15" s="9">
        <f t="shared" si="19"/>
        <v>3000</v>
      </c>
      <c r="AR15" s="9">
        <f t="shared" si="19"/>
        <v>3000</v>
      </c>
      <c r="AS15" s="9">
        <f t="shared" si="19"/>
        <v>3000</v>
      </c>
      <c r="AT15" s="9">
        <f t="shared" si="19"/>
        <v>3000</v>
      </c>
      <c r="AU15" s="9">
        <f t="shared" si="19"/>
        <v>3000</v>
      </c>
      <c r="AV15" s="9">
        <f t="shared" si="19"/>
        <v>3000</v>
      </c>
      <c r="AW15" s="9">
        <f t="shared" si="19"/>
        <v>3000</v>
      </c>
      <c r="AX15" s="9">
        <f t="shared" si="19"/>
        <v>3000</v>
      </c>
    </row>
    <row r="16" spans="2:50" x14ac:dyDescent="0.4">
      <c r="E16" s="2">
        <f t="shared" si="20"/>
        <v>14</v>
      </c>
      <c r="F16" s="2">
        <v>91000</v>
      </c>
      <c r="G16" s="2">
        <f t="shared" si="21"/>
        <v>455000</v>
      </c>
      <c r="H16" s="3">
        <f t="shared" si="22"/>
        <v>455</v>
      </c>
      <c r="I16" s="3">
        <f t="shared" si="23"/>
        <v>15.166666666666666</v>
      </c>
      <c r="J16" s="2">
        <f t="shared" si="24"/>
        <v>26</v>
      </c>
      <c r="K16" s="2">
        <f t="shared" si="25"/>
        <v>102.5</v>
      </c>
      <c r="L16" s="2">
        <f t="shared" si="26"/>
        <v>200</v>
      </c>
      <c r="M16" s="10">
        <f t="shared" si="27"/>
        <v>2025</v>
      </c>
      <c r="N16" s="10">
        <f t="shared" si="28"/>
        <v>3000</v>
      </c>
      <c r="O16" s="8">
        <f t="shared" si="15"/>
        <v>9000</v>
      </c>
      <c r="P16" s="8">
        <f t="shared" si="16"/>
        <v>900</v>
      </c>
      <c r="Q16" s="8">
        <f t="shared" si="17"/>
        <v>4500</v>
      </c>
      <c r="R16" s="8">
        <f t="shared" si="29"/>
        <v>75.833333333333329</v>
      </c>
      <c r="S16" s="9">
        <f t="shared" si="30"/>
        <v>3000</v>
      </c>
      <c r="T16" s="9">
        <f t="shared" si="18"/>
        <v>3000</v>
      </c>
      <c r="U16" s="9">
        <f t="shared" si="18"/>
        <v>3000</v>
      </c>
      <c r="V16" s="9">
        <f t="shared" si="18"/>
        <v>3000</v>
      </c>
      <c r="W16" s="9">
        <f t="shared" si="18"/>
        <v>3000</v>
      </c>
      <c r="X16" s="9">
        <f t="shared" si="18"/>
        <v>3000</v>
      </c>
      <c r="Y16" s="9">
        <f t="shared" si="18"/>
        <v>3000</v>
      </c>
      <c r="Z16" s="9">
        <f t="shared" si="18"/>
        <v>3000</v>
      </c>
      <c r="AA16" s="9">
        <f t="shared" si="18"/>
        <v>3000</v>
      </c>
      <c r="AB16" s="9">
        <f t="shared" si="18"/>
        <v>3000</v>
      </c>
      <c r="AC16" s="9">
        <f t="shared" si="18"/>
        <v>3000</v>
      </c>
      <c r="AD16" s="9">
        <f t="shared" si="18"/>
        <v>3000</v>
      </c>
      <c r="AE16" s="9">
        <f t="shared" si="18"/>
        <v>3000</v>
      </c>
      <c r="AF16" s="9">
        <f t="shared" si="18"/>
        <v>5785.7142857142899</v>
      </c>
      <c r="AG16" s="9">
        <f t="shared" si="18"/>
        <v>14822.222222222234</v>
      </c>
      <c r="AH16" s="9">
        <f t="shared" si="18"/>
        <v>24875</v>
      </c>
      <c r="AI16" s="9">
        <f t="shared" si="31"/>
        <v>3000</v>
      </c>
      <c r="AJ16" s="9">
        <f t="shared" si="19"/>
        <v>3000</v>
      </c>
      <c r="AK16" s="9">
        <f t="shared" si="19"/>
        <v>3000</v>
      </c>
      <c r="AL16" s="9">
        <f t="shared" si="19"/>
        <v>3000</v>
      </c>
      <c r="AM16" s="9">
        <f t="shared" si="19"/>
        <v>3000</v>
      </c>
      <c r="AN16" s="9">
        <f t="shared" si="19"/>
        <v>3000</v>
      </c>
      <c r="AO16" s="9">
        <f t="shared" si="19"/>
        <v>3000</v>
      </c>
      <c r="AP16" s="9">
        <f t="shared" si="19"/>
        <v>3000</v>
      </c>
      <c r="AQ16" s="9">
        <f t="shared" si="19"/>
        <v>3000</v>
      </c>
      <c r="AR16" s="9">
        <f t="shared" si="19"/>
        <v>3000</v>
      </c>
      <c r="AS16" s="9">
        <f t="shared" si="19"/>
        <v>3000</v>
      </c>
      <c r="AT16" s="9">
        <f t="shared" si="19"/>
        <v>3000</v>
      </c>
      <c r="AU16" s="9">
        <f t="shared" si="19"/>
        <v>3000</v>
      </c>
      <c r="AV16" s="9">
        <f t="shared" si="19"/>
        <v>3000</v>
      </c>
      <c r="AW16" s="9">
        <f t="shared" si="19"/>
        <v>3000</v>
      </c>
      <c r="AX16" s="9">
        <f t="shared" si="19"/>
        <v>3000</v>
      </c>
    </row>
    <row r="17" spans="5:50" x14ac:dyDescent="0.4">
      <c r="E17" s="2">
        <f t="shared" si="20"/>
        <v>15</v>
      </c>
      <c r="F17" s="2">
        <v>105000</v>
      </c>
      <c r="G17" s="2">
        <f t="shared" si="21"/>
        <v>560000</v>
      </c>
      <c r="H17" s="3">
        <f t="shared" si="22"/>
        <v>560</v>
      </c>
      <c r="I17" s="3">
        <f t="shared" si="23"/>
        <v>18.666666666666668</v>
      </c>
      <c r="J17" s="2">
        <f t="shared" si="24"/>
        <v>28</v>
      </c>
      <c r="K17" s="2">
        <f t="shared" si="25"/>
        <v>110</v>
      </c>
      <c r="L17" s="2">
        <f t="shared" si="26"/>
        <v>215</v>
      </c>
      <c r="M17" s="10">
        <f t="shared" si="27"/>
        <v>2100</v>
      </c>
      <c r="N17" s="10">
        <f t="shared" si="28"/>
        <v>3150</v>
      </c>
      <c r="O17" s="8">
        <f t="shared" si="15"/>
        <v>9450</v>
      </c>
      <c r="P17" s="8">
        <f t="shared" si="16"/>
        <v>945</v>
      </c>
      <c r="Q17" s="8">
        <f t="shared" si="17"/>
        <v>4725</v>
      </c>
      <c r="R17" s="8">
        <f t="shared" si="29"/>
        <v>93.333333333333329</v>
      </c>
      <c r="S17" s="9">
        <f t="shared" si="30"/>
        <v>3000</v>
      </c>
      <c r="T17" s="9">
        <f t="shared" si="18"/>
        <v>3000</v>
      </c>
      <c r="U17" s="9">
        <f t="shared" si="18"/>
        <v>3000</v>
      </c>
      <c r="V17" s="9">
        <f t="shared" si="18"/>
        <v>3000</v>
      </c>
      <c r="W17" s="9">
        <f t="shared" si="18"/>
        <v>3000</v>
      </c>
      <c r="X17" s="9">
        <f t="shared" si="18"/>
        <v>3000</v>
      </c>
      <c r="Y17" s="9">
        <f t="shared" si="18"/>
        <v>3000</v>
      </c>
      <c r="Z17" s="9">
        <f t="shared" si="18"/>
        <v>3000</v>
      </c>
      <c r="AA17" s="9">
        <f t="shared" si="18"/>
        <v>3000</v>
      </c>
      <c r="AB17" s="9">
        <f t="shared" si="18"/>
        <v>3000</v>
      </c>
      <c r="AC17" s="9">
        <f t="shared" si="18"/>
        <v>3000</v>
      </c>
      <c r="AD17" s="9">
        <f t="shared" si="18"/>
        <v>3000</v>
      </c>
      <c r="AE17" s="9">
        <f t="shared" si="18"/>
        <v>3000</v>
      </c>
      <c r="AF17" s="9">
        <f t="shared" si="18"/>
        <v>3000</v>
      </c>
      <c r="AG17" s="9">
        <f t="shared" si="18"/>
        <v>5955.555555555562</v>
      </c>
      <c r="AH17" s="9">
        <f t="shared" si="18"/>
        <v>15500</v>
      </c>
      <c r="AI17" s="9">
        <f t="shared" si="31"/>
        <v>3000</v>
      </c>
      <c r="AJ17" s="9">
        <f t="shared" si="19"/>
        <v>3000</v>
      </c>
      <c r="AK17" s="9">
        <f t="shared" si="19"/>
        <v>3000</v>
      </c>
      <c r="AL17" s="9">
        <f t="shared" si="19"/>
        <v>3000</v>
      </c>
      <c r="AM17" s="9">
        <f t="shared" si="19"/>
        <v>3000</v>
      </c>
      <c r="AN17" s="9">
        <f t="shared" si="19"/>
        <v>3000</v>
      </c>
      <c r="AO17" s="9">
        <f t="shared" si="19"/>
        <v>3000</v>
      </c>
      <c r="AP17" s="9">
        <f t="shared" si="19"/>
        <v>3000</v>
      </c>
      <c r="AQ17" s="9">
        <f t="shared" si="19"/>
        <v>3000</v>
      </c>
      <c r="AR17" s="9">
        <f t="shared" si="19"/>
        <v>3000</v>
      </c>
      <c r="AS17" s="9">
        <f t="shared" si="19"/>
        <v>3000</v>
      </c>
      <c r="AT17" s="9">
        <f t="shared" si="19"/>
        <v>3000</v>
      </c>
      <c r="AU17" s="9">
        <f t="shared" si="19"/>
        <v>3000</v>
      </c>
      <c r="AV17" s="9">
        <f t="shared" si="19"/>
        <v>3000</v>
      </c>
      <c r="AW17" s="9">
        <f t="shared" si="19"/>
        <v>3000</v>
      </c>
      <c r="AX17" s="9">
        <f t="shared" si="19"/>
        <v>3000</v>
      </c>
    </row>
    <row r="18" spans="5:50" x14ac:dyDescent="0.4">
      <c r="E18" s="2">
        <f t="shared" si="20"/>
        <v>16</v>
      </c>
      <c r="F18" s="2">
        <v>120000</v>
      </c>
      <c r="G18" s="2">
        <f t="shared" si="21"/>
        <v>680000</v>
      </c>
      <c r="H18" s="3">
        <f t="shared" si="22"/>
        <v>680</v>
      </c>
      <c r="I18" s="3">
        <f t="shared" si="23"/>
        <v>22.666666666666668</v>
      </c>
      <c r="J18" s="2">
        <f t="shared" si="24"/>
        <v>30</v>
      </c>
      <c r="K18" s="2">
        <f t="shared" si="25"/>
        <v>117.5</v>
      </c>
      <c r="L18" s="2">
        <f t="shared" si="26"/>
        <v>230</v>
      </c>
      <c r="M18" s="10">
        <f t="shared" si="27"/>
        <v>2175</v>
      </c>
      <c r="N18" s="10">
        <f t="shared" si="28"/>
        <v>3300</v>
      </c>
      <c r="O18" s="8">
        <f t="shared" si="15"/>
        <v>9900</v>
      </c>
      <c r="P18" s="8">
        <f t="shared" si="16"/>
        <v>990</v>
      </c>
      <c r="Q18" s="8">
        <f t="shared" si="17"/>
        <v>4950</v>
      </c>
      <c r="R18" s="8">
        <f t="shared" si="29"/>
        <v>113.33333333333333</v>
      </c>
      <c r="S18" s="9">
        <f t="shared" si="30"/>
        <v>3000</v>
      </c>
      <c r="T18" s="9">
        <f t="shared" si="18"/>
        <v>3000</v>
      </c>
      <c r="U18" s="9">
        <f t="shared" si="18"/>
        <v>3000</v>
      </c>
      <c r="V18" s="9">
        <f t="shared" si="18"/>
        <v>3000</v>
      </c>
      <c r="W18" s="9">
        <f t="shared" si="18"/>
        <v>3000</v>
      </c>
      <c r="X18" s="9">
        <f t="shared" si="18"/>
        <v>3000</v>
      </c>
      <c r="Y18" s="9">
        <f t="shared" si="18"/>
        <v>3000</v>
      </c>
      <c r="Z18" s="9">
        <f t="shared" si="18"/>
        <v>3000</v>
      </c>
      <c r="AA18" s="9">
        <f t="shared" si="18"/>
        <v>3000</v>
      </c>
      <c r="AB18" s="9">
        <f t="shared" si="18"/>
        <v>3000</v>
      </c>
      <c r="AC18" s="9">
        <f t="shared" si="18"/>
        <v>3000</v>
      </c>
      <c r="AD18" s="9">
        <f t="shared" si="18"/>
        <v>3000</v>
      </c>
      <c r="AE18" s="9">
        <f t="shared" si="18"/>
        <v>3000</v>
      </c>
      <c r="AF18" s="9">
        <f t="shared" si="18"/>
        <v>3000</v>
      </c>
      <c r="AG18" s="9">
        <f t="shared" si="18"/>
        <v>3000</v>
      </c>
      <c r="AH18" s="9">
        <f t="shared" si="18"/>
        <v>6125</v>
      </c>
      <c r="AI18" s="9">
        <f t="shared" si="31"/>
        <v>3000</v>
      </c>
      <c r="AJ18" s="9">
        <f t="shared" si="19"/>
        <v>3000</v>
      </c>
      <c r="AK18" s="9">
        <f t="shared" si="19"/>
        <v>3000</v>
      </c>
      <c r="AL18" s="9">
        <f t="shared" si="19"/>
        <v>3000</v>
      </c>
      <c r="AM18" s="9">
        <f t="shared" si="19"/>
        <v>3000</v>
      </c>
      <c r="AN18" s="9">
        <f t="shared" si="19"/>
        <v>3000</v>
      </c>
      <c r="AO18" s="9">
        <f t="shared" si="19"/>
        <v>3000</v>
      </c>
      <c r="AP18" s="9">
        <f t="shared" si="19"/>
        <v>3000</v>
      </c>
      <c r="AQ18" s="9">
        <f t="shared" si="19"/>
        <v>3000</v>
      </c>
      <c r="AR18" s="9">
        <f t="shared" si="19"/>
        <v>3000</v>
      </c>
      <c r="AS18" s="9">
        <f t="shared" si="19"/>
        <v>3000</v>
      </c>
      <c r="AT18" s="9">
        <f t="shared" si="19"/>
        <v>3000</v>
      </c>
      <c r="AU18" s="9">
        <f t="shared" si="19"/>
        <v>3000</v>
      </c>
      <c r="AV18" s="9">
        <f t="shared" si="19"/>
        <v>3000</v>
      </c>
      <c r="AW18" s="9">
        <f t="shared" si="19"/>
        <v>3000</v>
      </c>
      <c r="AX18" s="9">
        <f t="shared" si="19"/>
        <v>3000</v>
      </c>
    </row>
    <row r="19" spans="5:50" x14ac:dyDescent="0.4">
      <c r="E19" s="6">
        <f t="shared" si="20"/>
        <v>17</v>
      </c>
      <c r="F19" s="6">
        <v>136000</v>
      </c>
      <c r="G19" s="6">
        <f t="shared" si="21"/>
        <v>816000</v>
      </c>
      <c r="H19" s="7">
        <f t="shared" si="22"/>
        <v>816</v>
      </c>
      <c r="I19" s="7">
        <f t="shared" si="23"/>
        <v>27.2</v>
      </c>
      <c r="J19" s="6">
        <f t="shared" si="24"/>
        <v>32</v>
      </c>
      <c r="K19" s="6">
        <f t="shared" si="25"/>
        <v>125</v>
      </c>
      <c r="L19" s="6">
        <f t="shared" si="26"/>
        <v>245</v>
      </c>
      <c r="M19" s="8">
        <f t="shared" si="27"/>
        <v>2250</v>
      </c>
      <c r="N19" s="8">
        <f t="shared" si="28"/>
        <v>3450</v>
      </c>
      <c r="O19" s="8">
        <f t="shared" si="15"/>
        <v>10350</v>
      </c>
      <c r="P19" s="8">
        <f t="shared" si="16"/>
        <v>1035</v>
      </c>
      <c r="Q19" s="8">
        <f t="shared" si="17"/>
        <v>5175</v>
      </c>
      <c r="R19" s="8">
        <f t="shared" si="29"/>
        <v>136</v>
      </c>
      <c r="S19" s="9">
        <f t="shared" si="30"/>
        <v>3000</v>
      </c>
      <c r="T19" s="9">
        <f t="shared" si="18"/>
        <v>3000</v>
      </c>
      <c r="U19" s="9">
        <f t="shared" si="18"/>
        <v>3000</v>
      </c>
      <c r="V19" s="9">
        <f t="shared" si="18"/>
        <v>3000</v>
      </c>
      <c r="W19" s="9">
        <f t="shared" si="18"/>
        <v>3000</v>
      </c>
      <c r="X19" s="9">
        <f t="shared" si="18"/>
        <v>3000</v>
      </c>
      <c r="Y19" s="9">
        <f t="shared" si="18"/>
        <v>3000</v>
      </c>
      <c r="Z19" s="9">
        <f t="shared" si="18"/>
        <v>3000</v>
      </c>
      <c r="AA19" s="9">
        <f t="shared" si="18"/>
        <v>3000</v>
      </c>
      <c r="AB19" s="9">
        <f t="shared" si="18"/>
        <v>3000</v>
      </c>
      <c r="AC19" s="9">
        <f t="shared" si="18"/>
        <v>3000</v>
      </c>
      <c r="AD19" s="9">
        <f t="shared" si="18"/>
        <v>3000</v>
      </c>
      <c r="AE19" s="9">
        <f t="shared" si="18"/>
        <v>3000</v>
      </c>
      <c r="AF19" s="9">
        <f t="shared" si="18"/>
        <v>3000</v>
      </c>
      <c r="AG19" s="9">
        <f t="shared" si="18"/>
        <v>3000</v>
      </c>
      <c r="AH19" s="9">
        <f t="shared" si="18"/>
        <v>3000</v>
      </c>
      <c r="AI19" s="9">
        <f t="shared" si="31"/>
        <v>3000</v>
      </c>
      <c r="AJ19" s="9">
        <f t="shared" si="19"/>
        <v>3000</v>
      </c>
      <c r="AK19" s="9">
        <f t="shared" si="19"/>
        <v>3000</v>
      </c>
      <c r="AL19" s="9">
        <f t="shared" si="19"/>
        <v>3000</v>
      </c>
      <c r="AM19" s="9">
        <f t="shared" si="19"/>
        <v>3000</v>
      </c>
      <c r="AN19" s="9">
        <f t="shared" si="19"/>
        <v>3000</v>
      </c>
      <c r="AO19" s="9">
        <f t="shared" si="19"/>
        <v>3000</v>
      </c>
      <c r="AP19" s="9">
        <f t="shared" si="19"/>
        <v>3000</v>
      </c>
      <c r="AQ19" s="9">
        <f t="shared" si="19"/>
        <v>3000</v>
      </c>
      <c r="AR19" s="9">
        <f t="shared" si="19"/>
        <v>3000</v>
      </c>
      <c r="AS19" s="9">
        <f t="shared" si="19"/>
        <v>3000</v>
      </c>
      <c r="AT19" s="9">
        <f t="shared" si="19"/>
        <v>3000</v>
      </c>
      <c r="AU19" s="9">
        <f t="shared" si="19"/>
        <v>3000</v>
      </c>
      <c r="AV19" s="9">
        <f t="shared" si="19"/>
        <v>3000</v>
      </c>
      <c r="AW19" s="9">
        <f t="shared" si="19"/>
        <v>3000</v>
      </c>
      <c r="AX19" s="9">
        <f t="shared" si="19"/>
        <v>3000</v>
      </c>
    </row>
    <row r="20" spans="5:50" x14ac:dyDescent="0.4">
      <c r="E20" s="6">
        <f t="shared" si="20"/>
        <v>18</v>
      </c>
      <c r="F20" s="6">
        <v>153000</v>
      </c>
      <c r="G20" s="6">
        <f t="shared" si="21"/>
        <v>969000</v>
      </c>
      <c r="H20" s="7">
        <f t="shared" si="22"/>
        <v>969</v>
      </c>
      <c r="I20" s="7">
        <f t="shared" si="23"/>
        <v>32.299999999999997</v>
      </c>
      <c r="J20" s="6">
        <f t="shared" si="24"/>
        <v>34</v>
      </c>
      <c r="K20" s="6">
        <f t="shared" si="25"/>
        <v>132.5</v>
      </c>
      <c r="L20" s="6">
        <f t="shared" si="26"/>
        <v>260</v>
      </c>
      <c r="M20" s="8">
        <f t="shared" si="27"/>
        <v>2325</v>
      </c>
      <c r="N20" s="8">
        <f t="shared" si="28"/>
        <v>3600</v>
      </c>
      <c r="O20" s="8">
        <f t="shared" si="15"/>
        <v>10800</v>
      </c>
      <c r="P20" s="8">
        <f t="shared" si="16"/>
        <v>1080</v>
      </c>
      <c r="Q20" s="8">
        <f t="shared" si="17"/>
        <v>5400</v>
      </c>
      <c r="R20" s="8">
        <f t="shared" si="29"/>
        <v>161.5</v>
      </c>
      <c r="S20" s="9">
        <f t="shared" si="30"/>
        <v>3000</v>
      </c>
      <c r="T20" s="9">
        <f t="shared" si="30"/>
        <v>3000</v>
      </c>
      <c r="U20" s="9">
        <f t="shared" si="30"/>
        <v>3000</v>
      </c>
      <c r="V20" s="9">
        <f t="shared" si="30"/>
        <v>3000</v>
      </c>
      <c r="W20" s="9">
        <f t="shared" si="30"/>
        <v>3000</v>
      </c>
      <c r="X20" s="9">
        <f t="shared" si="30"/>
        <v>3000</v>
      </c>
      <c r="Y20" s="9">
        <f t="shared" si="30"/>
        <v>3000</v>
      </c>
      <c r="Z20" s="9">
        <f t="shared" si="30"/>
        <v>3000</v>
      </c>
      <c r="AA20" s="9">
        <f t="shared" si="30"/>
        <v>3000</v>
      </c>
      <c r="AB20" s="9">
        <f t="shared" si="30"/>
        <v>3000</v>
      </c>
      <c r="AC20" s="9">
        <f t="shared" si="30"/>
        <v>3000</v>
      </c>
      <c r="AD20" s="9">
        <f t="shared" si="30"/>
        <v>3000</v>
      </c>
      <c r="AE20" s="9">
        <f t="shared" si="30"/>
        <v>3000</v>
      </c>
      <c r="AF20" s="9">
        <f t="shared" si="30"/>
        <v>3000</v>
      </c>
      <c r="AG20" s="9">
        <f t="shared" si="30"/>
        <v>3000</v>
      </c>
      <c r="AH20" s="9">
        <f t="shared" si="30"/>
        <v>3000</v>
      </c>
      <c r="AI20" s="9">
        <f t="shared" si="31"/>
        <v>3000</v>
      </c>
      <c r="AJ20" s="9">
        <f t="shared" si="31"/>
        <v>3000</v>
      </c>
      <c r="AK20" s="9">
        <f t="shared" si="31"/>
        <v>3000</v>
      </c>
      <c r="AL20" s="9">
        <f t="shared" si="31"/>
        <v>3000</v>
      </c>
      <c r="AM20" s="9">
        <f t="shared" si="31"/>
        <v>3000</v>
      </c>
      <c r="AN20" s="9">
        <f t="shared" si="31"/>
        <v>3000</v>
      </c>
      <c r="AO20" s="9">
        <f t="shared" si="31"/>
        <v>3000</v>
      </c>
      <c r="AP20" s="9">
        <f t="shared" si="31"/>
        <v>3000</v>
      </c>
      <c r="AQ20" s="9">
        <f t="shared" si="31"/>
        <v>3000</v>
      </c>
      <c r="AR20" s="9">
        <f t="shared" si="31"/>
        <v>3000</v>
      </c>
      <c r="AS20" s="9">
        <f t="shared" si="31"/>
        <v>3000</v>
      </c>
      <c r="AT20" s="9">
        <f t="shared" si="31"/>
        <v>3000</v>
      </c>
      <c r="AU20" s="9">
        <f t="shared" si="31"/>
        <v>3000</v>
      </c>
      <c r="AV20" s="9">
        <f t="shared" si="31"/>
        <v>3000</v>
      </c>
      <c r="AW20" s="9">
        <f t="shared" si="31"/>
        <v>3000</v>
      </c>
      <c r="AX20" s="9">
        <f t="shared" si="31"/>
        <v>3000</v>
      </c>
    </row>
    <row r="21" spans="5:50" x14ac:dyDescent="0.4">
      <c r="E21" s="6">
        <f t="shared" si="20"/>
        <v>19</v>
      </c>
      <c r="F21" s="6">
        <v>171000</v>
      </c>
      <c r="G21" s="6">
        <f t="shared" si="21"/>
        <v>1140000</v>
      </c>
      <c r="H21" s="7">
        <f t="shared" si="22"/>
        <v>1140</v>
      </c>
      <c r="I21" s="7">
        <f t="shared" si="23"/>
        <v>38</v>
      </c>
      <c r="J21" s="6">
        <f t="shared" si="24"/>
        <v>36</v>
      </c>
      <c r="K21" s="6">
        <f t="shared" si="25"/>
        <v>140</v>
      </c>
      <c r="L21" s="6">
        <f t="shared" si="26"/>
        <v>275</v>
      </c>
      <c r="M21" s="8">
        <f t="shared" si="27"/>
        <v>2400</v>
      </c>
      <c r="N21" s="8">
        <f t="shared" si="28"/>
        <v>3750</v>
      </c>
      <c r="O21" s="8">
        <f t="shared" si="15"/>
        <v>11250</v>
      </c>
      <c r="P21" s="8">
        <f t="shared" si="16"/>
        <v>1125</v>
      </c>
      <c r="Q21" s="8">
        <f t="shared" si="17"/>
        <v>5625</v>
      </c>
      <c r="R21" s="8">
        <f t="shared" si="29"/>
        <v>190</v>
      </c>
      <c r="S21" s="9">
        <f t="shared" ref="S21:AH22" si="32">MAX(S$3-(S$3-3000)/($C$6*S$2)*$K21,3000)</f>
        <v>3000</v>
      </c>
      <c r="T21" s="9">
        <f t="shared" si="32"/>
        <v>3000</v>
      </c>
      <c r="U21" s="9">
        <f t="shared" si="32"/>
        <v>3000</v>
      </c>
      <c r="V21" s="9">
        <f t="shared" si="32"/>
        <v>3000</v>
      </c>
      <c r="W21" s="9">
        <f t="shared" si="32"/>
        <v>3000</v>
      </c>
      <c r="X21" s="9">
        <f t="shared" si="32"/>
        <v>3000</v>
      </c>
      <c r="Y21" s="9">
        <f t="shared" si="32"/>
        <v>3000</v>
      </c>
      <c r="Z21" s="9">
        <f t="shared" si="32"/>
        <v>3000</v>
      </c>
      <c r="AA21" s="9">
        <f t="shared" si="32"/>
        <v>3000</v>
      </c>
      <c r="AB21" s="9">
        <f t="shared" si="32"/>
        <v>3000</v>
      </c>
      <c r="AC21" s="9">
        <f t="shared" si="32"/>
        <v>3000</v>
      </c>
      <c r="AD21" s="9">
        <f t="shared" si="32"/>
        <v>3000</v>
      </c>
      <c r="AE21" s="9">
        <f t="shared" si="32"/>
        <v>3000</v>
      </c>
      <c r="AF21" s="9">
        <f t="shared" si="32"/>
        <v>3000</v>
      </c>
      <c r="AG21" s="9">
        <f t="shared" si="32"/>
        <v>3000</v>
      </c>
      <c r="AH21" s="9">
        <f t="shared" si="32"/>
        <v>3000</v>
      </c>
      <c r="AI21" s="9">
        <f t="shared" ref="AI21:AX22" si="33">MAX(AI$3-(AI$3-3000)/($C$6*AI$2)*$L21,3000)</f>
        <v>3000</v>
      </c>
      <c r="AJ21" s="9">
        <f t="shared" si="33"/>
        <v>3000</v>
      </c>
      <c r="AK21" s="9">
        <f t="shared" si="33"/>
        <v>3000</v>
      </c>
      <c r="AL21" s="9">
        <f t="shared" si="33"/>
        <v>3000</v>
      </c>
      <c r="AM21" s="9">
        <f t="shared" si="33"/>
        <v>3000</v>
      </c>
      <c r="AN21" s="9">
        <f t="shared" si="33"/>
        <v>3000</v>
      </c>
      <c r="AO21" s="9">
        <f t="shared" si="33"/>
        <v>3000</v>
      </c>
      <c r="AP21" s="9">
        <f t="shared" si="33"/>
        <v>3000</v>
      </c>
      <c r="AQ21" s="9">
        <f t="shared" si="33"/>
        <v>3000</v>
      </c>
      <c r="AR21" s="9">
        <f t="shared" si="33"/>
        <v>3000</v>
      </c>
      <c r="AS21" s="9">
        <f t="shared" si="33"/>
        <v>3000</v>
      </c>
      <c r="AT21" s="9">
        <f t="shared" si="33"/>
        <v>3000</v>
      </c>
      <c r="AU21" s="9">
        <f t="shared" si="33"/>
        <v>3000</v>
      </c>
      <c r="AV21" s="9">
        <f t="shared" si="33"/>
        <v>3000</v>
      </c>
      <c r="AW21" s="9">
        <f t="shared" si="33"/>
        <v>3000</v>
      </c>
      <c r="AX21" s="9">
        <f t="shared" si="33"/>
        <v>3000</v>
      </c>
    </row>
    <row r="22" spans="5:50" x14ac:dyDescent="0.4">
      <c r="E22" s="6">
        <f t="shared" si="20"/>
        <v>20</v>
      </c>
      <c r="F22" s="6">
        <v>190000</v>
      </c>
      <c r="G22" s="6">
        <f t="shared" si="21"/>
        <v>1330000</v>
      </c>
      <c r="H22" s="7">
        <f t="shared" si="22"/>
        <v>1330</v>
      </c>
      <c r="I22" s="7">
        <f t="shared" si="23"/>
        <v>44.333333333333336</v>
      </c>
      <c r="J22" s="6">
        <f t="shared" si="24"/>
        <v>38</v>
      </c>
      <c r="K22" s="6">
        <f t="shared" si="25"/>
        <v>147.5</v>
      </c>
      <c r="L22" s="6">
        <f t="shared" si="26"/>
        <v>290</v>
      </c>
      <c r="M22" s="8">
        <f t="shared" si="27"/>
        <v>2475</v>
      </c>
      <c r="N22" s="8">
        <f t="shared" si="28"/>
        <v>3900</v>
      </c>
      <c r="O22" s="8">
        <f t="shared" si="15"/>
        <v>11700</v>
      </c>
      <c r="P22" s="8">
        <f t="shared" si="16"/>
        <v>1170</v>
      </c>
      <c r="Q22" s="8">
        <f t="shared" si="17"/>
        <v>5850</v>
      </c>
      <c r="R22" s="8">
        <f t="shared" si="29"/>
        <v>221.66666666666666</v>
      </c>
      <c r="S22" s="9">
        <f t="shared" si="32"/>
        <v>3000</v>
      </c>
      <c r="T22" s="9">
        <f t="shared" si="32"/>
        <v>3000</v>
      </c>
      <c r="U22" s="9">
        <f t="shared" si="32"/>
        <v>3000</v>
      </c>
      <c r="V22" s="9">
        <f t="shared" si="32"/>
        <v>3000</v>
      </c>
      <c r="W22" s="9">
        <f t="shared" si="32"/>
        <v>3000</v>
      </c>
      <c r="X22" s="9">
        <f t="shared" si="32"/>
        <v>3000</v>
      </c>
      <c r="Y22" s="9">
        <f t="shared" si="32"/>
        <v>3000</v>
      </c>
      <c r="Z22" s="9">
        <f t="shared" si="32"/>
        <v>3000</v>
      </c>
      <c r="AA22" s="9">
        <f t="shared" si="32"/>
        <v>3000</v>
      </c>
      <c r="AB22" s="9">
        <f t="shared" si="32"/>
        <v>3000</v>
      </c>
      <c r="AC22" s="9">
        <f t="shared" si="32"/>
        <v>3000</v>
      </c>
      <c r="AD22" s="9">
        <f t="shared" si="32"/>
        <v>3000</v>
      </c>
      <c r="AE22" s="9">
        <f t="shared" si="32"/>
        <v>3000</v>
      </c>
      <c r="AF22" s="9">
        <f t="shared" si="32"/>
        <v>3000</v>
      </c>
      <c r="AG22" s="9">
        <f t="shared" si="32"/>
        <v>3000</v>
      </c>
      <c r="AH22" s="9">
        <f t="shared" si="32"/>
        <v>3000</v>
      </c>
      <c r="AI22" s="9">
        <f t="shared" si="33"/>
        <v>3000</v>
      </c>
      <c r="AJ22" s="9">
        <f t="shared" si="33"/>
        <v>3000</v>
      </c>
      <c r="AK22" s="9">
        <f t="shared" si="33"/>
        <v>3000</v>
      </c>
      <c r="AL22" s="9">
        <f t="shared" si="33"/>
        <v>3000</v>
      </c>
      <c r="AM22" s="9">
        <f t="shared" si="33"/>
        <v>3000</v>
      </c>
      <c r="AN22" s="9">
        <f t="shared" si="33"/>
        <v>3000</v>
      </c>
      <c r="AO22" s="9">
        <f t="shared" si="33"/>
        <v>3000</v>
      </c>
      <c r="AP22" s="9">
        <f t="shared" si="33"/>
        <v>3000</v>
      </c>
      <c r="AQ22" s="9">
        <f t="shared" si="33"/>
        <v>3000</v>
      </c>
      <c r="AR22" s="9">
        <f t="shared" si="33"/>
        <v>3000</v>
      </c>
      <c r="AS22" s="9">
        <f t="shared" si="33"/>
        <v>3000</v>
      </c>
      <c r="AT22" s="9">
        <f t="shared" si="33"/>
        <v>3000</v>
      </c>
      <c r="AU22" s="9">
        <f t="shared" si="33"/>
        <v>3000</v>
      </c>
      <c r="AV22" s="9">
        <f t="shared" si="33"/>
        <v>3000</v>
      </c>
      <c r="AW22" s="9">
        <f t="shared" si="33"/>
        <v>3000</v>
      </c>
      <c r="AX22" s="9">
        <f t="shared" si="33"/>
        <v>3000</v>
      </c>
    </row>
  </sheetData>
  <phoneticPr fontId="1"/>
  <conditionalFormatting sqref="S4:AH22">
    <cfRule type="cellIs" dxfId="0" priority="2" operator="equal">
      <formula>3000</formula>
    </cfRule>
  </conditionalFormatting>
  <conditionalFormatting sqref="AI4:AX22">
    <cfRule type="cellIs" dxfId="1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インフレ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2022-02-28T10:37:54Z</dcterms:modified>
</cp:coreProperties>
</file>