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ocuments\GitHub\murasakisan\old\"/>
    </mc:Choice>
  </mc:AlternateContent>
  <bookViews>
    <workbookView xWindow="-120" yWindow="-120" windowWidth="29040" windowHeight="15990"/>
  </bookViews>
  <sheets>
    <sheet name="インフレ" sheetId="4" r:id="rId1"/>
    <sheet name="Sheet4" sheetId="5" r:id="rId2"/>
    <sheet name="Sheet1" sheetId="1" r:id="rId3"/>
    <sheet name="Sheet2" sheetId="2" r:id="rId4"/>
    <sheet name="Sheet3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5" l="1"/>
  <c r="G24" i="5"/>
  <c r="G22" i="5"/>
  <c r="E21" i="5"/>
  <c r="G18" i="5"/>
  <c r="G17" i="5"/>
  <c r="G16" i="5"/>
  <c r="G15" i="5"/>
  <c r="G14" i="5"/>
  <c r="G13" i="5"/>
  <c r="G12" i="5"/>
  <c r="G11" i="5"/>
  <c r="G10" i="5"/>
  <c r="G9" i="5"/>
  <c r="D9" i="5"/>
  <c r="G8" i="5"/>
  <c r="G7" i="5"/>
  <c r="G6" i="5"/>
  <c r="D6" i="5"/>
  <c r="G5" i="5"/>
  <c r="D5" i="5"/>
  <c r="G4" i="5"/>
  <c r="D4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5" i="5"/>
  <c r="E2" i="5"/>
  <c r="F2" i="5" s="1"/>
  <c r="G2" i="5" s="1"/>
  <c r="G28" i="5" s="1"/>
  <c r="D21" i="5" l="1"/>
  <c r="F22" i="5"/>
  <c r="F24" i="5"/>
  <c r="F26" i="5"/>
  <c r="H2" i="5"/>
  <c r="D20" i="5"/>
  <c r="F21" i="5"/>
  <c r="D23" i="5"/>
  <c r="D25" i="5"/>
  <c r="D27" i="5"/>
  <c r="E20" i="5"/>
  <c r="G21" i="5"/>
  <c r="E23" i="5"/>
  <c r="E25" i="5"/>
  <c r="E27" i="5"/>
  <c r="C29" i="5"/>
  <c r="G29" i="5" s="1"/>
  <c r="D28" i="5"/>
  <c r="D19" i="5"/>
  <c r="F20" i="5"/>
  <c r="F23" i="5"/>
  <c r="F25" i="5"/>
  <c r="F27" i="5"/>
  <c r="D8" i="5"/>
  <c r="D11" i="5"/>
  <c r="D12" i="5"/>
  <c r="D13" i="5"/>
  <c r="D14" i="5"/>
  <c r="D15" i="5"/>
  <c r="D16" i="5"/>
  <c r="D17" i="5"/>
  <c r="D18" i="5"/>
  <c r="E19" i="5"/>
  <c r="G20" i="5"/>
  <c r="G23" i="5"/>
  <c r="G25" i="5"/>
  <c r="G27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F19" i="5"/>
  <c r="D22" i="5"/>
  <c r="D24" i="5"/>
  <c r="D26" i="5"/>
  <c r="E28" i="5"/>
  <c r="D7" i="5"/>
  <c r="D10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G19" i="5"/>
  <c r="E22" i="5"/>
  <c r="E24" i="5"/>
  <c r="E26" i="5"/>
  <c r="F28" i="5"/>
  <c r="C6" i="4"/>
  <c r="Q3" i="4"/>
  <c r="P3" i="4"/>
  <c r="O3" i="4"/>
  <c r="AJ2" i="4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I2" i="5" l="1"/>
  <c r="H27" i="5"/>
  <c r="H25" i="5"/>
  <c r="H23" i="5"/>
  <c r="H20" i="5"/>
  <c r="H28" i="5"/>
  <c r="H21" i="5"/>
  <c r="H29" i="5"/>
  <c r="H26" i="5"/>
  <c r="H24" i="5"/>
  <c r="H22" i="5"/>
  <c r="H19" i="5"/>
  <c r="H18" i="5"/>
  <c r="H7" i="5"/>
  <c r="H6" i="5"/>
  <c r="H11" i="5"/>
  <c r="H15" i="5"/>
  <c r="H5" i="5"/>
  <c r="H8" i="5"/>
  <c r="H16" i="5"/>
  <c r="H4" i="5"/>
  <c r="H17" i="5"/>
  <c r="H12" i="5"/>
  <c r="H10" i="5"/>
  <c r="H14" i="5"/>
  <c r="H13" i="5"/>
  <c r="H9" i="5"/>
  <c r="E29" i="5"/>
  <c r="C30" i="5"/>
  <c r="H30" i="5" s="1"/>
  <c r="D29" i="5"/>
  <c r="F29" i="5"/>
  <c r="U2" i="4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T2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H22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J22" i="4" s="1"/>
  <c r="C31" i="5" l="1"/>
  <c r="D30" i="5"/>
  <c r="F30" i="5"/>
  <c r="E30" i="5"/>
  <c r="G30" i="5"/>
  <c r="J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8" i="5"/>
  <c r="I7" i="5"/>
  <c r="I18" i="5"/>
  <c r="I17" i="5"/>
  <c r="I16" i="5"/>
  <c r="I15" i="5"/>
  <c r="I14" i="5"/>
  <c r="I13" i="5"/>
  <c r="I12" i="5"/>
  <c r="I11" i="5"/>
  <c r="I10" i="5"/>
  <c r="I9" i="5"/>
  <c r="I6" i="5"/>
  <c r="I5" i="5"/>
  <c r="I4" i="5"/>
  <c r="I22" i="4"/>
  <c r="R22" i="4"/>
  <c r="H6" i="4"/>
  <c r="H10" i="4"/>
  <c r="H14" i="4"/>
  <c r="H18" i="4"/>
  <c r="J20" i="4"/>
  <c r="L20" i="4" s="1"/>
  <c r="J16" i="4"/>
  <c r="K16" i="4" s="1"/>
  <c r="J12" i="4"/>
  <c r="L12" i="4" s="1"/>
  <c r="J8" i="4"/>
  <c r="L8" i="4" s="1"/>
  <c r="J7" i="4"/>
  <c r="K7" i="4" s="1"/>
  <c r="H15" i="4"/>
  <c r="J4" i="4"/>
  <c r="K4" i="4" s="1"/>
  <c r="J19" i="4"/>
  <c r="K19" i="4" s="1"/>
  <c r="J11" i="4"/>
  <c r="L11" i="4" s="1"/>
  <c r="H8" i="4"/>
  <c r="H12" i="4"/>
  <c r="H16" i="4"/>
  <c r="J18" i="4"/>
  <c r="K18" i="4" s="1"/>
  <c r="J14" i="4"/>
  <c r="L14" i="4" s="1"/>
  <c r="J10" i="4"/>
  <c r="K10" i="4" s="1"/>
  <c r="J6" i="4"/>
  <c r="L6" i="4" s="1"/>
  <c r="H7" i="4"/>
  <c r="H11" i="4"/>
  <c r="H19" i="4"/>
  <c r="J15" i="4"/>
  <c r="L15" i="4" s="1"/>
  <c r="H4" i="4"/>
  <c r="H20" i="4"/>
  <c r="H5" i="4"/>
  <c r="H9" i="4"/>
  <c r="H13" i="4"/>
  <c r="H17" i="4"/>
  <c r="H21" i="4"/>
  <c r="J21" i="4"/>
  <c r="L21" i="4" s="1"/>
  <c r="J17" i="4"/>
  <c r="K17" i="4" s="1"/>
  <c r="J13" i="4"/>
  <c r="K13" i="4" s="1"/>
  <c r="J9" i="4"/>
  <c r="L9" i="4" s="1"/>
  <c r="J5" i="4"/>
  <c r="L5" i="4" s="1"/>
  <c r="L22" i="4"/>
  <c r="K22" i="4"/>
  <c r="G9" i="3"/>
  <c r="K2" i="5" l="1"/>
  <c r="J32" i="5"/>
  <c r="J31" i="5"/>
  <c r="J30" i="5"/>
  <c r="J29" i="5"/>
  <c r="J28" i="5"/>
  <c r="J27" i="5"/>
  <c r="J26" i="5"/>
  <c r="J25" i="5"/>
  <c r="J24" i="5"/>
  <c r="J23" i="5"/>
  <c r="J22" i="5"/>
  <c r="J20" i="5"/>
  <c r="J21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19" i="5"/>
  <c r="C32" i="5"/>
  <c r="D31" i="5"/>
  <c r="G31" i="5"/>
  <c r="F31" i="5"/>
  <c r="E31" i="5"/>
  <c r="H31" i="5"/>
  <c r="I21" i="4"/>
  <c r="R21" i="4"/>
  <c r="I13" i="4"/>
  <c r="R13" i="4"/>
  <c r="I9" i="4"/>
  <c r="R9" i="4"/>
  <c r="I18" i="4"/>
  <c r="R18" i="4"/>
  <c r="I17" i="4"/>
  <c r="R17" i="4"/>
  <c r="I20" i="4"/>
  <c r="R20" i="4"/>
  <c r="I10" i="4"/>
  <c r="R10" i="4"/>
  <c r="I12" i="4"/>
  <c r="R12" i="4"/>
  <c r="I8" i="4"/>
  <c r="R8" i="4"/>
  <c r="I14" i="4"/>
  <c r="R14" i="4"/>
  <c r="I6" i="4"/>
  <c r="R6" i="4"/>
  <c r="I19" i="4"/>
  <c r="R19" i="4"/>
  <c r="I11" i="4"/>
  <c r="R11" i="4"/>
  <c r="I7" i="4"/>
  <c r="R7" i="4"/>
  <c r="I5" i="4"/>
  <c r="R5" i="4"/>
  <c r="I15" i="4"/>
  <c r="R15" i="4"/>
  <c r="I4" i="4"/>
  <c r="R4" i="4"/>
  <c r="I16" i="4"/>
  <c r="R16" i="4"/>
  <c r="AE18" i="4"/>
  <c r="AC18" i="4"/>
  <c r="AA18" i="4"/>
  <c r="Z18" i="4"/>
  <c r="S18" i="4"/>
  <c r="U18" i="4"/>
  <c r="Y18" i="4"/>
  <c r="AH18" i="4"/>
  <c r="AG18" i="4"/>
  <c r="W18" i="4"/>
  <c r="T18" i="4"/>
  <c r="X18" i="4"/>
  <c r="V18" i="4"/>
  <c r="AB18" i="4"/>
  <c r="AD18" i="4"/>
  <c r="AF18" i="4"/>
  <c r="AH7" i="4"/>
  <c r="W7" i="4"/>
  <c r="V7" i="4"/>
  <c r="AE7" i="4"/>
  <c r="AD7" i="4"/>
  <c r="S7" i="4"/>
  <c r="AC7" i="4"/>
  <c r="AG7" i="4"/>
  <c r="AA7" i="4"/>
  <c r="Y7" i="4"/>
  <c r="U7" i="4"/>
  <c r="T7" i="4"/>
  <c r="X7" i="4"/>
  <c r="AB7" i="4"/>
  <c r="AF7" i="4"/>
  <c r="Z7" i="4"/>
  <c r="AI21" i="4"/>
  <c r="AP21" i="4"/>
  <c r="AQ21" i="4"/>
  <c r="AX21" i="4"/>
  <c r="AJ21" i="4"/>
  <c r="AL21" i="4"/>
  <c r="AN21" i="4"/>
  <c r="AR21" i="4"/>
  <c r="AT21" i="4"/>
  <c r="AV21" i="4"/>
  <c r="AK21" i="4"/>
  <c r="AO21" i="4"/>
  <c r="AM21" i="4"/>
  <c r="AS21" i="4"/>
  <c r="AU21" i="4"/>
  <c r="AW21" i="4"/>
  <c r="AI15" i="4"/>
  <c r="AK15" i="4"/>
  <c r="AM15" i="4"/>
  <c r="AO15" i="4"/>
  <c r="AL15" i="4"/>
  <c r="AN15" i="4"/>
  <c r="AS15" i="4"/>
  <c r="AU15" i="4"/>
  <c r="AW15" i="4"/>
  <c r="AJ15" i="4"/>
  <c r="AP15" i="4"/>
  <c r="AQ15" i="4"/>
  <c r="AX15" i="4"/>
  <c r="AR15" i="4"/>
  <c r="AT15" i="4"/>
  <c r="AV15" i="4"/>
  <c r="AX8" i="4"/>
  <c r="AQ8" i="4"/>
  <c r="AP8" i="4"/>
  <c r="AJ8" i="4"/>
  <c r="AN8" i="4"/>
  <c r="AV8" i="4"/>
  <c r="AR8" i="4"/>
  <c r="AT8" i="4"/>
  <c r="AI8" i="4"/>
  <c r="AM8" i="4"/>
  <c r="AO8" i="4"/>
  <c r="AU8" i="4"/>
  <c r="AK8" i="4"/>
  <c r="AS8" i="4"/>
  <c r="AW8" i="4"/>
  <c r="AL8" i="4"/>
  <c r="AQ12" i="4"/>
  <c r="AP12" i="4"/>
  <c r="AI12" i="4"/>
  <c r="AL12" i="4"/>
  <c r="AR12" i="4"/>
  <c r="AT12" i="4"/>
  <c r="AV12" i="4"/>
  <c r="AO12" i="4"/>
  <c r="AX12" i="4"/>
  <c r="AK12" i="4"/>
  <c r="AM12" i="4"/>
  <c r="AS12" i="4"/>
  <c r="AU12" i="4"/>
  <c r="AW12" i="4"/>
  <c r="AJ12" i="4"/>
  <c r="AN12" i="4"/>
  <c r="AQ14" i="4"/>
  <c r="AP14" i="4"/>
  <c r="AI14" i="4"/>
  <c r="AK14" i="4"/>
  <c r="AS14" i="4"/>
  <c r="AN14" i="4"/>
  <c r="AO14" i="4"/>
  <c r="AU14" i="4"/>
  <c r="AW14" i="4"/>
  <c r="AJ14" i="4"/>
  <c r="AL14" i="4"/>
  <c r="AX14" i="4"/>
  <c r="AR14" i="4"/>
  <c r="AT14" i="4"/>
  <c r="AV14" i="4"/>
  <c r="AM14" i="4"/>
  <c r="Z22" i="4"/>
  <c r="W22" i="4"/>
  <c r="S22" i="4"/>
  <c r="AE22" i="4"/>
  <c r="U22" i="4"/>
  <c r="Y22" i="4"/>
  <c r="V22" i="4"/>
  <c r="X22" i="4"/>
  <c r="AC22" i="4"/>
  <c r="AG22" i="4"/>
  <c r="T22" i="4"/>
  <c r="AH22" i="4"/>
  <c r="AA22" i="4"/>
  <c r="AB22" i="4"/>
  <c r="AD22" i="4"/>
  <c r="AF22" i="4"/>
  <c r="AQ22" i="4"/>
  <c r="AP22" i="4"/>
  <c r="AI22" i="4"/>
  <c r="AW22" i="4"/>
  <c r="AX22" i="4"/>
  <c r="AS22" i="4"/>
  <c r="AJ22" i="4"/>
  <c r="AL22" i="4"/>
  <c r="AN22" i="4"/>
  <c r="AR22" i="4"/>
  <c r="AT22" i="4"/>
  <c r="AV22" i="4"/>
  <c r="AK22" i="4"/>
  <c r="AM22" i="4"/>
  <c r="AO22" i="4"/>
  <c r="AU22" i="4"/>
  <c r="AI11" i="4"/>
  <c r="AK11" i="4"/>
  <c r="AM11" i="4"/>
  <c r="AO11" i="4"/>
  <c r="AP11" i="4"/>
  <c r="AS11" i="4"/>
  <c r="AU11" i="4"/>
  <c r="AW11" i="4"/>
  <c r="AJ11" i="4"/>
  <c r="AL11" i="4"/>
  <c r="AQ11" i="4"/>
  <c r="AX11" i="4"/>
  <c r="AN11" i="4"/>
  <c r="AR11" i="4"/>
  <c r="AT11" i="4"/>
  <c r="AV11" i="4"/>
  <c r="AQ20" i="4"/>
  <c r="AP20" i="4"/>
  <c r="AI20" i="4"/>
  <c r="AJ20" i="4"/>
  <c r="AL20" i="4"/>
  <c r="AR20" i="4"/>
  <c r="AV20" i="4"/>
  <c r="AO20" i="4"/>
  <c r="AK20" i="4"/>
  <c r="AM20" i="4"/>
  <c r="AS20" i="4"/>
  <c r="AU20" i="4"/>
  <c r="AW20" i="4"/>
  <c r="AT20" i="4"/>
  <c r="AX20" i="4"/>
  <c r="AN20" i="4"/>
  <c r="AC13" i="4"/>
  <c r="AA13" i="4"/>
  <c r="Z13" i="4"/>
  <c r="AE13" i="4"/>
  <c r="W13" i="4"/>
  <c r="S13" i="4"/>
  <c r="T13" i="4"/>
  <c r="V13" i="4"/>
  <c r="X13" i="4"/>
  <c r="U13" i="4"/>
  <c r="AB13" i="4"/>
  <c r="AD13" i="4"/>
  <c r="AF13" i="4"/>
  <c r="AH13" i="4"/>
  <c r="Y13" i="4"/>
  <c r="AG13" i="4"/>
  <c r="AE17" i="4"/>
  <c r="AC17" i="4"/>
  <c r="AA17" i="4"/>
  <c r="Z17" i="4"/>
  <c r="S17" i="4"/>
  <c r="Y17" i="4"/>
  <c r="U17" i="4"/>
  <c r="AH17" i="4"/>
  <c r="W17" i="4"/>
  <c r="T17" i="4"/>
  <c r="V17" i="4"/>
  <c r="X17" i="4"/>
  <c r="AB17" i="4"/>
  <c r="AD17" i="4"/>
  <c r="AF17" i="4"/>
  <c r="AG17" i="4"/>
  <c r="AE16" i="4"/>
  <c r="AC16" i="4"/>
  <c r="AA16" i="4"/>
  <c r="Z16" i="4"/>
  <c r="S16" i="4"/>
  <c r="U16" i="4"/>
  <c r="AH16" i="4"/>
  <c r="W16" i="4"/>
  <c r="T16" i="4"/>
  <c r="V16" i="4"/>
  <c r="X16" i="4"/>
  <c r="Y16" i="4"/>
  <c r="AB16" i="4"/>
  <c r="AD16" i="4"/>
  <c r="AF16" i="4"/>
  <c r="AG16" i="4"/>
  <c r="AX5" i="4"/>
  <c r="AU5" i="4"/>
  <c r="AQ5" i="4"/>
  <c r="AI5" i="4"/>
  <c r="AP5" i="4"/>
  <c r="AJ5" i="4"/>
  <c r="AL5" i="4"/>
  <c r="AN5" i="4"/>
  <c r="AR5" i="4"/>
  <c r="AT5" i="4"/>
  <c r="AV5" i="4"/>
  <c r="AO5" i="4"/>
  <c r="AK5" i="4"/>
  <c r="AM5" i="4"/>
  <c r="AS5" i="4"/>
  <c r="AW5" i="4"/>
  <c r="AI6" i="4"/>
  <c r="AX6" i="4"/>
  <c r="AP6" i="4"/>
  <c r="AQ6" i="4"/>
  <c r="AK6" i="4"/>
  <c r="AS6" i="4"/>
  <c r="AW6" i="4"/>
  <c r="AU6" i="4"/>
  <c r="AJ6" i="4"/>
  <c r="AL6" i="4"/>
  <c r="AN6" i="4"/>
  <c r="AO6" i="4"/>
  <c r="AR6" i="4"/>
  <c r="AT6" i="4"/>
  <c r="AV6" i="4"/>
  <c r="AM6" i="4"/>
  <c r="AE19" i="4"/>
  <c r="AC19" i="4"/>
  <c r="AA19" i="4"/>
  <c r="Z19" i="4"/>
  <c r="S19" i="4"/>
  <c r="T19" i="4"/>
  <c r="X19" i="4"/>
  <c r="AB19" i="4"/>
  <c r="AD19" i="4"/>
  <c r="U19" i="4"/>
  <c r="AH19" i="4"/>
  <c r="Y19" i="4"/>
  <c r="W19" i="4"/>
  <c r="AG19" i="4"/>
  <c r="AF19" i="4"/>
  <c r="V19" i="4"/>
  <c r="AP9" i="4"/>
  <c r="AQ9" i="4"/>
  <c r="AI9" i="4"/>
  <c r="AJ9" i="4"/>
  <c r="AL9" i="4"/>
  <c r="AN9" i="4"/>
  <c r="AO9" i="4"/>
  <c r="AR9" i="4"/>
  <c r="AT9" i="4"/>
  <c r="AV9" i="4"/>
  <c r="AK9" i="4"/>
  <c r="AU9" i="4"/>
  <c r="AX9" i="4"/>
  <c r="AS9" i="4"/>
  <c r="AM9" i="4"/>
  <c r="AW9" i="4"/>
  <c r="W10" i="4"/>
  <c r="AE10" i="4"/>
  <c r="S10" i="4"/>
  <c r="AD10" i="4"/>
  <c r="V10" i="4"/>
  <c r="AC10" i="4"/>
  <c r="Z10" i="4"/>
  <c r="AH10" i="4"/>
  <c r="U10" i="4"/>
  <c r="AA10" i="4"/>
  <c r="Y10" i="4"/>
  <c r="X10" i="4"/>
  <c r="AG10" i="4"/>
  <c r="T10" i="4"/>
  <c r="AB10" i="4"/>
  <c r="AF10" i="4"/>
  <c r="AC4" i="4"/>
  <c r="AA4" i="4"/>
  <c r="Z4" i="4"/>
  <c r="Y4" i="4"/>
  <c r="AH4" i="4"/>
  <c r="W4" i="4"/>
  <c r="AD4" i="4"/>
  <c r="AG4" i="4"/>
  <c r="V4" i="4"/>
  <c r="S4" i="4"/>
  <c r="U4" i="4"/>
  <c r="AE4" i="4"/>
  <c r="T4" i="4"/>
  <c r="X4" i="4"/>
  <c r="AB4" i="4"/>
  <c r="AF4" i="4"/>
  <c r="L16" i="4"/>
  <c r="K20" i="4"/>
  <c r="M13" i="4"/>
  <c r="N14" i="4"/>
  <c r="O14" i="4" s="1"/>
  <c r="M17" i="4"/>
  <c r="M18" i="4"/>
  <c r="M7" i="4"/>
  <c r="N21" i="4"/>
  <c r="O21" i="4" s="1"/>
  <c r="N15" i="4"/>
  <c r="O15" i="4" s="1"/>
  <c r="N8" i="4"/>
  <c r="O8" i="4" s="1"/>
  <c r="M22" i="4"/>
  <c r="N12" i="4"/>
  <c r="O12" i="4" s="1"/>
  <c r="N22" i="4"/>
  <c r="O22" i="4" s="1"/>
  <c r="M16" i="4"/>
  <c r="N11" i="4"/>
  <c r="O11" i="4" s="1"/>
  <c r="N20" i="4"/>
  <c r="O20" i="4" s="1"/>
  <c r="N5" i="4"/>
  <c r="O5" i="4" s="1"/>
  <c r="N6" i="4"/>
  <c r="O6" i="4" s="1"/>
  <c r="M19" i="4"/>
  <c r="N9" i="4"/>
  <c r="O9" i="4" s="1"/>
  <c r="M10" i="4"/>
  <c r="K11" i="4"/>
  <c r="L18" i="4"/>
  <c r="K14" i="4"/>
  <c r="L7" i="4"/>
  <c r="L13" i="4"/>
  <c r="L17" i="4"/>
  <c r="L4" i="4"/>
  <c r="L19" i="4"/>
  <c r="K12" i="4"/>
  <c r="K21" i="4"/>
  <c r="K8" i="4"/>
  <c r="M4" i="4"/>
  <c r="K5" i="4"/>
  <c r="K6" i="4"/>
  <c r="K15" i="4"/>
  <c r="K9" i="4"/>
  <c r="L10" i="4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4" i="1"/>
  <c r="F6" i="2"/>
  <c r="F8" i="2" s="1"/>
  <c r="E6" i="2"/>
  <c r="E8" i="2" s="1"/>
  <c r="B4" i="2"/>
  <c r="B5" i="2" s="1"/>
  <c r="B6" i="2" s="1"/>
  <c r="G6" i="2" s="1"/>
  <c r="G7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C33" i="5" l="1"/>
  <c r="D32" i="5"/>
  <c r="G32" i="5"/>
  <c r="F32" i="5"/>
  <c r="E32" i="5"/>
  <c r="H32" i="5"/>
  <c r="I32" i="5"/>
  <c r="L2" i="5"/>
  <c r="K27" i="5"/>
  <c r="K25" i="5"/>
  <c r="K23" i="5"/>
  <c r="K21" i="5"/>
  <c r="K33" i="5"/>
  <c r="K32" i="5"/>
  <c r="K31" i="5"/>
  <c r="K30" i="5"/>
  <c r="K2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6" i="5"/>
  <c r="K24" i="5"/>
  <c r="K22" i="5"/>
  <c r="K28" i="5"/>
  <c r="K19" i="5"/>
  <c r="K20" i="5"/>
  <c r="AI13" i="4"/>
  <c r="AJ13" i="4"/>
  <c r="AL13" i="4"/>
  <c r="AN13" i="4"/>
  <c r="AK13" i="4"/>
  <c r="AM13" i="4"/>
  <c r="AR13" i="4"/>
  <c r="AT13" i="4"/>
  <c r="AV13" i="4"/>
  <c r="AP13" i="4"/>
  <c r="AQ13" i="4"/>
  <c r="AO13" i="4"/>
  <c r="AX13" i="4"/>
  <c r="AS13" i="4"/>
  <c r="AU13" i="4"/>
  <c r="AW13" i="4"/>
  <c r="P21" i="4"/>
  <c r="Q21" i="4"/>
  <c r="S21" i="4"/>
  <c r="AH21" i="4"/>
  <c r="Z21" i="4"/>
  <c r="AG21" i="4"/>
  <c r="AC21" i="4"/>
  <c r="T21" i="4"/>
  <c r="V21" i="4"/>
  <c r="X21" i="4"/>
  <c r="AA21" i="4"/>
  <c r="W21" i="4"/>
  <c r="AB21" i="4"/>
  <c r="AD21" i="4"/>
  <c r="AF21" i="4"/>
  <c r="AE21" i="4"/>
  <c r="U21" i="4"/>
  <c r="Y21" i="4"/>
  <c r="AQ18" i="4"/>
  <c r="AP18" i="4"/>
  <c r="AI18" i="4"/>
  <c r="AM18" i="4"/>
  <c r="AU18" i="4"/>
  <c r="AS18" i="4"/>
  <c r="AN18" i="4"/>
  <c r="AJ18" i="4"/>
  <c r="AL18" i="4"/>
  <c r="AR18" i="4"/>
  <c r="AT18" i="4"/>
  <c r="AV18" i="4"/>
  <c r="AO18" i="4"/>
  <c r="AW18" i="4"/>
  <c r="AX18" i="4"/>
  <c r="AK18" i="4"/>
  <c r="P11" i="4"/>
  <c r="Q11" i="4"/>
  <c r="P20" i="4"/>
  <c r="Q20" i="4"/>
  <c r="AQ10" i="4"/>
  <c r="AP10" i="4"/>
  <c r="AI10" i="4"/>
  <c r="AS10" i="4"/>
  <c r="AX10" i="4"/>
  <c r="AO10" i="4"/>
  <c r="AJ10" i="4"/>
  <c r="AL10" i="4"/>
  <c r="AN10" i="4"/>
  <c r="AU10" i="4"/>
  <c r="AW10" i="4"/>
  <c r="AR10" i="4"/>
  <c r="AT10" i="4"/>
  <c r="AV10" i="4"/>
  <c r="AK10" i="4"/>
  <c r="AM10" i="4"/>
  <c r="AC12" i="4"/>
  <c r="AA12" i="4"/>
  <c r="Z12" i="4"/>
  <c r="W12" i="4"/>
  <c r="S12" i="4"/>
  <c r="AE12" i="4"/>
  <c r="T12" i="4"/>
  <c r="V12" i="4"/>
  <c r="X12" i="4"/>
  <c r="AB12" i="4"/>
  <c r="AD12" i="4"/>
  <c r="AF12" i="4"/>
  <c r="U12" i="4"/>
  <c r="Y12" i="4"/>
  <c r="AH12" i="4"/>
  <c r="AG12" i="4"/>
  <c r="AE11" i="4"/>
  <c r="AD11" i="4"/>
  <c r="AC11" i="4"/>
  <c r="AA11" i="4"/>
  <c r="V11" i="4"/>
  <c r="Z11" i="4"/>
  <c r="S11" i="4"/>
  <c r="AB11" i="4"/>
  <c r="Y11" i="4"/>
  <c r="AF11" i="4"/>
  <c r="W11" i="4"/>
  <c r="U11" i="4"/>
  <c r="AH11" i="4"/>
  <c r="AG11" i="4"/>
  <c r="T11" i="4"/>
  <c r="X11" i="4"/>
  <c r="AD8" i="4"/>
  <c r="AA8" i="4"/>
  <c r="Z8" i="4"/>
  <c r="W8" i="4"/>
  <c r="S8" i="4"/>
  <c r="V8" i="4"/>
  <c r="AE8" i="4"/>
  <c r="AC8" i="4"/>
  <c r="T8" i="4"/>
  <c r="X8" i="4"/>
  <c r="AB8" i="4"/>
  <c r="AF8" i="4"/>
  <c r="Y8" i="4"/>
  <c r="U8" i="4"/>
  <c r="AG8" i="4"/>
  <c r="AH8" i="4"/>
  <c r="Q6" i="4"/>
  <c r="P6" i="4"/>
  <c r="AE14" i="4"/>
  <c r="AC14" i="4"/>
  <c r="AA14" i="4"/>
  <c r="Z14" i="4"/>
  <c r="W14" i="4"/>
  <c r="S14" i="4"/>
  <c r="Y14" i="4"/>
  <c r="T14" i="4"/>
  <c r="AG14" i="4"/>
  <c r="V14" i="4"/>
  <c r="U14" i="4"/>
  <c r="X14" i="4"/>
  <c r="AH14" i="4"/>
  <c r="AB14" i="4"/>
  <c r="AD14" i="4"/>
  <c r="AF14" i="4"/>
  <c r="AA9" i="4"/>
  <c r="Z9" i="4"/>
  <c r="V9" i="4"/>
  <c r="AH9" i="4"/>
  <c r="U9" i="4"/>
  <c r="W9" i="4"/>
  <c r="AE9" i="4"/>
  <c r="S9" i="4"/>
  <c r="AC9" i="4"/>
  <c r="AD9" i="4"/>
  <c r="Y9" i="4"/>
  <c r="AG9" i="4"/>
  <c r="T9" i="4"/>
  <c r="X9" i="4"/>
  <c r="AB9" i="4"/>
  <c r="AF9" i="4"/>
  <c r="Q22" i="4"/>
  <c r="P22" i="4"/>
  <c r="AE15" i="4"/>
  <c r="AC15" i="4"/>
  <c r="AA15" i="4"/>
  <c r="Z15" i="4"/>
  <c r="S15" i="4"/>
  <c r="AH15" i="4"/>
  <c r="V15" i="4"/>
  <c r="W15" i="4"/>
  <c r="AB15" i="4"/>
  <c r="AD15" i="4"/>
  <c r="Y15" i="4"/>
  <c r="AF15" i="4"/>
  <c r="AG15" i="4"/>
  <c r="U15" i="4"/>
  <c r="T15" i="4"/>
  <c r="X15" i="4"/>
  <c r="P12" i="4"/>
  <c r="Q12" i="4"/>
  <c r="AH5" i="4"/>
  <c r="W5" i="4"/>
  <c r="AE5" i="4"/>
  <c r="AD5" i="4"/>
  <c r="S5" i="4"/>
  <c r="AC5" i="4"/>
  <c r="V5" i="4"/>
  <c r="AA5" i="4"/>
  <c r="U5" i="4"/>
  <c r="Y5" i="4"/>
  <c r="AG5" i="4"/>
  <c r="Z5" i="4"/>
  <c r="T5" i="4"/>
  <c r="X5" i="4"/>
  <c r="AB5" i="4"/>
  <c r="AF5" i="4"/>
  <c r="AI19" i="4"/>
  <c r="AQ19" i="4"/>
  <c r="AX19" i="4"/>
  <c r="AK19" i="4"/>
  <c r="AM19" i="4"/>
  <c r="AO19" i="4"/>
  <c r="AS19" i="4"/>
  <c r="AU19" i="4"/>
  <c r="AW19" i="4"/>
  <c r="AN19" i="4"/>
  <c r="AJ19" i="4"/>
  <c r="AL19" i="4"/>
  <c r="AP19" i="4"/>
  <c r="AR19" i="4"/>
  <c r="AT19" i="4"/>
  <c r="AV19" i="4"/>
  <c r="AU4" i="4"/>
  <c r="AQ4" i="4"/>
  <c r="AP4" i="4"/>
  <c r="AM4" i="4"/>
  <c r="AL4" i="4"/>
  <c r="AR4" i="4"/>
  <c r="AT4" i="4"/>
  <c r="AO4" i="4"/>
  <c r="AK4" i="4"/>
  <c r="AS4" i="4"/>
  <c r="AW4" i="4"/>
  <c r="AX4" i="4"/>
  <c r="AI4" i="4"/>
  <c r="AJ4" i="4"/>
  <c r="AN4" i="4"/>
  <c r="AV4" i="4"/>
  <c r="Q9" i="4"/>
  <c r="P9" i="4"/>
  <c r="P14" i="4"/>
  <c r="Q14" i="4"/>
  <c r="AC6" i="4"/>
  <c r="Y6" i="4"/>
  <c r="AH6" i="4"/>
  <c r="W6" i="4"/>
  <c r="S6" i="4"/>
  <c r="Z6" i="4"/>
  <c r="AG6" i="4"/>
  <c r="V6" i="4"/>
  <c r="AD6" i="4"/>
  <c r="AA6" i="4"/>
  <c r="T6" i="4"/>
  <c r="X6" i="4"/>
  <c r="U6" i="4"/>
  <c r="AE6" i="4"/>
  <c r="AB6" i="4"/>
  <c r="AF6" i="4"/>
  <c r="AI17" i="4"/>
  <c r="AQ17" i="4"/>
  <c r="AJ17" i="4"/>
  <c r="AL17" i="4"/>
  <c r="AN17" i="4"/>
  <c r="AR17" i="4"/>
  <c r="AT17" i="4"/>
  <c r="AV17" i="4"/>
  <c r="AP17" i="4"/>
  <c r="AM17" i="4"/>
  <c r="AK17" i="4"/>
  <c r="AO17" i="4"/>
  <c r="AS17" i="4"/>
  <c r="AU17" i="4"/>
  <c r="AW17" i="4"/>
  <c r="AX17" i="4"/>
  <c r="P8" i="4"/>
  <c r="Q8" i="4"/>
  <c r="AH20" i="4"/>
  <c r="AE20" i="4"/>
  <c r="AA20" i="4"/>
  <c r="S20" i="4"/>
  <c r="T20" i="4"/>
  <c r="V20" i="4"/>
  <c r="X20" i="4"/>
  <c r="AB20" i="4"/>
  <c r="AD20" i="4"/>
  <c r="AF20" i="4"/>
  <c r="W20" i="4"/>
  <c r="U20" i="4"/>
  <c r="Z20" i="4"/>
  <c r="Y20" i="4"/>
  <c r="AC20" i="4"/>
  <c r="AG20" i="4"/>
  <c r="AP7" i="4"/>
  <c r="AM7" i="4"/>
  <c r="AI7" i="4"/>
  <c r="AU7" i="4"/>
  <c r="AX7" i="4"/>
  <c r="AQ7" i="4"/>
  <c r="AK7" i="4"/>
  <c r="AO7" i="4"/>
  <c r="AS7" i="4"/>
  <c r="AW7" i="4"/>
  <c r="AL7" i="4"/>
  <c r="AN7" i="4"/>
  <c r="AJ7" i="4"/>
  <c r="AR7" i="4"/>
  <c r="AT7" i="4"/>
  <c r="AV7" i="4"/>
  <c r="Q5" i="4"/>
  <c r="P5" i="4"/>
  <c r="P15" i="4"/>
  <c r="Q15" i="4"/>
  <c r="AQ16" i="4"/>
  <c r="AP16" i="4"/>
  <c r="AI16" i="4"/>
  <c r="AN16" i="4"/>
  <c r="AR16" i="4"/>
  <c r="AT16" i="4"/>
  <c r="AK16" i="4"/>
  <c r="AM16" i="4"/>
  <c r="AO16" i="4"/>
  <c r="AV16" i="4"/>
  <c r="AS16" i="4"/>
  <c r="AU16" i="4"/>
  <c r="AW16" i="4"/>
  <c r="AX16" i="4"/>
  <c r="AJ16" i="4"/>
  <c r="AL16" i="4"/>
  <c r="M20" i="4"/>
  <c r="N16" i="4"/>
  <c r="O16" i="4" s="1"/>
  <c r="M12" i="4"/>
  <c r="N13" i="4"/>
  <c r="O13" i="4" s="1"/>
  <c r="M8" i="4"/>
  <c r="M14" i="4"/>
  <c r="M21" i="4"/>
  <c r="N18" i="4"/>
  <c r="O18" i="4" s="1"/>
  <c r="N19" i="4"/>
  <c r="O19" i="4" s="1"/>
  <c r="N10" i="4"/>
  <c r="O10" i="4" s="1"/>
  <c r="M9" i="4"/>
  <c r="M15" i="4"/>
  <c r="N4" i="4"/>
  <c r="O4" i="4" s="1"/>
  <c r="M6" i="4"/>
  <c r="N17" i="4"/>
  <c r="O17" i="4" s="1"/>
  <c r="M5" i="4"/>
  <c r="M11" i="4"/>
  <c r="N7" i="4"/>
  <c r="O7" i="4" s="1"/>
  <c r="E7" i="2"/>
  <c r="F7" i="2"/>
  <c r="G8" i="2"/>
  <c r="I21" i="1"/>
  <c r="I14" i="1"/>
  <c r="I15" i="1"/>
  <c r="I8" i="1"/>
  <c r="I9" i="1"/>
  <c r="I17" i="1"/>
  <c r="I6" i="1"/>
  <c r="I7" i="1"/>
  <c r="I16" i="1"/>
  <c r="I10" i="1"/>
  <c r="I18" i="1"/>
  <c r="I19" i="1"/>
  <c r="I4" i="1"/>
  <c r="I12" i="1"/>
  <c r="I20" i="1"/>
  <c r="I3" i="1"/>
  <c r="I11" i="1"/>
  <c r="I5" i="1"/>
  <c r="I13" i="1"/>
  <c r="M2" i="5" l="1"/>
  <c r="L33" i="5"/>
  <c r="L32" i="5"/>
  <c r="L31" i="5"/>
  <c r="L30" i="5"/>
  <c r="L29" i="5"/>
  <c r="L28" i="5"/>
  <c r="L21" i="5"/>
  <c r="L8" i="5"/>
  <c r="L7" i="5"/>
  <c r="L5" i="5"/>
  <c r="L4" i="5"/>
  <c r="L10" i="5"/>
  <c r="L18" i="5"/>
  <c r="L17" i="5"/>
  <c r="L16" i="5"/>
  <c r="L15" i="5"/>
  <c r="L14" i="5"/>
  <c r="L13" i="5"/>
  <c r="L12" i="5"/>
  <c r="L11" i="5"/>
  <c r="L9" i="5"/>
  <c r="L6" i="5"/>
  <c r="L26" i="5"/>
  <c r="L24" i="5"/>
  <c r="L22" i="5"/>
  <c r="L19" i="5"/>
  <c r="L27" i="5"/>
  <c r="L25" i="5"/>
  <c r="L23" i="5"/>
  <c r="L20" i="5"/>
  <c r="C34" i="5"/>
  <c r="L34" i="5" s="1"/>
  <c r="D33" i="5"/>
  <c r="G33" i="5"/>
  <c r="E33" i="5"/>
  <c r="F33" i="5"/>
  <c r="H33" i="5"/>
  <c r="I33" i="5"/>
  <c r="J33" i="5"/>
  <c r="Q7" i="4"/>
  <c r="P7" i="4"/>
  <c r="Q10" i="4"/>
  <c r="P10" i="4"/>
  <c r="P16" i="4"/>
  <c r="Q16" i="4"/>
  <c r="P19" i="4"/>
  <c r="Q19" i="4"/>
  <c r="P18" i="4"/>
  <c r="Q18" i="4"/>
  <c r="Q17" i="4"/>
  <c r="P17" i="4"/>
  <c r="P4" i="4"/>
  <c r="Q4" i="4"/>
  <c r="Q13" i="4"/>
  <c r="P13" i="4"/>
  <c r="J12" i="1"/>
  <c r="K12" i="1" s="1"/>
  <c r="N12" i="1"/>
  <c r="J4" i="1"/>
  <c r="K4" i="1" s="1"/>
  <c r="N4" i="1"/>
  <c r="J9" i="1"/>
  <c r="K9" i="1" s="1"/>
  <c r="N9" i="1"/>
  <c r="J19" i="1"/>
  <c r="K19" i="1" s="1"/>
  <c r="N19" i="1"/>
  <c r="J8" i="1"/>
  <c r="K8" i="1" s="1"/>
  <c r="N8" i="1"/>
  <c r="J13" i="1"/>
  <c r="K13" i="1" s="1"/>
  <c r="N13" i="1"/>
  <c r="J18" i="1"/>
  <c r="K18" i="1" s="1"/>
  <c r="N18" i="1"/>
  <c r="J15" i="1"/>
  <c r="K15" i="1" s="1"/>
  <c r="N15" i="1"/>
  <c r="J17" i="1"/>
  <c r="K17" i="1" s="1"/>
  <c r="N17" i="1"/>
  <c r="J5" i="1"/>
  <c r="K5" i="1" s="1"/>
  <c r="N5" i="1"/>
  <c r="O5" i="1" s="1"/>
  <c r="J10" i="1"/>
  <c r="K10" i="1" s="1"/>
  <c r="N10" i="1"/>
  <c r="J14" i="1"/>
  <c r="K14" i="1" s="1"/>
  <c r="N14" i="1"/>
  <c r="O14" i="1" s="1"/>
  <c r="J16" i="1"/>
  <c r="K16" i="1" s="1"/>
  <c r="N16" i="1"/>
  <c r="J3" i="1"/>
  <c r="K3" i="1" s="1"/>
  <c r="N3" i="1"/>
  <c r="J7" i="1"/>
  <c r="K7" i="1" s="1"/>
  <c r="N7" i="1"/>
  <c r="J11" i="1"/>
  <c r="K11" i="1" s="1"/>
  <c r="N11" i="1"/>
  <c r="O11" i="1" s="1"/>
  <c r="J21" i="1"/>
  <c r="K21" i="1" s="1"/>
  <c r="N21" i="1"/>
  <c r="J20" i="1"/>
  <c r="K20" i="1" s="1"/>
  <c r="N20" i="1"/>
  <c r="J6" i="1"/>
  <c r="K6" i="1" s="1"/>
  <c r="N6" i="1"/>
  <c r="C35" i="5" l="1"/>
  <c r="D34" i="5"/>
  <c r="G34" i="5"/>
  <c r="F34" i="5"/>
  <c r="E34" i="5"/>
  <c r="H34" i="5"/>
  <c r="I34" i="5"/>
  <c r="J34" i="5"/>
  <c r="K34" i="5"/>
  <c r="N2" i="5"/>
  <c r="M23" i="5"/>
  <c r="M35" i="5"/>
  <c r="M34" i="5"/>
  <c r="M33" i="5"/>
  <c r="M32" i="5"/>
  <c r="M31" i="5"/>
  <c r="M30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27" i="5"/>
  <c r="M29" i="5"/>
  <c r="M26" i="5"/>
  <c r="M24" i="5"/>
  <c r="M22" i="5"/>
  <c r="M25" i="5"/>
  <c r="M19" i="5"/>
  <c r="M28" i="5"/>
  <c r="M20" i="5"/>
  <c r="M21" i="5"/>
  <c r="O20" i="1"/>
  <c r="O6" i="1"/>
  <c r="O21" i="1"/>
  <c r="O16" i="1"/>
  <c r="O17" i="1"/>
  <c r="O8" i="1"/>
  <c r="O12" i="1"/>
  <c r="O15" i="1"/>
  <c r="O19" i="1"/>
  <c r="O18" i="1"/>
  <c r="O9" i="1"/>
  <c r="O7" i="1"/>
  <c r="O10" i="1"/>
  <c r="O13" i="1"/>
  <c r="O4" i="1"/>
  <c r="O2" i="5" l="1"/>
  <c r="N35" i="5"/>
  <c r="N34" i="5"/>
  <c r="N33" i="5"/>
  <c r="N32" i="5"/>
  <c r="N31" i="5"/>
  <c r="N30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21" i="5"/>
  <c r="N29" i="5"/>
  <c r="N26" i="5"/>
  <c r="N24" i="5"/>
  <c r="N22" i="5"/>
  <c r="N19" i="5"/>
  <c r="N28" i="5"/>
  <c r="N20" i="5"/>
  <c r="N27" i="5"/>
  <c r="N25" i="5"/>
  <c r="N23" i="5"/>
  <c r="C36" i="5"/>
  <c r="D35" i="5"/>
  <c r="E35" i="5"/>
  <c r="G35" i="5"/>
  <c r="F35" i="5"/>
  <c r="H35" i="5"/>
  <c r="I35" i="5"/>
  <c r="J35" i="5"/>
  <c r="K35" i="5"/>
  <c r="L35" i="5"/>
  <c r="C37" i="5" l="1"/>
  <c r="D36" i="5"/>
  <c r="E36" i="5"/>
  <c r="G36" i="5"/>
  <c r="F36" i="5"/>
  <c r="H36" i="5"/>
  <c r="I36" i="5"/>
  <c r="J36" i="5"/>
  <c r="K36" i="5"/>
  <c r="L36" i="5"/>
  <c r="M36" i="5"/>
  <c r="N36" i="5"/>
  <c r="P2" i="5"/>
  <c r="O29" i="5"/>
  <c r="O26" i="5"/>
  <c r="O24" i="5"/>
  <c r="O22" i="5"/>
  <c r="O19" i="5"/>
  <c r="O28" i="5"/>
  <c r="O20" i="5"/>
  <c r="O27" i="5"/>
  <c r="O25" i="5"/>
  <c r="O23" i="5"/>
  <c r="O21" i="5"/>
  <c r="O37" i="5"/>
  <c r="O36" i="5"/>
  <c r="O35" i="5"/>
  <c r="O34" i="5"/>
  <c r="O33" i="5"/>
  <c r="O32" i="5"/>
  <c r="O31" i="5"/>
  <c r="O30" i="5"/>
  <c r="O18" i="5"/>
  <c r="O17" i="5"/>
  <c r="O16" i="5"/>
  <c r="O15" i="5"/>
  <c r="O14" i="5"/>
  <c r="O13" i="5"/>
  <c r="O5" i="5"/>
  <c r="O12" i="5"/>
  <c r="O10" i="5"/>
  <c r="O8" i="5"/>
  <c r="O6" i="5"/>
  <c r="O4" i="5"/>
  <c r="O9" i="5"/>
  <c r="O7" i="5"/>
  <c r="O11" i="5"/>
  <c r="Q2" i="5" l="1"/>
  <c r="P37" i="5"/>
  <c r="P36" i="5"/>
  <c r="P35" i="5"/>
  <c r="P34" i="5"/>
  <c r="P33" i="5"/>
  <c r="P32" i="5"/>
  <c r="P31" i="5"/>
  <c r="P30" i="5"/>
  <c r="P19" i="5"/>
  <c r="P28" i="5"/>
  <c r="P20" i="5"/>
  <c r="P27" i="5"/>
  <c r="P25" i="5"/>
  <c r="P23" i="5"/>
  <c r="P21" i="5"/>
  <c r="P29" i="5"/>
  <c r="P26" i="5"/>
  <c r="P24" i="5"/>
  <c r="P22" i="5"/>
  <c r="P15" i="5"/>
  <c r="P13" i="5"/>
  <c r="P7" i="5"/>
  <c r="P12" i="5"/>
  <c r="P10" i="5"/>
  <c r="P18" i="5"/>
  <c r="P17" i="5"/>
  <c r="P8" i="5"/>
  <c r="P6" i="5"/>
  <c r="P4" i="5"/>
  <c r="P5" i="5"/>
  <c r="P14" i="5"/>
  <c r="P16" i="5"/>
  <c r="P11" i="5"/>
  <c r="P9" i="5"/>
  <c r="C38" i="5"/>
  <c r="P38" i="5" s="1"/>
  <c r="D37" i="5"/>
  <c r="F37" i="5"/>
  <c r="E37" i="5"/>
  <c r="G37" i="5"/>
  <c r="H37" i="5"/>
  <c r="I37" i="5"/>
  <c r="J37" i="5"/>
  <c r="K37" i="5"/>
  <c r="L37" i="5"/>
  <c r="M37" i="5"/>
  <c r="N37" i="5"/>
  <c r="D38" i="5" l="1"/>
  <c r="C39" i="5"/>
  <c r="E38" i="5"/>
  <c r="G38" i="5"/>
  <c r="F38" i="5"/>
  <c r="H38" i="5"/>
  <c r="I38" i="5"/>
  <c r="J38" i="5"/>
  <c r="K38" i="5"/>
  <c r="L38" i="5"/>
  <c r="M38" i="5"/>
  <c r="N38" i="5"/>
  <c r="O38" i="5"/>
  <c r="R2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5" i="5"/>
  <c r="Q17" i="5"/>
  <c r="Q16" i="5"/>
  <c r="Q15" i="5"/>
  <c r="Q14" i="5"/>
  <c r="Q13" i="5"/>
  <c r="Q12" i="5"/>
  <c r="Q11" i="5"/>
  <c r="Q10" i="5"/>
  <c r="Q9" i="5"/>
  <c r="Q8" i="5"/>
  <c r="Q7" i="5"/>
  <c r="Q6" i="5"/>
  <c r="Q4" i="5"/>
  <c r="S2" i="5" l="1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0" i="5"/>
  <c r="R39" i="5"/>
  <c r="R38" i="5"/>
  <c r="R21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18" i="5"/>
  <c r="R19" i="5"/>
  <c r="C40" i="5"/>
  <c r="D39" i="5"/>
  <c r="F39" i="5"/>
  <c r="E39" i="5"/>
  <c r="G39" i="5"/>
  <c r="H39" i="5"/>
  <c r="I39" i="5"/>
  <c r="J39" i="5"/>
  <c r="K39" i="5"/>
  <c r="L39" i="5"/>
  <c r="M39" i="5"/>
  <c r="N39" i="5"/>
  <c r="O39" i="5"/>
  <c r="P39" i="5"/>
  <c r="C41" i="5" l="1"/>
  <c r="D40" i="5"/>
  <c r="F40" i="5"/>
  <c r="G40" i="5"/>
  <c r="E40" i="5"/>
  <c r="H40" i="5"/>
  <c r="I40" i="5"/>
  <c r="J40" i="5"/>
  <c r="K40" i="5"/>
  <c r="L40" i="5"/>
  <c r="M40" i="5"/>
  <c r="N40" i="5"/>
  <c r="O40" i="5"/>
  <c r="P40" i="5"/>
  <c r="Q40" i="5"/>
  <c r="R40" i="5"/>
  <c r="S41" i="5"/>
  <c r="S40" i="5"/>
  <c r="S39" i="5"/>
  <c r="S38" i="5"/>
  <c r="S28" i="5"/>
  <c r="S20" i="5"/>
  <c r="S36" i="5"/>
  <c r="S34" i="5"/>
  <c r="S29" i="5"/>
  <c r="S26" i="5"/>
  <c r="S35" i="5"/>
  <c r="S30" i="5"/>
  <c r="S27" i="5"/>
  <c r="S25" i="5"/>
  <c r="S23" i="5"/>
  <c r="S21" i="5"/>
  <c r="S31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2" i="5"/>
  <c r="S18" i="5"/>
  <c r="S37" i="5"/>
  <c r="S33" i="5"/>
  <c r="S24" i="5"/>
  <c r="S22" i="5"/>
  <c r="S19" i="5"/>
  <c r="C42" i="5" l="1"/>
  <c r="D41" i="5"/>
  <c r="G41" i="5"/>
  <c r="F41" i="5"/>
  <c r="E41" i="5"/>
  <c r="H41" i="5"/>
  <c r="I41" i="5"/>
  <c r="J41" i="5"/>
  <c r="K41" i="5"/>
  <c r="L41" i="5"/>
  <c r="M41" i="5"/>
  <c r="N41" i="5"/>
  <c r="O41" i="5"/>
  <c r="P41" i="5"/>
  <c r="Q41" i="5"/>
  <c r="R41" i="5"/>
  <c r="C43" i="5" l="1"/>
  <c r="D42" i="5"/>
  <c r="G42" i="5"/>
  <c r="F42" i="5"/>
  <c r="E42" i="5"/>
  <c r="H42" i="5"/>
  <c r="I42" i="5"/>
  <c r="J42" i="5"/>
  <c r="K42" i="5"/>
  <c r="L42" i="5"/>
  <c r="M42" i="5"/>
  <c r="N42" i="5"/>
  <c r="O42" i="5"/>
  <c r="P42" i="5"/>
  <c r="Q42" i="5"/>
  <c r="R42" i="5"/>
  <c r="S42" i="5"/>
  <c r="C44" i="5" l="1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C45" i="5" l="1"/>
  <c r="D44" i="5"/>
  <c r="G44" i="5"/>
  <c r="E44" i="5"/>
  <c r="F44" i="5"/>
  <c r="H44" i="5"/>
  <c r="I44" i="5"/>
  <c r="J44" i="5"/>
  <c r="K44" i="5"/>
  <c r="L44" i="5"/>
  <c r="M44" i="5"/>
  <c r="N44" i="5"/>
  <c r="O44" i="5"/>
  <c r="P44" i="5"/>
  <c r="Q44" i="5"/>
  <c r="R44" i="5"/>
  <c r="S44" i="5"/>
  <c r="C46" i="5" l="1"/>
  <c r="D45" i="5"/>
  <c r="F45" i="5"/>
  <c r="E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C47" i="5" l="1"/>
  <c r="D46" i="5"/>
  <c r="F46" i="5"/>
  <c r="G46" i="5"/>
  <c r="E46" i="5"/>
  <c r="H46" i="5"/>
  <c r="I46" i="5"/>
  <c r="J46" i="5"/>
  <c r="K46" i="5"/>
  <c r="L46" i="5"/>
  <c r="M46" i="5"/>
  <c r="N46" i="5"/>
  <c r="O46" i="5"/>
  <c r="P46" i="5"/>
  <c r="Q46" i="5"/>
  <c r="R46" i="5"/>
  <c r="S46" i="5"/>
  <c r="C48" i="5" l="1"/>
  <c r="D47" i="5"/>
  <c r="F47" i="5"/>
  <c r="G47" i="5"/>
  <c r="E47" i="5"/>
  <c r="H47" i="5"/>
  <c r="I47" i="5"/>
  <c r="J47" i="5"/>
  <c r="K47" i="5"/>
  <c r="L47" i="5"/>
  <c r="M47" i="5"/>
  <c r="N47" i="5"/>
  <c r="O47" i="5"/>
  <c r="P47" i="5"/>
  <c r="Q47" i="5"/>
  <c r="R47" i="5"/>
  <c r="S47" i="5"/>
  <c r="C49" i="5" l="1"/>
  <c r="D48" i="5"/>
  <c r="E48" i="5"/>
  <c r="G48" i="5"/>
  <c r="F48" i="5"/>
  <c r="H48" i="5"/>
  <c r="I48" i="5"/>
  <c r="J48" i="5"/>
  <c r="K48" i="5"/>
  <c r="L48" i="5"/>
  <c r="M48" i="5"/>
  <c r="N48" i="5"/>
  <c r="O48" i="5"/>
  <c r="P48" i="5"/>
  <c r="Q48" i="5"/>
  <c r="R48" i="5"/>
  <c r="S48" i="5"/>
  <c r="C50" i="5" l="1"/>
  <c r="D49" i="5"/>
  <c r="F49" i="5"/>
  <c r="G49" i="5"/>
  <c r="E49" i="5"/>
  <c r="H49" i="5"/>
  <c r="I49" i="5"/>
  <c r="J49" i="5"/>
  <c r="K49" i="5"/>
  <c r="L49" i="5"/>
  <c r="M49" i="5"/>
  <c r="N49" i="5"/>
  <c r="O49" i="5"/>
  <c r="P49" i="5"/>
  <c r="Q49" i="5"/>
  <c r="R49" i="5"/>
  <c r="S49" i="5"/>
  <c r="C51" i="5" l="1"/>
  <c r="D50" i="5"/>
  <c r="G50" i="5"/>
  <c r="F50" i="5"/>
  <c r="E50" i="5"/>
  <c r="H50" i="5"/>
  <c r="I50" i="5"/>
  <c r="J50" i="5"/>
  <c r="K50" i="5"/>
  <c r="L50" i="5"/>
  <c r="M50" i="5"/>
  <c r="N50" i="5"/>
  <c r="O50" i="5"/>
  <c r="P50" i="5"/>
  <c r="Q50" i="5"/>
  <c r="R50" i="5"/>
  <c r="S50" i="5"/>
  <c r="C52" i="5" l="1"/>
  <c r="D51" i="5"/>
  <c r="F51" i="5"/>
  <c r="E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C53" i="5" l="1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C54" i="5" l="1"/>
  <c r="D53" i="5"/>
  <c r="F53" i="5"/>
  <c r="E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C55" i="5" l="1"/>
  <c r="D54" i="5"/>
  <c r="E54" i="5"/>
  <c r="G54" i="5"/>
  <c r="F54" i="5"/>
  <c r="H54" i="5"/>
  <c r="I54" i="5"/>
  <c r="J54" i="5"/>
  <c r="K54" i="5"/>
  <c r="L54" i="5"/>
  <c r="M54" i="5"/>
  <c r="N54" i="5"/>
  <c r="O54" i="5"/>
  <c r="P54" i="5"/>
  <c r="Q54" i="5"/>
  <c r="R54" i="5"/>
  <c r="S54" i="5"/>
  <c r="C56" i="5" l="1"/>
  <c r="D55" i="5"/>
  <c r="F55" i="5"/>
  <c r="E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C57" i="5" l="1"/>
  <c r="D56" i="5"/>
  <c r="F56" i="5"/>
  <c r="G56" i="5"/>
  <c r="E56" i="5"/>
  <c r="H56" i="5"/>
  <c r="I56" i="5"/>
  <c r="J56" i="5"/>
  <c r="K56" i="5"/>
  <c r="L56" i="5"/>
  <c r="M56" i="5"/>
  <c r="N56" i="5"/>
  <c r="O56" i="5"/>
  <c r="P56" i="5"/>
  <c r="Q56" i="5"/>
  <c r="R56" i="5"/>
  <c r="S56" i="5"/>
  <c r="C58" i="5" l="1"/>
  <c r="D57" i="5"/>
  <c r="F57" i="5"/>
  <c r="G57" i="5"/>
  <c r="E57" i="5"/>
  <c r="H57" i="5"/>
  <c r="I57" i="5"/>
  <c r="J57" i="5"/>
  <c r="K57" i="5"/>
  <c r="L57" i="5"/>
  <c r="M57" i="5"/>
  <c r="N57" i="5"/>
  <c r="O57" i="5"/>
  <c r="P57" i="5"/>
  <c r="Q57" i="5"/>
  <c r="R57" i="5"/>
  <c r="S57" i="5"/>
  <c r="C59" i="5" l="1"/>
  <c r="D58" i="5"/>
  <c r="G58" i="5"/>
  <c r="F58" i="5"/>
  <c r="E58" i="5"/>
  <c r="H58" i="5"/>
  <c r="I58" i="5"/>
  <c r="J58" i="5"/>
  <c r="K58" i="5"/>
  <c r="L58" i="5"/>
  <c r="M58" i="5"/>
  <c r="N58" i="5"/>
  <c r="O58" i="5"/>
  <c r="P58" i="5"/>
  <c r="Q58" i="5"/>
  <c r="R58" i="5"/>
  <c r="S58" i="5"/>
  <c r="C60" i="5" l="1"/>
  <c r="D59" i="5"/>
  <c r="F59" i="5"/>
  <c r="E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D60" i="5" l="1"/>
  <c r="F60" i="5"/>
  <c r="E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</calcChain>
</file>

<file path=xl/sharedStrings.xml><?xml version="1.0" encoding="utf-8"?>
<sst xmlns="http://schemas.openxmlformats.org/spreadsheetml/2006/main" count="98" uniqueCount="93">
  <si>
    <t xml:space="preserve">            next_exp_required[_summoner] = 3000;</t>
  </si>
  <si>
    <t xml:space="preserve">        }else if (level[_summoner] == 3) {</t>
  </si>
  <si>
    <t xml:space="preserve">            next_exp_required[_summoner] = 6000;</t>
  </si>
  <si>
    <t xml:space="preserve">        }else if (level[_summoner] == 4) {</t>
  </si>
  <si>
    <t xml:space="preserve">            next_exp_required[_summoner] = 10000;</t>
  </si>
  <si>
    <t xml:space="preserve">        }else if (level[_summoner] == 5) {</t>
  </si>
  <si>
    <t xml:space="preserve">            next_exp_required[_summoner] = 15000;</t>
  </si>
  <si>
    <t xml:space="preserve">        }else if (level[_summoner] == 6) {</t>
  </si>
  <si>
    <t xml:space="preserve">            next_exp_required[_summoner] = 21000;</t>
  </si>
  <si>
    <t xml:space="preserve">        }else if (level[_summoner] == 7) {</t>
  </si>
  <si>
    <t xml:space="preserve">            next_exp_required[_summoner] = 28000;</t>
  </si>
  <si>
    <t xml:space="preserve">        }else if (level[_summoner] == 8) {</t>
  </si>
  <si>
    <t xml:space="preserve">            next_exp_required[_summoner] = 36000;</t>
  </si>
  <si>
    <t xml:space="preserve">        }else if (level[_summoner] == 9) {</t>
  </si>
  <si>
    <t xml:space="preserve">            next_exp_required[_summoner] = 45000;</t>
  </si>
  <si>
    <t xml:space="preserve">        }else if (level[_summoner] == 10) {</t>
  </si>
  <si>
    <t xml:space="preserve">            next_exp_required[_summoner] = 55000;</t>
  </si>
  <si>
    <t xml:space="preserve">        }else if (level[_summoner] == 11) {</t>
  </si>
  <si>
    <t xml:space="preserve">            next_exp_required[_summoner] = 66000;</t>
  </si>
  <si>
    <t xml:space="preserve">        }else if (level[_summoner] == 12) {</t>
  </si>
  <si>
    <t xml:space="preserve">            next_exp_required[_summoner] = 78000;</t>
  </si>
  <si>
    <t xml:space="preserve">        }else if (level[_summoner] == 13) {</t>
  </si>
  <si>
    <t xml:space="preserve">            next_exp_required[_summoner] = 91000;</t>
  </si>
  <si>
    <t xml:space="preserve">        }else if (level[_summoner] == 14) {</t>
  </si>
  <si>
    <t xml:space="preserve">            next_exp_required[_summoner] = 105000;</t>
  </si>
  <si>
    <t xml:space="preserve">        }else if (level[_summoner] == 15) {</t>
  </si>
  <si>
    <t xml:space="preserve">            next_exp_required[_summoner] = 120000;</t>
  </si>
  <si>
    <t xml:space="preserve">        }else if (level[_summoner] == 16) {</t>
  </si>
  <si>
    <t xml:space="preserve">            next_exp_required[_summoner] = 136000;</t>
  </si>
  <si>
    <t xml:space="preserve">        }else if (level[_summoner] == 17) {</t>
  </si>
  <si>
    <t xml:space="preserve">            next_exp_required[_summoner] = 153000;</t>
  </si>
  <si>
    <t xml:space="preserve">        }else if (level[_summoner] == 18) {</t>
  </si>
  <si>
    <t xml:space="preserve">            next_exp_required[_summoner] = 171000;</t>
  </si>
  <si>
    <t xml:space="preserve">        }else if (level[_summoner] == 19) {</t>
  </si>
  <si>
    <t xml:space="preserve">            next_exp_required[_summoner] = 190000;</t>
  </si>
  <si>
    <t>day</t>
    <phoneticPr fontId="1"/>
  </si>
  <si>
    <t>hr</t>
    <phoneticPr fontId="1"/>
  </si>
  <si>
    <t>min</t>
    <phoneticPr fontId="1"/>
  </si>
  <si>
    <t>sec</t>
    <phoneticPr fontId="1"/>
  </si>
  <si>
    <t>exp</t>
    <phoneticPr fontId="1"/>
  </si>
  <si>
    <t>coin</t>
    <phoneticPr fontId="1"/>
  </si>
  <si>
    <t>mat</t>
    <phoneticPr fontId="1"/>
  </si>
  <si>
    <t>1d</t>
    <phoneticPr fontId="1"/>
  </si>
  <si>
    <t>7d</t>
    <phoneticPr fontId="1"/>
  </si>
  <si>
    <t>30d</t>
    <phoneticPr fontId="1"/>
  </si>
  <si>
    <t>status</t>
    <phoneticPr fontId="1"/>
  </si>
  <si>
    <t>バランス</t>
    <phoneticPr fontId="1"/>
  </si>
  <si>
    <t>exp</t>
    <phoneticPr fontId="1"/>
  </si>
  <si>
    <t>coin</t>
    <phoneticPr fontId="1"/>
  </si>
  <si>
    <t>status point</t>
    <phoneticPr fontId="1"/>
  </si>
  <si>
    <t>x/Lv</t>
    <phoneticPr fontId="1"/>
  </si>
  <si>
    <t>+3%</t>
    <phoneticPr fontId="1"/>
  </si>
  <si>
    <t>Lv</t>
    <phoneticPr fontId="1"/>
  </si>
  <si>
    <t>+3%</t>
    <phoneticPr fontId="1"/>
  </si>
  <si>
    <t>/Lv</t>
    <phoneticPr fontId="1"/>
  </si>
  <si>
    <t>/個</t>
    <rPh sb="1" eb="2">
      <t>コ</t>
    </rPh>
    <phoneticPr fontId="1"/>
  </si>
  <si>
    <t>item</t>
    <phoneticPr fontId="1"/>
  </si>
  <si>
    <t>status</t>
    <phoneticPr fontId="1"/>
  </si>
  <si>
    <t>/point</t>
    <phoneticPr fontId="1"/>
  </si>
  <si>
    <t>0.01</t>
    <phoneticPr fontId="1"/>
  </si>
  <si>
    <t>/sec</t>
    <phoneticPr fontId="1"/>
  </si>
  <si>
    <t>0.001</t>
    <phoneticPr fontId="1"/>
  </si>
  <si>
    <t>1m</t>
    <phoneticPr fontId="1"/>
  </si>
  <si>
    <t>6m</t>
    <phoneticPr fontId="1"/>
  </si>
  <si>
    <t>12m</t>
    <phoneticPr fontId="1"/>
  </si>
  <si>
    <t>sum_exp</t>
    <phoneticPr fontId="1"/>
  </si>
  <si>
    <t>requre_day</t>
    <phoneticPr fontId="1"/>
  </si>
  <si>
    <t>requre_m</t>
    <phoneticPr fontId="1"/>
  </si>
  <si>
    <t>gain_point</t>
    <phoneticPr fontId="1"/>
  </si>
  <si>
    <t>mod_%(ave)</t>
    <phoneticPr fontId="1"/>
  </si>
  <si>
    <t>mod_%(max)</t>
    <phoneticPr fontId="1"/>
  </si>
  <si>
    <t>l</t>
    <phoneticPr fontId="1"/>
  </si>
  <si>
    <t>e</t>
    <phoneticPr fontId="1"/>
  </si>
  <si>
    <t>pt/L</t>
    <phoneticPr fontId="1"/>
  </si>
  <si>
    <t>ex/d</t>
    <phoneticPr fontId="1"/>
  </si>
  <si>
    <t>pt/%</t>
    <phoneticPr fontId="1"/>
  </si>
  <si>
    <t>coin/day(ave)</t>
    <phoneticPr fontId="1"/>
  </si>
  <si>
    <t>coin/day(max)</t>
    <phoneticPr fontId="1"/>
  </si>
  <si>
    <t>craft(ave)</t>
    <phoneticPr fontId="1"/>
  </si>
  <si>
    <t>craft(max)</t>
    <phoneticPr fontId="1"/>
  </si>
  <si>
    <t>cost(3d)</t>
    <phoneticPr fontId="1"/>
  </si>
  <si>
    <t>cost(sub)</t>
    <phoneticPr fontId="1"/>
  </si>
  <si>
    <t>cost(craft)</t>
    <phoneticPr fontId="1"/>
  </si>
  <si>
    <t>craftable items</t>
    <phoneticPr fontId="1"/>
  </si>
  <si>
    <t>pt/sumL</t>
    <phoneticPr fontId="1"/>
  </si>
  <si>
    <t>lv</t>
    <phoneticPr fontId="1"/>
  </si>
  <si>
    <t>dc</t>
    <phoneticPr fontId="1"/>
  </si>
  <si>
    <t>pt+lv</t>
    <phoneticPr fontId="1"/>
  </si>
  <si>
    <t>Lv10+INT17</t>
    <phoneticPr fontId="1"/>
  </si>
  <si>
    <t>Lv10+INT10+Item10</t>
    <phoneticPr fontId="1"/>
  </si>
  <si>
    <t>Lv15+INT15+Item15</t>
    <phoneticPr fontId="1"/>
  </si>
  <si>
    <t>分母係数</t>
    <rPh sb="0" eb="2">
      <t>ブンボ</t>
    </rPh>
    <rPh sb="2" eb="4">
      <t>ケイスウ</t>
    </rPh>
    <phoneticPr fontId="1"/>
  </si>
  <si>
    <t>Lv16/INT20/Item15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</si>
</sst>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_ "/>
    <numFmt numFmtId="178" formatCode="#,##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22"/>
  <sheetViews>
    <sheetView tabSelected="1" zoomScale="70" zoomScaleNormal="70" workbookViewId="0">
      <selection activeCell="E13" sqref="E13:N13"/>
    </sheetView>
  </sheetViews>
  <sheetFormatPr defaultRowHeight="18.75" x14ac:dyDescent="0.4"/>
  <cols>
    <col min="1" max="1" width="4.25" style="6" customWidth="1"/>
    <col min="2" max="2" width="9.625" style="6" bestFit="1" customWidth="1"/>
    <col min="3" max="3" width="5.5" style="6" bestFit="1" customWidth="1"/>
    <col min="4" max="4" width="4.25" style="6" customWidth="1"/>
    <col min="5" max="5" width="3.5" style="6" bestFit="1" customWidth="1"/>
    <col min="6" max="6" width="7.5" style="6" bestFit="1" customWidth="1"/>
    <col min="7" max="7" width="9.25" style="6" bestFit="1" customWidth="1"/>
    <col min="8" max="8" width="11.125" style="7" bestFit="1" customWidth="1"/>
    <col min="9" max="9" width="9.625" style="7" bestFit="1" customWidth="1"/>
    <col min="10" max="10" width="10.5" style="6" bestFit="1" customWidth="1"/>
    <col min="11" max="11" width="12.375" style="6" bestFit="1" customWidth="1"/>
    <col min="12" max="12" width="13" style="6" bestFit="1" customWidth="1"/>
    <col min="13" max="13" width="13.75" style="8" bestFit="1" customWidth="1"/>
    <col min="14" max="14" width="13.75" style="8" customWidth="1"/>
    <col min="15" max="15" width="9" style="8" bestFit="1" customWidth="1"/>
    <col min="16" max="18" width="9" style="8" customWidth="1"/>
    <col min="19" max="21" width="7.5" style="9" bestFit="1" customWidth="1"/>
    <col min="22" max="22" width="8.375" style="9" bestFit="1" customWidth="1"/>
    <col min="23" max="25" width="7.5" style="9" bestFit="1" customWidth="1"/>
    <col min="26" max="34" width="8.5" style="9" bestFit="1" customWidth="1"/>
    <col min="35" max="16384" width="9" style="6"/>
  </cols>
  <sheetData>
    <row r="1" spans="2:50" x14ac:dyDescent="0.4">
      <c r="S1" s="9" t="s">
        <v>78</v>
      </c>
      <c r="AI1" s="9" t="s">
        <v>79</v>
      </c>
    </row>
    <row r="2" spans="2:50" x14ac:dyDescent="0.4">
      <c r="B2" s="6" t="s">
        <v>74</v>
      </c>
      <c r="C2" s="6">
        <v>1500</v>
      </c>
      <c r="E2" s="6" t="s">
        <v>71</v>
      </c>
      <c r="F2" s="6" t="s">
        <v>72</v>
      </c>
      <c r="G2" s="6" t="s">
        <v>65</v>
      </c>
      <c r="H2" s="7" t="s">
        <v>66</v>
      </c>
      <c r="I2" s="7" t="s">
        <v>67</v>
      </c>
      <c r="J2" s="6" t="s">
        <v>68</v>
      </c>
      <c r="K2" s="6" t="s">
        <v>69</v>
      </c>
      <c r="L2" s="6" t="s">
        <v>70</v>
      </c>
      <c r="M2" s="8" t="s">
        <v>76</v>
      </c>
      <c r="N2" s="8" t="s">
        <v>77</v>
      </c>
      <c r="O2" s="8" t="s">
        <v>80</v>
      </c>
      <c r="P2" s="8" t="s">
        <v>81</v>
      </c>
      <c r="Q2" s="8" t="s">
        <v>82</v>
      </c>
      <c r="R2" s="8" t="s">
        <v>83</v>
      </c>
      <c r="S2" s="9">
        <v>1</v>
      </c>
      <c r="T2" s="9">
        <f>S2+1</f>
        <v>2</v>
      </c>
      <c r="U2" s="9">
        <f t="shared" ref="U2:AH2" si="0">T2+1</f>
        <v>3</v>
      </c>
      <c r="V2" s="9">
        <f t="shared" si="0"/>
        <v>4</v>
      </c>
      <c r="W2" s="9">
        <f t="shared" si="0"/>
        <v>5</v>
      </c>
      <c r="X2" s="9">
        <f t="shared" si="0"/>
        <v>6</v>
      </c>
      <c r="Y2" s="9">
        <f t="shared" si="0"/>
        <v>7</v>
      </c>
      <c r="Z2" s="9">
        <f t="shared" si="0"/>
        <v>8</v>
      </c>
      <c r="AA2" s="9">
        <f t="shared" si="0"/>
        <v>9</v>
      </c>
      <c r="AB2" s="9">
        <f t="shared" si="0"/>
        <v>10</v>
      </c>
      <c r="AC2" s="9">
        <f t="shared" si="0"/>
        <v>11</v>
      </c>
      <c r="AD2" s="9">
        <f t="shared" si="0"/>
        <v>12</v>
      </c>
      <c r="AE2" s="9">
        <f t="shared" si="0"/>
        <v>13</v>
      </c>
      <c r="AF2" s="9">
        <f t="shared" si="0"/>
        <v>14</v>
      </c>
      <c r="AG2" s="9">
        <f t="shared" si="0"/>
        <v>15</v>
      </c>
      <c r="AH2" s="9">
        <f t="shared" si="0"/>
        <v>16</v>
      </c>
      <c r="AI2" s="9">
        <v>1</v>
      </c>
      <c r="AJ2" s="9">
        <f>AI2+1</f>
        <v>2</v>
      </c>
      <c r="AK2" s="9">
        <f t="shared" ref="AK2" si="1">AJ2+1</f>
        <v>3</v>
      </c>
      <c r="AL2" s="9">
        <f t="shared" ref="AL2" si="2">AK2+1</f>
        <v>4</v>
      </c>
      <c r="AM2" s="9">
        <f t="shared" ref="AM2" si="3">AL2+1</f>
        <v>5</v>
      </c>
      <c r="AN2" s="9">
        <f t="shared" ref="AN2" si="4">AM2+1</f>
        <v>6</v>
      </c>
      <c r="AO2" s="9">
        <f t="shared" ref="AO2" si="5">AN2+1</f>
        <v>7</v>
      </c>
      <c r="AP2" s="9">
        <f t="shared" ref="AP2" si="6">AO2+1</f>
        <v>8</v>
      </c>
      <c r="AQ2" s="9">
        <f t="shared" ref="AQ2" si="7">AP2+1</f>
        <v>9</v>
      </c>
      <c r="AR2" s="9">
        <f t="shared" ref="AR2" si="8">AQ2+1</f>
        <v>10</v>
      </c>
      <c r="AS2" s="9">
        <f t="shared" ref="AS2" si="9">AR2+1</f>
        <v>11</v>
      </c>
      <c r="AT2" s="9">
        <f t="shared" ref="AT2" si="10">AS2+1</f>
        <v>12</v>
      </c>
      <c r="AU2" s="9">
        <f t="shared" ref="AU2" si="11">AT2+1</f>
        <v>13</v>
      </c>
      <c r="AV2" s="9">
        <f t="shared" ref="AV2" si="12">AU2+1</f>
        <v>14</v>
      </c>
      <c r="AW2" s="9">
        <f t="shared" ref="AW2" si="13">AV2+1</f>
        <v>15</v>
      </c>
      <c r="AX2" s="9">
        <f t="shared" ref="AX2" si="14">AW2+1</f>
        <v>16</v>
      </c>
    </row>
    <row r="3" spans="2:50" x14ac:dyDescent="0.4">
      <c r="B3" s="6" t="s">
        <v>73</v>
      </c>
      <c r="C3" s="6">
        <v>2</v>
      </c>
      <c r="E3" s="6">
        <v>1</v>
      </c>
      <c r="F3" s="6">
        <v>0</v>
      </c>
      <c r="G3" s="6">
        <f>F3</f>
        <v>0</v>
      </c>
      <c r="M3" s="8">
        <v>1000</v>
      </c>
      <c r="N3" s="8">
        <v>1000</v>
      </c>
      <c r="O3" s="8">
        <f>N3*3</f>
        <v>3000</v>
      </c>
      <c r="P3" s="8">
        <f>O3/10</f>
        <v>300</v>
      </c>
      <c r="Q3" s="8">
        <f>O3/2</f>
        <v>1500</v>
      </c>
      <c r="S3" s="9">
        <v>3000</v>
      </c>
      <c r="T3" s="9">
        <v>6000</v>
      </c>
      <c r="U3" s="9">
        <v>10000</v>
      </c>
      <c r="V3" s="9">
        <v>15000</v>
      </c>
      <c r="W3" s="9">
        <v>21000</v>
      </c>
      <c r="X3" s="9">
        <v>28000</v>
      </c>
      <c r="Y3" s="9">
        <v>36000</v>
      </c>
      <c r="Z3" s="9">
        <v>45000</v>
      </c>
      <c r="AA3" s="9">
        <v>55000</v>
      </c>
      <c r="AB3" s="9">
        <v>66000</v>
      </c>
      <c r="AC3" s="9">
        <v>78000</v>
      </c>
      <c r="AD3" s="9">
        <v>91000</v>
      </c>
      <c r="AE3" s="9">
        <v>105000</v>
      </c>
      <c r="AF3" s="9">
        <v>120000</v>
      </c>
      <c r="AG3" s="9">
        <v>136000</v>
      </c>
      <c r="AH3" s="9">
        <v>153000</v>
      </c>
      <c r="AI3" s="9">
        <v>3000</v>
      </c>
      <c r="AJ3" s="9">
        <v>6000</v>
      </c>
      <c r="AK3" s="9">
        <v>10000</v>
      </c>
      <c r="AL3" s="9">
        <v>15000</v>
      </c>
      <c r="AM3" s="9">
        <v>21000</v>
      </c>
      <c r="AN3" s="9">
        <v>28000</v>
      </c>
      <c r="AO3" s="9">
        <v>36000</v>
      </c>
      <c r="AP3" s="9">
        <v>45000</v>
      </c>
      <c r="AQ3" s="9">
        <v>55000</v>
      </c>
      <c r="AR3" s="9">
        <v>66000</v>
      </c>
      <c r="AS3" s="9">
        <v>78000</v>
      </c>
      <c r="AT3" s="9">
        <v>91000</v>
      </c>
      <c r="AU3" s="9">
        <v>105000</v>
      </c>
      <c r="AV3" s="9">
        <v>120000</v>
      </c>
      <c r="AW3" s="9">
        <v>136000</v>
      </c>
      <c r="AX3" s="9">
        <v>153000</v>
      </c>
    </row>
    <row r="4" spans="2:50" x14ac:dyDescent="0.4">
      <c r="B4" s="6" t="s">
        <v>75</v>
      </c>
      <c r="C4" s="6">
        <v>5</v>
      </c>
      <c r="E4" s="6">
        <f>E3+1</f>
        <v>2</v>
      </c>
      <c r="F4" s="6">
        <v>1000</v>
      </c>
      <c r="G4" s="6">
        <f>G3+F4</f>
        <v>1000</v>
      </c>
      <c r="H4" s="7">
        <f>G4/$C$2</f>
        <v>0.66666666666666663</v>
      </c>
      <c r="I4" s="7">
        <f>H4/30</f>
        <v>2.222222222222222E-2</v>
      </c>
      <c r="J4" s="6">
        <f>(E4-1)*$C$3</f>
        <v>2</v>
      </c>
      <c r="K4" s="6">
        <f>$C$4*(E4+J4/4)</f>
        <v>12.5</v>
      </c>
      <c r="L4" s="6">
        <f>$C$4*(E4+J4)</f>
        <v>20</v>
      </c>
      <c r="M4" s="8">
        <f>$M$3*(100+K4)/100</f>
        <v>1125</v>
      </c>
      <c r="N4" s="8">
        <f>$N$3*(100+L4)/100</f>
        <v>1200</v>
      </c>
      <c r="O4" s="8">
        <f t="shared" ref="O4:O22" si="15">N4*3</f>
        <v>3600</v>
      </c>
      <c r="P4" s="8">
        <f t="shared" ref="P4:P22" si="16">O4/10</f>
        <v>360</v>
      </c>
      <c r="Q4" s="8">
        <f t="shared" ref="Q4:Q22" si="17">O4/2</f>
        <v>1800</v>
      </c>
      <c r="R4" s="8">
        <f>H4/6</f>
        <v>0.1111111111111111</v>
      </c>
      <c r="S4" s="9">
        <f>MAX(S$3-(S$3-3000)/($C$6*S$2)*$K4,3000)</f>
        <v>3000</v>
      </c>
      <c r="T4" s="9">
        <f t="shared" ref="T4:AH19" si="18">MAX(T$3-(T$3-3000)/($C$6*T$2)*$K4,3000)</f>
        <v>3500</v>
      </c>
      <c r="U4" s="9">
        <f t="shared" si="18"/>
        <v>6111.1111111111113</v>
      </c>
      <c r="V4" s="9">
        <f t="shared" si="18"/>
        <v>10000</v>
      </c>
      <c r="W4" s="9">
        <f t="shared" si="18"/>
        <v>15000</v>
      </c>
      <c r="X4" s="9">
        <f t="shared" si="18"/>
        <v>21055.555555555555</v>
      </c>
      <c r="Y4" s="9">
        <f t="shared" si="18"/>
        <v>28142.857142857145</v>
      </c>
      <c r="Z4" s="9">
        <f t="shared" si="18"/>
        <v>36250</v>
      </c>
      <c r="AA4" s="9">
        <f t="shared" si="18"/>
        <v>45370.370370370372</v>
      </c>
      <c r="AB4" s="9">
        <f t="shared" si="18"/>
        <v>55500</v>
      </c>
      <c r="AC4" s="9">
        <f t="shared" si="18"/>
        <v>66636.363636363632</v>
      </c>
      <c r="AD4" s="9">
        <f t="shared" si="18"/>
        <v>78777.777777777781</v>
      </c>
      <c r="AE4" s="9">
        <f t="shared" si="18"/>
        <v>91923.076923076922</v>
      </c>
      <c r="AF4" s="9">
        <f t="shared" si="18"/>
        <v>106071.42857142858</v>
      </c>
      <c r="AG4" s="9">
        <f t="shared" si="18"/>
        <v>121222.22222222222</v>
      </c>
      <c r="AH4" s="9">
        <f t="shared" si="18"/>
        <v>137375</v>
      </c>
      <c r="AI4" s="9">
        <f>MAX(AI$3-(AI$3-3000)/($C$6*AI$2)*$L4,3000)</f>
        <v>3000</v>
      </c>
      <c r="AJ4" s="9">
        <f t="shared" ref="AJ4:AX19" si="19">MAX(AJ$3-(AJ$3-3000)/($C$6*AJ$2)*$L4,3000)</f>
        <v>3000</v>
      </c>
      <c r="AK4" s="9">
        <f t="shared" si="19"/>
        <v>3777.7777777777783</v>
      </c>
      <c r="AL4" s="9">
        <f t="shared" si="19"/>
        <v>7000</v>
      </c>
      <c r="AM4" s="9">
        <f t="shared" si="19"/>
        <v>11400</v>
      </c>
      <c r="AN4" s="9">
        <f t="shared" si="19"/>
        <v>16888.888888888891</v>
      </c>
      <c r="AO4" s="9">
        <f t="shared" si="19"/>
        <v>23428.571428571428</v>
      </c>
      <c r="AP4" s="9">
        <f t="shared" si="19"/>
        <v>31000</v>
      </c>
      <c r="AQ4" s="9">
        <f t="shared" si="19"/>
        <v>39592.592592592591</v>
      </c>
      <c r="AR4" s="9">
        <f t="shared" si="19"/>
        <v>49200</v>
      </c>
      <c r="AS4" s="9">
        <f t="shared" si="19"/>
        <v>59818.181818181816</v>
      </c>
      <c r="AT4" s="9">
        <f t="shared" si="19"/>
        <v>71444.444444444438</v>
      </c>
      <c r="AU4" s="9">
        <f t="shared" si="19"/>
        <v>84076.923076923078</v>
      </c>
      <c r="AV4" s="9">
        <f t="shared" si="19"/>
        <v>97714.28571428571</v>
      </c>
      <c r="AW4" s="9">
        <f t="shared" si="19"/>
        <v>112355.55555555556</v>
      </c>
      <c r="AX4" s="9">
        <f t="shared" si="19"/>
        <v>128000</v>
      </c>
    </row>
    <row r="5" spans="2:50" x14ac:dyDescent="0.4">
      <c r="E5" s="6">
        <f t="shared" ref="E5:E22" si="20">E4+1</f>
        <v>3</v>
      </c>
      <c r="F5" s="6">
        <v>3000</v>
      </c>
      <c r="G5" s="6">
        <f t="shared" ref="G5:G22" si="21">G4+F5</f>
        <v>4000</v>
      </c>
      <c r="H5" s="7">
        <f t="shared" ref="H5:H22" si="22">G5/$C$2</f>
        <v>2.6666666666666665</v>
      </c>
      <c r="I5" s="7">
        <f t="shared" ref="I5:I22" si="23">H5/30</f>
        <v>8.8888888888888878E-2</v>
      </c>
      <c r="J5" s="6">
        <f t="shared" ref="J5:J22" si="24">(E5-1)*$C$3</f>
        <v>4</v>
      </c>
      <c r="K5" s="6">
        <f t="shared" ref="K5:K22" si="25">$C$4*(E5+J5/4)</f>
        <v>20</v>
      </c>
      <c r="L5" s="6">
        <f t="shared" ref="L5:L22" si="26">$C$4*(E5+J5)</f>
        <v>35</v>
      </c>
      <c r="M5" s="8">
        <f t="shared" ref="M5:M22" si="27">$M$3*(100+K5)/100</f>
        <v>1200</v>
      </c>
      <c r="N5" s="8">
        <f t="shared" ref="N5:N22" si="28">$N$3*(100+L5)/100</f>
        <v>1350</v>
      </c>
      <c r="O5" s="8">
        <f t="shared" si="15"/>
        <v>4050</v>
      </c>
      <c r="P5" s="8">
        <f t="shared" si="16"/>
        <v>405</v>
      </c>
      <c r="Q5" s="8">
        <f t="shared" si="17"/>
        <v>2025</v>
      </c>
      <c r="R5" s="8">
        <f t="shared" ref="R5:R22" si="29">H5/6</f>
        <v>0.44444444444444442</v>
      </c>
      <c r="S5" s="9">
        <f t="shared" ref="S5:AH20" si="30">MAX(S$3-(S$3-3000)/($C$6*S$2)*$K5,3000)</f>
        <v>3000</v>
      </c>
      <c r="T5" s="9">
        <f t="shared" si="18"/>
        <v>3000</v>
      </c>
      <c r="U5" s="9">
        <f t="shared" si="18"/>
        <v>3777.7777777777783</v>
      </c>
      <c r="V5" s="9">
        <f t="shared" si="18"/>
        <v>7000</v>
      </c>
      <c r="W5" s="9">
        <f t="shared" si="18"/>
        <v>11400</v>
      </c>
      <c r="X5" s="9">
        <f t="shared" si="18"/>
        <v>16888.888888888891</v>
      </c>
      <c r="Y5" s="9">
        <f t="shared" si="18"/>
        <v>23428.571428571428</v>
      </c>
      <c r="Z5" s="9">
        <f t="shared" si="18"/>
        <v>31000</v>
      </c>
      <c r="AA5" s="9">
        <f t="shared" si="18"/>
        <v>39592.592592592591</v>
      </c>
      <c r="AB5" s="9">
        <f t="shared" si="18"/>
        <v>49200</v>
      </c>
      <c r="AC5" s="9">
        <f t="shared" si="18"/>
        <v>59818.181818181816</v>
      </c>
      <c r="AD5" s="9">
        <f t="shared" si="18"/>
        <v>71444.444444444438</v>
      </c>
      <c r="AE5" s="9">
        <f t="shared" si="18"/>
        <v>84076.923076923078</v>
      </c>
      <c r="AF5" s="9">
        <f t="shared" si="18"/>
        <v>97714.28571428571</v>
      </c>
      <c r="AG5" s="9">
        <f t="shared" si="18"/>
        <v>112355.55555555556</v>
      </c>
      <c r="AH5" s="9">
        <f t="shared" si="18"/>
        <v>128000</v>
      </c>
      <c r="AI5" s="9">
        <f t="shared" ref="AI5:AX20" si="31">MAX(AI$3-(AI$3-3000)/($C$6*AI$2)*$L5,3000)</f>
        <v>3000</v>
      </c>
      <c r="AJ5" s="9">
        <f t="shared" si="19"/>
        <v>3000</v>
      </c>
      <c r="AK5" s="9">
        <f t="shared" si="19"/>
        <v>3000</v>
      </c>
      <c r="AL5" s="9">
        <f t="shared" si="19"/>
        <v>3000</v>
      </c>
      <c r="AM5" s="9">
        <f t="shared" si="19"/>
        <v>4200</v>
      </c>
      <c r="AN5" s="9">
        <f t="shared" si="19"/>
        <v>8555.5555555555547</v>
      </c>
      <c r="AO5" s="9">
        <f t="shared" si="19"/>
        <v>14000</v>
      </c>
      <c r="AP5" s="9">
        <f t="shared" si="19"/>
        <v>20500</v>
      </c>
      <c r="AQ5" s="9">
        <f t="shared" si="19"/>
        <v>28037.03703703704</v>
      </c>
      <c r="AR5" s="9">
        <f t="shared" si="19"/>
        <v>36600</v>
      </c>
      <c r="AS5" s="9">
        <f t="shared" si="19"/>
        <v>46181.818181818177</v>
      </c>
      <c r="AT5" s="9">
        <f t="shared" si="19"/>
        <v>56777.777777777774</v>
      </c>
      <c r="AU5" s="9">
        <f t="shared" si="19"/>
        <v>68384.615384615376</v>
      </c>
      <c r="AV5" s="9">
        <f t="shared" si="19"/>
        <v>81000</v>
      </c>
      <c r="AW5" s="9">
        <f t="shared" si="19"/>
        <v>94622.222222222219</v>
      </c>
      <c r="AX5" s="9">
        <f t="shared" si="19"/>
        <v>109250</v>
      </c>
    </row>
    <row r="6" spans="2:50" x14ac:dyDescent="0.4">
      <c r="B6" s="6" t="s">
        <v>84</v>
      </c>
      <c r="C6" s="6">
        <f>(1*C4)+(C3/4*C4)</f>
        <v>7.5</v>
      </c>
      <c r="E6" s="6">
        <f t="shared" si="20"/>
        <v>4</v>
      </c>
      <c r="F6" s="6">
        <v>6000</v>
      </c>
      <c r="G6" s="6">
        <f t="shared" si="21"/>
        <v>10000</v>
      </c>
      <c r="H6" s="7">
        <f t="shared" si="22"/>
        <v>6.666666666666667</v>
      </c>
      <c r="I6" s="7">
        <f t="shared" si="23"/>
        <v>0.22222222222222224</v>
      </c>
      <c r="J6" s="6">
        <f t="shared" si="24"/>
        <v>6</v>
      </c>
      <c r="K6" s="6">
        <f t="shared" si="25"/>
        <v>27.5</v>
      </c>
      <c r="L6" s="6">
        <f t="shared" si="26"/>
        <v>50</v>
      </c>
      <c r="M6" s="8">
        <f t="shared" si="27"/>
        <v>1275</v>
      </c>
      <c r="N6" s="8">
        <f t="shared" si="28"/>
        <v>1500</v>
      </c>
      <c r="O6" s="8">
        <f t="shared" si="15"/>
        <v>4500</v>
      </c>
      <c r="P6" s="8">
        <f t="shared" si="16"/>
        <v>450</v>
      </c>
      <c r="Q6" s="8">
        <f t="shared" si="17"/>
        <v>2250</v>
      </c>
      <c r="R6" s="8">
        <f t="shared" si="29"/>
        <v>1.1111111111111112</v>
      </c>
      <c r="S6" s="9">
        <f t="shared" si="30"/>
        <v>3000</v>
      </c>
      <c r="T6" s="9">
        <f t="shared" si="18"/>
        <v>3000</v>
      </c>
      <c r="U6" s="9">
        <f t="shared" si="18"/>
        <v>3000</v>
      </c>
      <c r="V6" s="9">
        <f t="shared" si="18"/>
        <v>4000</v>
      </c>
      <c r="W6" s="9">
        <f t="shared" si="18"/>
        <v>7800</v>
      </c>
      <c r="X6" s="9">
        <f t="shared" si="18"/>
        <v>12722.222222222223</v>
      </c>
      <c r="Y6" s="9">
        <f t="shared" si="18"/>
        <v>18714.285714285714</v>
      </c>
      <c r="Z6" s="9">
        <f t="shared" si="18"/>
        <v>25750</v>
      </c>
      <c r="AA6" s="9">
        <f t="shared" si="18"/>
        <v>33814.814814814818</v>
      </c>
      <c r="AB6" s="9">
        <f t="shared" si="18"/>
        <v>42900</v>
      </c>
      <c r="AC6" s="9">
        <f t="shared" si="18"/>
        <v>53000</v>
      </c>
      <c r="AD6" s="9">
        <f t="shared" si="18"/>
        <v>64111.111111111109</v>
      </c>
      <c r="AE6" s="9">
        <f t="shared" si="18"/>
        <v>76230.769230769234</v>
      </c>
      <c r="AF6" s="9">
        <f t="shared" si="18"/>
        <v>89357.142857142855</v>
      </c>
      <c r="AG6" s="9">
        <f t="shared" si="18"/>
        <v>103488.88888888889</v>
      </c>
      <c r="AH6" s="9">
        <f t="shared" si="18"/>
        <v>118625</v>
      </c>
      <c r="AI6" s="9">
        <f t="shared" si="31"/>
        <v>3000</v>
      </c>
      <c r="AJ6" s="9">
        <f t="shared" si="19"/>
        <v>3000</v>
      </c>
      <c r="AK6" s="9">
        <f t="shared" si="19"/>
        <v>3000</v>
      </c>
      <c r="AL6" s="9">
        <f t="shared" si="19"/>
        <v>3000</v>
      </c>
      <c r="AM6" s="9">
        <f t="shared" si="19"/>
        <v>3000</v>
      </c>
      <c r="AN6" s="9">
        <f t="shared" si="19"/>
        <v>3000</v>
      </c>
      <c r="AO6" s="9">
        <f t="shared" si="19"/>
        <v>4571.4285714285725</v>
      </c>
      <c r="AP6" s="9">
        <f t="shared" si="19"/>
        <v>10000</v>
      </c>
      <c r="AQ6" s="9">
        <f t="shared" si="19"/>
        <v>16481.481481481482</v>
      </c>
      <c r="AR6" s="9">
        <f t="shared" si="19"/>
        <v>24000</v>
      </c>
      <c r="AS6" s="9">
        <f t="shared" si="19"/>
        <v>32545.454545454544</v>
      </c>
      <c r="AT6" s="9">
        <f t="shared" si="19"/>
        <v>42111.111111111109</v>
      </c>
      <c r="AU6" s="9">
        <f t="shared" si="19"/>
        <v>52692.307692307688</v>
      </c>
      <c r="AV6" s="9">
        <f t="shared" si="19"/>
        <v>64285.71428571429</v>
      </c>
      <c r="AW6" s="9">
        <f t="shared" si="19"/>
        <v>76888.888888888891</v>
      </c>
      <c r="AX6" s="9">
        <f t="shared" si="19"/>
        <v>90500</v>
      </c>
    </row>
    <row r="7" spans="2:50" x14ac:dyDescent="0.4">
      <c r="E7" s="6">
        <f t="shared" si="20"/>
        <v>5</v>
      </c>
      <c r="F7" s="6">
        <v>10000</v>
      </c>
      <c r="G7" s="6">
        <f t="shared" si="21"/>
        <v>20000</v>
      </c>
      <c r="H7" s="7">
        <f t="shared" si="22"/>
        <v>13.333333333333334</v>
      </c>
      <c r="I7" s="7">
        <f t="shared" si="23"/>
        <v>0.44444444444444448</v>
      </c>
      <c r="J7" s="6">
        <f t="shared" si="24"/>
        <v>8</v>
      </c>
      <c r="K7" s="6">
        <f t="shared" si="25"/>
        <v>35</v>
      </c>
      <c r="L7" s="6">
        <f t="shared" si="26"/>
        <v>65</v>
      </c>
      <c r="M7" s="8">
        <f t="shared" si="27"/>
        <v>1350</v>
      </c>
      <c r="N7" s="8">
        <f t="shared" si="28"/>
        <v>1650</v>
      </c>
      <c r="O7" s="8">
        <f t="shared" si="15"/>
        <v>4950</v>
      </c>
      <c r="P7" s="8">
        <f t="shared" si="16"/>
        <v>495</v>
      </c>
      <c r="Q7" s="8">
        <f t="shared" si="17"/>
        <v>2475</v>
      </c>
      <c r="R7" s="8">
        <f t="shared" si="29"/>
        <v>2.2222222222222223</v>
      </c>
      <c r="S7" s="9">
        <f t="shared" si="30"/>
        <v>3000</v>
      </c>
      <c r="T7" s="9">
        <f t="shared" si="18"/>
        <v>3000</v>
      </c>
      <c r="U7" s="9">
        <f t="shared" si="18"/>
        <v>3000</v>
      </c>
      <c r="V7" s="9">
        <f t="shared" si="18"/>
        <v>3000</v>
      </c>
      <c r="W7" s="9">
        <f t="shared" si="18"/>
        <v>4200</v>
      </c>
      <c r="X7" s="9">
        <f t="shared" si="18"/>
        <v>8555.5555555555547</v>
      </c>
      <c r="Y7" s="9">
        <f t="shared" si="18"/>
        <v>14000</v>
      </c>
      <c r="Z7" s="9">
        <f t="shared" si="18"/>
        <v>20500</v>
      </c>
      <c r="AA7" s="9">
        <f t="shared" si="18"/>
        <v>28037.03703703704</v>
      </c>
      <c r="AB7" s="9">
        <f t="shared" si="18"/>
        <v>36600</v>
      </c>
      <c r="AC7" s="9">
        <f t="shared" si="18"/>
        <v>46181.818181818177</v>
      </c>
      <c r="AD7" s="9">
        <f t="shared" si="18"/>
        <v>56777.777777777774</v>
      </c>
      <c r="AE7" s="9">
        <f t="shared" si="18"/>
        <v>68384.615384615376</v>
      </c>
      <c r="AF7" s="9">
        <f t="shared" si="18"/>
        <v>81000</v>
      </c>
      <c r="AG7" s="9">
        <f t="shared" si="18"/>
        <v>94622.222222222219</v>
      </c>
      <c r="AH7" s="9">
        <f t="shared" si="18"/>
        <v>109250</v>
      </c>
      <c r="AI7" s="9">
        <f t="shared" si="31"/>
        <v>3000</v>
      </c>
      <c r="AJ7" s="9">
        <f t="shared" si="19"/>
        <v>3000</v>
      </c>
      <c r="AK7" s="9">
        <f t="shared" si="19"/>
        <v>3000</v>
      </c>
      <c r="AL7" s="9">
        <f t="shared" si="19"/>
        <v>3000</v>
      </c>
      <c r="AM7" s="9">
        <f t="shared" si="19"/>
        <v>3000</v>
      </c>
      <c r="AN7" s="9">
        <f t="shared" si="19"/>
        <v>3000</v>
      </c>
      <c r="AO7" s="9">
        <f t="shared" si="19"/>
        <v>3000</v>
      </c>
      <c r="AP7" s="9">
        <f t="shared" si="19"/>
        <v>3000</v>
      </c>
      <c r="AQ7" s="9">
        <f t="shared" si="19"/>
        <v>4925.925925925927</v>
      </c>
      <c r="AR7" s="9">
        <f t="shared" si="19"/>
        <v>11400</v>
      </c>
      <c r="AS7" s="9">
        <f t="shared" si="19"/>
        <v>18909.090909090904</v>
      </c>
      <c r="AT7" s="9">
        <f t="shared" si="19"/>
        <v>27444.444444444438</v>
      </c>
      <c r="AU7" s="9">
        <f t="shared" si="19"/>
        <v>37000</v>
      </c>
      <c r="AV7" s="9">
        <f t="shared" si="19"/>
        <v>47571.42857142858</v>
      </c>
      <c r="AW7" s="9">
        <f t="shared" si="19"/>
        <v>59155.555555555562</v>
      </c>
      <c r="AX7" s="9">
        <f t="shared" si="19"/>
        <v>71750</v>
      </c>
    </row>
    <row r="8" spans="2:50" x14ac:dyDescent="0.4">
      <c r="E8" s="6">
        <f t="shared" si="20"/>
        <v>6</v>
      </c>
      <c r="F8" s="6">
        <v>15000</v>
      </c>
      <c r="G8" s="6">
        <f t="shared" si="21"/>
        <v>35000</v>
      </c>
      <c r="H8" s="7">
        <f t="shared" si="22"/>
        <v>23.333333333333332</v>
      </c>
      <c r="I8" s="7">
        <f t="shared" si="23"/>
        <v>0.77777777777777779</v>
      </c>
      <c r="J8" s="6">
        <f t="shared" si="24"/>
        <v>10</v>
      </c>
      <c r="K8" s="6">
        <f t="shared" si="25"/>
        <v>42.5</v>
      </c>
      <c r="L8" s="6">
        <f t="shared" si="26"/>
        <v>80</v>
      </c>
      <c r="M8" s="8">
        <f t="shared" si="27"/>
        <v>1425</v>
      </c>
      <c r="N8" s="8">
        <f t="shared" si="28"/>
        <v>1800</v>
      </c>
      <c r="O8" s="8">
        <f t="shared" si="15"/>
        <v>5400</v>
      </c>
      <c r="P8" s="8">
        <f t="shared" si="16"/>
        <v>540</v>
      </c>
      <c r="Q8" s="8">
        <f t="shared" si="17"/>
        <v>2700</v>
      </c>
      <c r="R8" s="8">
        <f t="shared" si="29"/>
        <v>3.8888888888888888</v>
      </c>
      <c r="S8" s="9">
        <f t="shared" si="30"/>
        <v>3000</v>
      </c>
      <c r="T8" s="9">
        <f t="shared" si="18"/>
        <v>3000</v>
      </c>
      <c r="U8" s="9">
        <f t="shared" si="18"/>
        <v>3000</v>
      </c>
      <c r="V8" s="9">
        <f t="shared" si="18"/>
        <v>3000</v>
      </c>
      <c r="W8" s="9">
        <f t="shared" si="18"/>
        <v>3000</v>
      </c>
      <c r="X8" s="9">
        <f t="shared" si="18"/>
        <v>4388.8888888888905</v>
      </c>
      <c r="Y8" s="9">
        <f t="shared" si="18"/>
        <v>9285.7142857142862</v>
      </c>
      <c r="Z8" s="9">
        <f t="shared" si="18"/>
        <v>15250</v>
      </c>
      <c r="AA8" s="9">
        <f t="shared" si="18"/>
        <v>22259.259259259263</v>
      </c>
      <c r="AB8" s="9">
        <f t="shared" si="18"/>
        <v>30300</v>
      </c>
      <c r="AC8" s="9">
        <f t="shared" si="18"/>
        <v>39363.63636363636</v>
      </c>
      <c r="AD8" s="9">
        <f t="shared" si="18"/>
        <v>49444.444444444445</v>
      </c>
      <c r="AE8" s="9">
        <f t="shared" si="18"/>
        <v>60538.461538461539</v>
      </c>
      <c r="AF8" s="9">
        <f t="shared" si="18"/>
        <v>72642.857142857145</v>
      </c>
      <c r="AG8" s="9">
        <f t="shared" si="18"/>
        <v>85755.555555555562</v>
      </c>
      <c r="AH8" s="9">
        <f t="shared" si="18"/>
        <v>99875</v>
      </c>
      <c r="AI8" s="9">
        <f t="shared" si="31"/>
        <v>3000</v>
      </c>
      <c r="AJ8" s="9">
        <f t="shared" si="19"/>
        <v>3000</v>
      </c>
      <c r="AK8" s="9">
        <f t="shared" si="19"/>
        <v>3000</v>
      </c>
      <c r="AL8" s="9">
        <f t="shared" si="19"/>
        <v>3000</v>
      </c>
      <c r="AM8" s="9">
        <f t="shared" si="19"/>
        <v>3000</v>
      </c>
      <c r="AN8" s="9">
        <f t="shared" si="19"/>
        <v>3000</v>
      </c>
      <c r="AO8" s="9">
        <f t="shared" si="19"/>
        <v>3000</v>
      </c>
      <c r="AP8" s="9">
        <f t="shared" si="19"/>
        <v>3000</v>
      </c>
      <c r="AQ8" s="9">
        <f t="shared" si="19"/>
        <v>3000</v>
      </c>
      <c r="AR8" s="9">
        <f t="shared" si="19"/>
        <v>3000</v>
      </c>
      <c r="AS8" s="9">
        <f t="shared" si="19"/>
        <v>5272.7272727272648</v>
      </c>
      <c r="AT8" s="9">
        <f t="shared" si="19"/>
        <v>12777.777777777781</v>
      </c>
      <c r="AU8" s="9">
        <f t="shared" si="19"/>
        <v>21307.692307692312</v>
      </c>
      <c r="AV8" s="9">
        <f t="shared" si="19"/>
        <v>30857.14285714287</v>
      </c>
      <c r="AW8" s="9">
        <f t="shared" si="19"/>
        <v>41422.222222222219</v>
      </c>
      <c r="AX8" s="9">
        <f t="shared" si="19"/>
        <v>53000</v>
      </c>
    </row>
    <row r="9" spans="2:50" x14ac:dyDescent="0.4">
      <c r="E9" s="6">
        <f t="shared" si="20"/>
        <v>7</v>
      </c>
      <c r="F9" s="6">
        <v>21000</v>
      </c>
      <c r="G9" s="6">
        <f t="shared" si="21"/>
        <v>56000</v>
      </c>
      <c r="H9" s="7">
        <f t="shared" si="22"/>
        <v>37.333333333333336</v>
      </c>
      <c r="I9" s="7">
        <f t="shared" si="23"/>
        <v>1.2444444444444445</v>
      </c>
      <c r="J9" s="6">
        <f t="shared" si="24"/>
        <v>12</v>
      </c>
      <c r="K9" s="6">
        <f t="shared" si="25"/>
        <v>50</v>
      </c>
      <c r="L9" s="6">
        <f t="shared" si="26"/>
        <v>95</v>
      </c>
      <c r="M9" s="8">
        <f t="shared" si="27"/>
        <v>1500</v>
      </c>
      <c r="N9" s="8">
        <f t="shared" si="28"/>
        <v>1950</v>
      </c>
      <c r="O9" s="8">
        <f t="shared" si="15"/>
        <v>5850</v>
      </c>
      <c r="P9" s="8">
        <f t="shared" si="16"/>
        <v>585</v>
      </c>
      <c r="Q9" s="8">
        <f t="shared" si="17"/>
        <v>2925</v>
      </c>
      <c r="R9" s="8">
        <f t="shared" si="29"/>
        <v>6.2222222222222223</v>
      </c>
      <c r="S9" s="9">
        <f t="shared" si="30"/>
        <v>3000</v>
      </c>
      <c r="T9" s="9">
        <f t="shared" si="18"/>
        <v>3000</v>
      </c>
      <c r="U9" s="9">
        <f t="shared" si="18"/>
        <v>3000</v>
      </c>
      <c r="V9" s="9">
        <f t="shared" si="18"/>
        <v>3000</v>
      </c>
      <c r="W9" s="9">
        <f t="shared" si="18"/>
        <v>3000</v>
      </c>
      <c r="X9" s="9">
        <f t="shared" si="18"/>
        <v>3000</v>
      </c>
      <c r="Y9" s="9">
        <f t="shared" si="18"/>
        <v>4571.4285714285725</v>
      </c>
      <c r="Z9" s="9">
        <f t="shared" si="18"/>
        <v>10000</v>
      </c>
      <c r="AA9" s="9">
        <f t="shared" si="18"/>
        <v>16481.481481481482</v>
      </c>
      <c r="AB9" s="9">
        <f t="shared" si="18"/>
        <v>24000</v>
      </c>
      <c r="AC9" s="9">
        <f t="shared" si="18"/>
        <v>32545.454545454544</v>
      </c>
      <c r="AD9" s="9">
        <f t="shared" si="18"/>
        <v>42111.111111111109</v>
      </c>
      <c r="AE9" s="9">
        <f t="shared" si="18"/>
        <v>52692.307692307688</v>
      </c>
      <c r="AF9" s="9">
        <f t="shared" si="18"/>
        <v>64285.71428571429</v>
      </c>
      <c r="AG9" s="9">
        <f t="shared" si="18"/>
        <v>76888.888888888891</v>
      </c>
      <c r="AH9" s="9">
        <f t="shared" si="18"/>
        <v>90500</v>
      </c>
      <c r="AI9" s="9">
        <f t="shared" si="31"/>
        <v>3000</v>
      </c>
      <c r="AJ9" s="9">
        <f t="shared" si="19"/>
        <v>3000</v>
      </c>
      <c r="AK9" s="9">
        <f t="shared" si="19"/>
        <v>3000</v>
      </c>
      <c r="AL9" s="9">
        <f t="shared" si="19"/>
        <v>3000</v>
      </c>
      <c r="AM9" s="9">
        <f t="shared" si="19"/>
        <v>3000</v>
      </c>
      <c r="AN9" s="9">
        <f t="shared" si="19"/>
        <v>3000</v>
      </c>
      <c r="AO9" s="9">
        <f t="shared" si="19"/>
        <v>3000</v>
      </c>
      <c r="AP9" s="9">
        <f t="shared" si="19"/>
        <v>3000</v>
      </c>
      <c r="AQ9" s="9">
        <f t="shared" si="19"/>
        <v>3000</v>
      </c>
      <c r="AR9" s="9">
        <f t="shared" si="19"/>
        <v>3000</v>
      </c>
      <c r="AS9" s="9">
        <f t="shared" si="19"/>
        <v>3000</v>
      </c>
      <c r="AT9" s="9">
        <f t="shared" si="19"/>
        <v>3000</v>
      </c>
      <c r="AU9" s="9">
        <f t="shared" si="19"/>
        <v>5615.3846153846098</v>
      </c>
      <c r="AV9" s="9">
        <f t="shared" si="19"/>
        <v>14142.857142857145</v>
      </c>
      <c r="AW9" s="9">
        <f t="shared" si="19"/>
        <v>23688.888888888891</v>
      </c>
      <c r="AX9" s="9">
        <f t="shared" si="19"/>
        <v>34250</v>
      </c>
    </row>
    <row r="10" spans="2:50" x14ac:dyDescent="0.4">
      <c r="E10" s="6">
        <f t="shared" si="20"/>
        <v>8</v>
      </c>
      <c r="F10" s="6">
        <v>28000</v>
      </c>
      <c r="G10" s="6">
        <f t="shared" si="21"/>
        <v>84000</v>
      </c>
      <c r="H10" s="7">
        <f t="shared" si="22"/>
        <v>56</v>
      </c>
      <c r="I10" s="7">
        <f t="shared" si="23"/>
        <v>1.8666666666666667</v>
      </c>
      <c r="J10" s="6">
        <f t="shared" si="24"/>
        <v>14</v>
      </c>
      <c r="K10" s="6">
        <f t="shared" si="25"/>
        <v>57.5</v>
      </c>
      <c r="L10" s="6">
        <f t="shared" si="26"/>
        <v>110</v>
      </c>
      <c r="M10" s="8">
        <f t="shared" si="27"/>
        <v>1575</v>
      </c>
      <c r="N10" s="8">
        <f t="shared" si="28"/>
        <v>2100</v>
      </c>
      <c r="O10" s="8">
        <f t="shared" si="15"/>
        <v>6300</v>
      </c>
      <c r="P10" s="8">
        <f t="shared" si="16"/>
        <v>630</v>
      </c>
      <c r="Q10" s="8">
        <f t="shared" si="17"/>
        <v>3150</v>
      </c>
      <c r="R10" s="8">
        <f t="shared" si="29"/>
        <v>9.3333333333333339</v>
      </c>
      <c r="S10" s="9">
        <f t="shared" si="30"/>
        <v>3000</v>
      </c>
      <c r="T10" s="9">
        <f t="shared" si="18"/>
        <v>3000</v>
      </c>
      <c r="U10" s="9">
        <f t="shared" si="18"/>
        <v>3000</v>
      </c>
      <c r="V10" s="9">
        <f t="shared" si="18"/>
        <v>3000</v>
      </c>
      <c r="W10" s="9">
        <f t="shared" si="18"/>
        <v>3000</v>
      </c>
      <c r="X10" s="9">
        <f t="shared" si="18"/>
        <v>3000</v>
      </c>
      <c r="Y10" s="9">
        <f t="shared" si="18"/>
        <v>3000</v>
      </c>
      <c r="Z10" s="9">
        <f t="shared" si="18"/>
        <v>4750</v>
      </c>
      <c r="AA10" s="9">
        <f t="shared" si="18"/>
        <v>10703.703703703708</v>
      </c>
      <c r="AB10" s="9">
        <f t="shared" si="18"/>
        <v>17700</v>
      </c>
      <c r="AC10" s="9">
        <f t="shared" si="18"/>
        <v>25727.272727272728</v>
      </c>
      <c r="AD10" s="9">
        <f t="shared" si="18"/>
        <v>34777.777777777774</v>
      </c>
      <c r="AE10" s="9">
        <f t="shared" si="18"/>
        <v>44846.153846153844</v>
      </c>
      <c r="AF10" s="9">
        <f t="shared" si="18"/>
        <v>55928.571428571435</v>
      </c>
      <c r="AG10" s="9">
        <f t="shared" si="18"/>
        <v>68022.222222222219</v>
      </c>
      <c r="AH10" s="9">
        <f t="shared" si="18"/>
        <v>81125</v>
      </c>
      <c r="AI10" s="9">
        <f t="shared" si="31"/>
        <v>3000</v>
      </c>
      <c r="AJ10" s="9">
        <f t="shared" si="19"/>
        <v>3000</v>
      </c>
      <c r="AK10" s="9">
        <f t="shared" si="19"/>
        <v>3000</v>
      </c>
      <c r="AL10" s="9">
        <f t="shared" si="19"/>
        <v>3000</v>
      </c>
      <c r="AM10" s="9">
        <f t="shared" si="19"/>
        <v>3000</v>
      </c>
      <c r="AN10" s="9">
        <f t="shared" si="19"/>
        <v>3000</v>
      </c>
      <c r="AO10" s="9">
        <f t="shared" si="19"/>
        <v>3000</v>
      </c>
      <c r="AP10" s="9">
        <f t="shared" si="19"/>
        <v>3000</v>
      </c>
      <c r="AQ10" s="9">
        <f t="shared" si="19"/>
        <v>3000</v>
      </c>
      <c r="AR10" s="9">
        <f t="shared" si="19"/>
        <v>3000</v>
      </c>
      <c r="AS10" s="9">
        <f t="shared" si="19"/>
        <v>3000</v>
      </c>
      <c r="AT10" s="9">
        <f t="shared" si="19"/>
        <v>3000</v>
      </c>
      <c r="AU10" s="9">
        <f t="shared" si="19"/>
        <v>3000</v>
      </c>
      <c r="AV10" s="9">
        <f t="shared" si="19"/>
        <v>3000</v>
      </c>
      <c r="AW10" s="9">
        <f t="shared" si="19"/>
        <v>5955.555555555562</v>
      </c>
      <c r="AX10" s="9">
        <f t="shared" si="19"/>
        <v>15500</v>
      </c>
    </row>
    <row r="11" spans="2:50" x14ac:dyDescent="0.4">
      <c r="E11" s="6">
        <f t="shared" si="20"/>
        <v>9</v>
      </c>
      <c r="F11" s="6">
        <v>36000</v>
      </c>
      <c r="G11" s="6">
        <f t="shared" si="21"/>
        <v>120000</v>
      </c>
      <c r="H11" s="7">
        <f t="shared" si="22"/>
        <v>80</v>
      </c>
      <c r="I11" s="7">
        <f t="shared" si="23"/>
        <v>2.6666666666666665</v>
      </c>
      <c r="J11" s="6">
        <f t="shared" si="24"/>
        <v>16</v>
      </c>
      <c r="K11" s="6">
        <f t="shared" si="25"/>
        <v>65</v>
      </c>
      <c r="L11" s="6">
        <f t="shared" si="26"/>
        <v>125</v>
      </c>
      <c r="M11" s="8">
        <f t="shared" si="27"/>
        <v>1650</v>
      </c>
      <c r="N11" s="8">
        <f t="shared" si="28"/>
        <v>2250</v>
      </c>
      <c r="O11" s="8">
        <f t="shared" si="15"/>
        <v>6750</v>
      </c>
      <c r="P11" s="8">
        <f t="shared" si="16"/>
        <v>675</v>
      </c>
      <c r="Q11" s="8">
        <f t="shared" si="17"/>
        <v>3375</v>
      </c>
      <c r="R11" s="8">
        <f t="shared" si="29"/>
        <v>13.333333333333334</v>
      </c>
      <c r="S11" s="9">
        <f t="shared" si="30"/>
        <v>3000</v>
      </c>
      <c r="T11" s="9">
        <f t="shared" si="18"/>
        <v>3000</v>
      </c>
      <c r="U11" s="9">
        <f t="shared" si="18"/>
        <v>3000</v>
      </c>
      <c r="V11" s="9">
        <f t="shared" si="18"/>
        <v>3000</v>
      </c>
      <c r="W11" s="9">
        <f t="shared" si="18"/>
        <v>3000</v>
      </c>
      <c r="X11" s="9">
        <f t="shared" si="18"/>
        <v>3000</v>
      </c>
      <c r="Y11" s="9">
        <f t="shared" si="18"/>
        <v>3000</v>
      </c>
      <c r="Z11" s="9">
        <f t="shared" si="18"/>
        <v>3000</v>
      </c>
      <c r="AA11" s="9">
        <f t="shared" si="18"/>
        <v>4925.925925925927</v>
      </c>
      <c r="AB11" s="9">
        <f t="shared" si="18"/>
        <v>11400</v>
      </c>
      <c r="AC11" s="9">
        <f t="shared" si="18"/>
        <v>18909.090909090904</v>
      </c>
      <c r="AD11" s="9">
        <f t="shared" si="18"/>
        <v>27444.444444444438</v>
      </c>
      <c r="AE11" s="9">
        <f t="shared" si="18"/>
        <v>37000</v>
      </c>
      <c r="AF11" s="9">
        <f t="shared" si="18"/>
        <v>47571.42857142858</v>
      </c>
      <c r="AG11" s="9">
        <f t="shared" si="18"/>
        <v>59155.555555555562</v>
      </c>
      <c r="AH11" s="9">
        <f t="shared" si="18"/>
        <v>71750</v>
      </c>
      <c r="AI11" s="9">
        <f t="shared" si="31"/>
        <v>3000</v>
      </c>
      <c r="AJ11" s="9">
        <f t="shared" si="19"/>
        <v>3000</v>
      </c>
      <c r="AK11" s="9">
        <f t="shared" si="19"/>
        <v>3000</v>
      </c>
      <c r="AL11" s="9">
        <f t="shared" si="19"/>
        <v>3000</v>
      </c>
      <c r="AM11" s="9">
        <f t="shared" si="19"/>
        <v>3000</v>
      </c>
      <c r="AN11" s="9">
        <f t="shared" si="19"/>
        <v>3000</v>
      </c>
      <c r="AO11" s="9">
        <f t="shared" si="19"/>
        <v>3000</v>
      </c>
      <c r="AP11" s="9">
        <f t="shared" si="19"/>
        <v>3000</v>
      </c>
      <c r="AQ11" s="9">
        <f t="shared" si="19"/>
        <v>3000</v>
      </c>
      <c r="AR11" s="9">
        <f t="shared" si="19"/>
        <v>3000</v>
      </c>
      <c r="AS11" s="9">
        <f t="shared" si="19"/>
        <v>3000</v>
      </c>
      <c r="AT11" s="9">
        <f t="shared" si="19"/>
        <v>3000</v>
      </c>
      <c r="AU11" s="9">
        <f t="shared" si="19"/>
        <v>3000</v>
      </c>
      <c r="AV11" s="9">
        <f t="shared" si="19"/>
        <v>3000</v>
      </c>
      <c r="AW11" s="9">
        <f t="shared" si="19"/>
        <v>3000</v>
      </c>
      <c r="AX11" s="9">
        <f t="shared" si="19"/>
        <v>3000</v>
      </c>
    </row>
    <row r="12" spans="2:50" x14ac:dyDescent="0.4">
      <c r="E12" s="6">
        <f t="shared" si="20"/>
        <v>10</v>
      </c>
      <c r="F12" s="6">
        <v>45000</v>
      </c>
      <c r="G12" s="6">
        <f t="shared" si="21"/>
        <v>165000</v>
      </c>
      <c r="H12" s="7">
        <f t="shared" si="22"/>
        <v>110</v>
      </c>
      <c r="I12" s="7">
        <f t="shared" si="23"/>
        <v>3.6666666666666665</v>
      </c>
      <c r="J12" s="6">
        <f t="shared" si="24"/>
        <v>18</v>
      </c>
      <c r="K12" s="6">
        <f t="shared" si="25"/>
        <v>72.5</v>
      </c>
      <c r="L12" s="6">
        <f t="shared" si="26"/>
        <v>140</v>
      </c>
      <c r="M12" s="8">
        <f t="shared" si="27"/>
        <v>1725</v>
      </c>
      <c r="N12" s="8">
        <f t="shared" si="28"/>
        <v>2400</v>
      </c>
      <c r="O12" s="8">
        <f t="shared" si="15"/>
        <v>7200</v>
      </c>
      <c r="P12" s="8">
        <f t="shared" si="16"/>
        <v>720</v>
      </c>
      <c r="Q12" s="8">
        <f t="shared" si="17"/>
        <v>3600</v>
      </c>
      <c r="R12" s="8">
        <f t="shared" si="29"/>
        <v>18.333333333333332</v>
      </c>
      <c r="S12" s="9">
        <f t="shared" si="30"/>
        <v>3000</v>
      </c>
      <c r="T12" s="9">
        <f t="shared" si="18"/>
        <v>3000</v>
      </c>
      <c r="U12" s="9">
        <f t="shared" si="18"/>
        <v>3000</v>
      </c>
      <c r="V12" s="9">
        <f t="shared" si="18"/>
        <v>3000</v>
      </c>
      <c r="W12" s="9">
        <f t="shared" si="18"/>
        <v>3000</v>
      </c>
      <c r="X12" s="9">
        <f t="shared" si="18"/>
        <v>3000</v>
      </c>
      <c r="Y12" s="9">
        <f t="shared" si="18"/>
        <v>3000</v>
      </c>
      <c r="Z12" s="9">
        <f t="shared" si="18"/>
        <v>3000</v>
      </c>
      <c r="AA12" s="9">
        <f t="shared" si="18"/>
        <v>3000</v>
      </c>
      <c r="AB12" s="9">
        <f t="shared" si="18"/>
        <v>5100</v>
      </c>
      <c r="AC12" s="9">
        <f t="shared" si="18"/>
        <v>12090.909090909088</v>
      </c>
      <c r="AD12" s="9">
        <f t="shared" si="18"/>
        <v>20111.111111111109</v>
      </c>
      <c r="AE12" s="9">
        <f t="shared" si="18"/>
        <v>29153.846153846156</v>
      </c>
      <c r="AF12" s="9">
        <f t="shared" si="18"/>
        <v>39214.285714285725</v>
      </c>
      <c r="AG12" s="9">
        <f t="shared" si="18"/>
        <v>50288.888888888891</v>
      </c>
      <c r="AH12" s="9">
        <f t="shared" si="18"/>
        <v>62375</v>
      </c>
      <c r="AI12" s="9">
        <f t="shared" si="31"/>
        <v>3000</v>
      </c>
      <c r="AJ12" s="9">
        <f t="shared" si="19"/>
        <v>3000</v>
      </c>
      <c r="AK12" s="9">
        <f t="shared" si="19"/>
        <v>3000</v>
      </c>
      <c r="AL12" s="9">
        <f t="shared" si="19"/>
        <v>3000</v>
      </c>
      <c r="AM12" s="9">
        <f t="shared" si="19"/>
        <v>3000</v>
      </c>
      <c r="AN12" s="9">
        <f t="shared" si="19"/>
        <v>3000</v>
      </c>
      <c r="AO12" s="9">
        <f t="shared" si="19"/>
        <v>3000</v>
      </c>
      <c r="AP12" s="9">
        <f t="shared" si="19"/>
        <v>3000</v>
      </c>
      <c r="AQ12" s="9">
        <f t="shared" si="19"/>
        <v>3000</v>
      </c>
      <c r="AR12" s="9">
        <f t="shared" si="19"/>
        <v>3000</v>
      </c>
      <c r="AS12" s="9">
        <f t="shared" si="19"/>
        <v>3000</v>
      </c>
      <c r="AT12" s="9">
        <f t="shared" si="19"/>
        <v>3000</v>
      </c>
      <c r="AU12" s="9">
        <f t="shared" si="19"/>
        <v>3000</v>
      </c>
      <c r="AV12" s="9">
        <f t="shared" si="19"/>
        <v>3000</v>
      </c>
      <c r="AW12" s="9">
        <f t="shared" si="19"/>
        <v>3000</v>
      </c>
      <c r="AX12" s="9">
        <f t="shared" si="19"/>
        <v>3000</v>
      </c>
    </row>
    <row r="13" spans="2:50" x14ac:dyDescent="0.4">
      <c r="E13" s="6">
        <f t="shared" si="20"/>
        <v>11</v>
      </c>
      <c r="F13" s="6">
        <v>55000</v>
      </c>
      <c r="G13" s="6">
        <f t="shared" si="21"/>
        <v>220000</v>
      </c>
      <c r="H13" s="7">
        <f t="shared" si="22"/>
        <v>146.66666666666666</v>
      </c>
      <c r="I13" s="7">
        <f t="shared" si="23"/>
        <v>4.8888888888888884</v>
      </c>
      <c r="J13" s="6">
        <f t="shared" si="24"/>
        <v>20</v>
      </c>
      <c r="K13" s="6">
        <f t="shared" si="25"/>
        <v>80</v>
      </c>
      <c r="L13" s="6">
        <f t="shared" si="26"/>
        <v>155</v>
      </c>
      <c r="M13" s="8">
        <f t="shared" si="27"/>
        <v>1800</v>
      </c>
      <c r="N13" s="8">
        <f t="shared" si="28"/>
        <v>2550</v>
      </c>
      <c r="O13" s="8">
        <f t="shared" si="15"/>
        <v>7650</v>
      </c>
      <c r="P13" s="8">
        <f t="shared" si="16"/>
        <v>765</v>
      </c>
      <c r="Q13" s="8">
        <f t="shared" si="17"/>
        <v>3825</v>
      </c>
      <c r="R13" s="8">
        <f t="shared" si="29"/>
        <v>24.444444444444443</v>
      </c>
      <c r="S13" s="9">
        <f t="shared" si="30"/>
        <v>3000</v>
      </c>
      <c r="T13" s="9">
        <f t="shared" si="18"/>
        <v>3000</v>
      </c>
      <c r="U13" s="9">
        <f t="shared" si="18"/>
        <v>3000</v>
      </c>
      <c r="V13" s="9">
        <f t="shared" si="18"/>
        <v>3000</v>
      </c>
      <c r="W13" s="9">
        <f t="shared" si="18"/>
        <v>3000</v>
      </c>
      <c r="X13" s="9">
        <f t="shared" si="18"/>
        <v>3000</v>
      </c>
      <c r="Y13" s="9">
        <f t="shared" si="18"/>
        <v>3000</v>
      </c>
      <c r="Z13" s="9">
        <f t="shared" si="18"/>
        <v>3000</v>
      </c>
      <c r="AA13" s="9">
        <f t="shared" si="18"/>
        <v>3000</v>
      </c>
      <c r="AB13" s="9">
        <f t="shared" si="18"/>
        <v>3000</v>
      </c>
      <c r="AC13" s="9">
        <f t="shared" si="18"/>
        <v>5272.7272727272648</v>
      </c>
      <c r="AD13" s="9">
        <f t="shared" si="18"/>
        <v>12777.777777777781</v>
      </c>
      <c r="AE13" s="9">
        <f t="shared" si="18"/>
        <v>21307.692307692312</v>
      </c>
      <c r="AF13" s="9">
        <f t="shared" si="18"/>
        <v>30857.14285714287</v>
      </c>
      <c r="AG13" s="9">
        <f t="shared" si="18"/>
        <v>41422.222222222219</v>
      </c>
      <c r="AH13" s="9">
        <f t="shared" si="18"/>
        <v>53000</v>
      </c>
      <c r="AI13" s="9">
        <f t="shared" si="31"/>
        <v>3000</v>
      </c>
      <c r="AJ13" s="9">
        <f t="shared" si="19"/>
        <v>3000</v>
      </c>
      <c r="AK13" s="9">
        <f t="shared" si="19"/>
        <v>3000</v>
      </c>
      <c r="AL13" s="9">
        <f t="shared" si="19"/>
        <v>3000</v>
      </c>
      <c r="AM13" s="9">
        <f t="shared" si="19"/>
        <v>3000</v>
      </c>
      <c r="AN13" s="9">
        <f t="shared" si="19"/>
        <v>3000</v>
      </c>
      <c r="AO13" s="9">
        <f t="shared" si="19"/>
        <v>3000</v>
      </c>
      <c r="AP13" s="9">
        <f t="shared" si="19"/>
        <v>3000</v>
      </c>
      <c r="AQ13" s="9">
        <f t="shared" si="19"/>
        <v>3000</v>
      </c>
      <c r="AR13" s="9">
        <f t="shared" si="19"/>
        <v>3000</v>
      </c>
      <c r="AS13" s="9">
        <f t="shared" si="19"/>
        <v>3000</v>
      </c>
      <c r="AT13" s="9">
        <f t="shared" si="19"/>
        <v>3000</v>
      </c>
      <c r="AU13" s="9">
        <f t="shared" si="19"/>
        <v>3000</v>
      </c>
      <c r="AV13" s="9">
        <f t="shared" si="19"/>
        <v>3000</v>
      </c>
      <c r="AW13" s="9">
        <f t="shared" si="19"/>
        <v>3000</v>
      </c>
      <c r="AX13" s="9">
        <f t="shared" si="19"/>
        <v>3000</v>
      </c>
    </row>
    <row r="14" spans="2:50" x14ac:dyDescent="0.4">
      <c r="E14" s="6">
        <f t="shared" si="20"/>
        <v>12</v>
      </c>
      <c r="F14" s="6">
        <v>66000</v>
      </c>
      <c r="G14" s="6">
        <f t="shared" si="21"/>
        <v>286000</v>
      </c>
      <c r="H14" s="7">
        <f t="shared" si="22"/>
        <v>190.66666666666666</v>
      </c>
      <c r="I14" s="7">
        <f t="shared" si="23"/>
        <v>6.3555555555555552</v>
      </c>
      <c r="J14" s="6">
        <f t="shared" si="24"/>
        <v>22</v>
      </c>
      <c r="K14" s="6">
        <f t="shared" si="25"/>
        <v>87.5</v>
      </c>
      <c r="L14" s="6">
        <f t="shared" si="26"/>
        <v>170</v>
      </c>
      <c r="M14" s="8">
        <f t="shared" si="27"/>
        <v>1875</v>
      </c>
      <c r="N14" s="8">
        <f t="shared" si="28"/>
        <v>2700</v>
      </c>
      <c r="O14" s="8">
        <f t="shared" si="15"/>
        <v>8100</v>
      </c>
      <c r="P14" s="8">
        <f t="shared" si="16"/>
        <v>810</v>
      </c>
      <c r="Q14" s="8">
        <f t="shared" si="17"/>
        <v>4050</v>
      </c>
      <c r="R14" s="8">
        <f t="shared" si="29"/>
        <v>31.777777777777775</v>
      </c>
      <c r="S14" s="9">
        <f t="shared" si="30"/>
        <v>3000</v>
      </c>
      <c r="T14" s="9">
        <f t="shared" si="18"/>
        <v>3000</v>
      </c>
      <c r="U14" s="9">
        <f t="shared" si="18"/>
        <v>3000</v>
      </c>
      <c r="V14" s="9">
        <f t="shared" si="18"/>
        <v>3000</v>
      </c>
      <c r="W14" s="9">
        <f t="shared" si="18"/>
        <v>3000</v>
      </c>
      <c r="X14" s="9">
        <f t="shared" si="18"/>
        <v>3000</v>
      </c>
      <c r="Y14" s="9">
        <f t="shared" si="18"/>
        <v>3000</v>
      </c>
      <c r="Z14" s="9">
        <f t="shared" si="18"/>
        <v>3000</v>
      </c>
      <c r="AA14" s="9">
        <f t="shared" si="18"/>
        <v>3000</v>
      </c>
      <c r="AB14" s="9">
        <f t="shared" si="18"/>
        <v>3000</v>
      </c>
      <c r="AC14" s="9">
        <f t="shared" si="18"/>
        <v>3000</v>
      </c>
      <c r="AD14" s="9">
        <f t="shared" si="18"/>
        <v>5444.444444444438</v>
      </c>
      <c r="AE14" s="9">
        <f t="shared" si="18"/>
        <v>13461.538461538454</v>
      </c>
      <c r="AF14" s="9">
        <f t="shared" si="18"/>
        <v>22500</v>
      </c>
      <c r="AG14" s="9">
        <f t="shared" si="18"/>
        <v>32555.555555555562</v>
      </c>
      <c r="AH14" s="9">
        <f t="shared" si="18"/>
        <v>43625</v>
      </c>
      <c r="AI14" s="9">
        <f t="shared" si="31"/>
        <v>3000</v>
      </c>
      <c r="AJ14" s="9">
        <f t="shared" si="19"/>
        <v>3000</v>
      </c>
      <c r="AK14" s="9">
        <f t="shared" si="19"/>
        <v>3000</v>
      </c>
      <c r="AL14" s="9">
        <f t="shared" si="19"/>
        <v>3000</v>
      </c>
      <c r="AM14" s="9">
        <f t="shared" si="19"/>
        <v>3000</v>
      </c>
      <c r="AN14" s="9">
        <f t="shared" si="19"/>
        <v>3000</v>
      </c>
      <c r="AO14" s="9">
        <f t="shared" si="19"/>
        <v>3000</v>
      </c>
      <c r="AP14" s="9">
        <f t="shared" si="19"/>
        <v>3000</v>
      </c>
      <c r="AQ14" s="9">
        <f t="shared" si="19"/>
        <v>3000</v>
      </c>
      <c r="AR14" s="9">
        <f t="shared" si="19"/>
        <v>3000</v>
      </c>
      <c r="AS14" s="9">
        <f t="shared" si="19"/>
        <v>3000</v>
      </c>
      <c r="AT14" s="9">
        <f t="shared" si="19"/>
        <v>3000</v>
      </c>
      <c r="AU14" s="9">
        <f t="shared" si="19"/>
        <v>3000</v>
      </c>
      <c r="AV14" s="9">
        <f t="shared" si="19"/>
        <v>3000</v>
      </c>
      <c r="AW14" s="9">
        <f t="shared" si="19"/>
        <v>3000</v>
      </c>
      <c r="AX14" s="9">
        <f t="shared" si="19"/>
        <v>3000</v>
      </c>
    </row>
    <row r="15" spans="2:50" x14ac:dyDescent="0.4">
      <c r="E15" s="2">
        <f t="shared" si="20"/>
        <v>13</v>
      </c>
      <c r="F15" s="2">
        <v>78000</v>
      </c>
      <c r="G15" s="2">
        <f t="shared" si="21"/>
        <v>364000</v>
      </c>
      <c r="H15" s="3">
        <f t="shared" si="22"/>
        <v>242.66666666666666</v>
      </c>
      <c r="I15" s="3">
        <f t="shared" si="23"/>
        <v>8.0888888888888886</v>
      </c>
      <c r="J15" s="2">
        <f t="shared" si="24"/>
        <v>24</v>
      </c>
      <c r="K15" s="2">
        <f t="shared" si="25"/>
        <v>95</v>
      </c>
      <c r="L15" s="2">
        <f t="shared" si="26"/>
        <v>185</v>
      </c>
      <c r="M15" s="10">
        <f t="shared" si="27"/>
        <v>1950</v>
      </c>
      <c r="N15" s="10">
        <f t="shared" si="28"/>
        <v>2850</v>
      </c>
      <c r="O15" s="8">
        <f t="shared" si="15"/>
        <v>8550</v>
      </c>
      <c r="P15" s="8">
        <f t="shared" si="16"/>
        <v>855</v>
      </c>
      <c r="Q15" s="8">
        <f t="shared" si="17"/>
        <v>4275</v>
      </c>
      <c r="R15" s="8">
        <f t="shared" si="29"/>
        <v>40.444444444444443</v>
      </c>
      <c r="S15" s="9">
        <f t="shared" si="30"/>
        <v>3000</v>
      </c>
      <c r="T15" s="9">
        <f t="shared" si="18"/>
        <v>3000</v>
      </c>
      <c r="U15" s="9">
        <f t="shared" si="18"/>
        <v>3000</v>
      </c>
      <c r="V15" s="9">
        <f t="shared" si="18"/>
        <v>3000</v>
      </c>
      <c r="W15" s="9">
        <f t="shared" si="18"/>
        <v>3000</v>
      </c>
      <c r="X15" s="9">
        <f t="shared" si="18"/>
        <v>3000</v>
      </c>
      <c r="Y15" s="9">
        <f t="shared" si="18"/>
        <v>3000</v>
      </c>
      <c r="Z15" s="9">
        <f t="shared" si="18"/>
        <v>3000</v>
      </c>
      <c r="AA15" s="9">
        <f t="shared" si="18"/>
        <v>3000</v>
      </c>
      <c r="AB15" s="9">
        <f t="shared" si="18"/>
        <v>3000</v>
      </c>
      <c r="AC15" s="9">
        <f t="shared" si="18"/>
        <v>3000</v>
      </c>
      <c r="AD15" s="9">
        <f t="shared" si="18"/>
        <v>3000</v>
      </c>
      <c r="AE15" s="9">
        <f t="shared" si="18"/>
        <v>5615.3846153846098</v>
      </c>
      <c r="AF15" s="9">
        <f t="shared" si="18"/>
        <v>14142.857142857145</v>
      </c>
      <c r="AG15" s="9">
        <f t="shared" si="18"/>
        <v>23688.888888888891</v>
      </c>
      <c r="AH15" s="9">
        <f t="shared" si="18"/>
        <v>34250</v>
      </c>
      <c r="AI15" s="9">
        <f t="shared" si="31"/>
        <v>3000</v>
      </c>
      <c r="AJ15" s="9">
        <f t="shared" si="19"/>
        <v>3000</v>
      </c>
      <c r="AK15" s="9">
        <f t="shared" si="19"/>
        <v>3000</v>
      </c>
      <c r="AL15" s="9">
        <f t="shared" si="19"/>
        <v>3000</v>
      </c>
      <c r="AM15" s="9">
        <f t="shared" si="19"/>
        <v>3000</v>
      </c>
      <c r="AN15" s="9">
        <f t="shared" si="19"/>
        <v>3000</v>
      </c>
      <c r="AO15" s="9">
        <f t="shared" si="19"/>
        <v>3000</v>
      </c>
      <c r="AP15" s="9">
        <f t="shared" si="19"/>
        <v>3000</v>
      </c>
      <c r="AQ15" s="9">
        <f t="shared" si="19"/>
        <v>3000</v>
      </c>
      <c r="AR15" s="9">
        <f t="shared" si="19"/>
        <v>3000</v>
      </c>
      <c r="AS15" s="9">
        <f t="shared" si="19"/>
        <v>3000</v>
      </c>
      <c r="AT15" s="9">
        <f t="shared" si="19"/>
        <v>3000</v>
      </c>
      <c r="AU15" s="9">
        <f t="shared" si="19"/>
        <v>3000</v>
      </c>
      <c r="AV15" s="9">
        <f t="shared" si="19"/>
        <v>3000</v>
      </c>
      <c r="AW15" s="9">
        <f t="shared" si="19"/>
        <v>3000</v>
      </c>
      <c r="AX15" s="9">
        <f t="shared" si="19"/>
        <v>3000</v>
      </c>
    </row>
    <row r="16" spans="2:50" x14ac:dyDescent="0.4">
      <c r="E16" s="12">
        <f t="shared" si="20"/>
        <v>14</v>
      </c>
      <c r="F16" s="12">
        <v>91000</v>
      </c>
      <c r="G16" s="12">
        <f t="shared" si="21"/>
        <v>455000</v>
      </c>
      <c r="H16" s="13">
        <f t="shared" si="22"/>
        <v>303.33333333333331</v>
      </c>
      <c r="I16" s="13">
        <f t="shared" si="23"/>
        <v>10.111111111111111</v>
      </c>
      <c r="J16" s="12">
        <f t="shared" si="24"/>
        <v>26</v>
      </c>
      <c r="K16" s="12">
        <f t="shared" si="25"/>
        <v>102.5</v>
      </c>
      <c r="L16" s="12">
        <f t="shared" si="26"/>
        <v>200</v>
      </c>
      <c r="M16" s="14">
        <f t="shared" si="27"/>
        <v>2025</v>
      </c>
      <c r="N16" s="14">
        <f t="shared" si="28"/>
        <v>3000</v>
      </c>
      <c r="O16" s="8">
        <f t="shared" si="15"/>
        <v>9000</v>
      </c>
      <c r="P16" s="8">
        <f t="shared" si="16"/>
        <v>900</v>
      </c>
      <c r="Q16" s="8">
        <f t="shared" si="17"/>
        <v>4500</v>
      </c>
      <c r="R16" s="8">
        <f t="shared" si="29"/>
        <v>50.55555555555555</v>
      </c>
      <c r="S16" s="9">
        <f t="shared" si="30"/>
        <v>3000</v>
      </c>
      <c r="T16" s="9">
        <f t="shared" si="18"/>
        <v>3000</v>
      </c>
      <c r="U16" s="9">
        <f t="shared" si="18"/>
        <v>3000</v>
      </c>
      <c r="V16" s="9">
        <f t="shared" si="18"/>
        <v>3000</v>
      </c>
      <c r="W16" s="9">
        <f t="shared" si="18"/>
        <v>3000</v>
      </c>
      <c r="X16" s="9">
        <f t="shared" si="18"/>
        <v>3000</v>
      </c>
      <c r="Y16" s="9">
        <f t="shared" si="18"/>
        <v>3000</v>
      </c>
      <c r="Z16" s="9">
        <f t="shared" si="18"/>
        <v>3000</v>
      </c>
      <c r="AA16" s="9">
        <f t="shared" si="18"/>
        <v>3000</v>
      </c>
      <c r="AB16" s="9">
        <f t="shared" si="18"/>
        <v>3000</v>
      </c>
      <c r="AC16" s="9">
        <f t="shared" si="18"/>
        <v>3000</v>
      </c>
      <c r="AD16" s="9">
        <f t="shared" si="18"/>
        <v>3000</v>
      </c>
      <c r="AE16" s="9">
        <f t="shared" si="18"/>
        <v>3000</v>
      </c>
      <c r="AF16" s="9">
        <f t="shared" si="18"/>
        <v>5785.7142857142899</v>
      </c>
      <c r="AG16" s="9">
        <f t="shared" si="18"/>
        <v>14822.222222222234</v>
      </c>
      <c r="AH16" s="9">
        <f t="shared" si="18"/>
        <v>24875</v>
      </c>
      <c r="AI16" s="9">
        <f t="shared" si="31"/>
        <v>3000</v>
      </c>
      <c r="AJ16" s="9">
        <f t="shared" si="19"/>
        <v>3000</v>
      </c>
      <c r="AK16" s="9">
        <f t="shared" si="19"/>
        <v>3000</v>
      </c>
      <c r="AL16" s="9">
        <f t="shared" si="19"/>
        <v>3000</v>
      </c>
      <c r="AM16" s="9">
        <f t="shared" si="19"/>
        <v>3000</v>
      </c>
      <c r="AN16" s="9">
        <f t="shared" si="19"/>
        <v>3000</v>
      </c>
      <c r="AO16" s="9">
        <f t="shared" si="19"/>
        <v>3000</v>
      </c>
      <c r="AP16" s="9">
        <f t="shared" si="19"/>
        <v>3000</v>
      </c>
      <c r="AQ16" s="9">
        <f t="shared" si="19"/>
        <v>3000</v>
      </c>
      <c r="AR16" s="9">
        <f t="shared" si="19"/>
        <v>3000</v>
      </c>
      <c r="AS16" s="9">
        <f t="shared" si="19"/>
        <v>3000</v>
      </c>
      <c r="AT16" s="9">
        <f t="shared" si="19"/>
        <v>3000</v>
      </c>
      <c r="AU16" s="9">
        <f t="shared" si="19"/>
        <v>3000</v>
      </c>
      <c r="AV16" s="9">
        <f t="shared" si="19"/>
        <v>3000</v>
      </c>
      <c r="AW16" s="9">
        <f t="shared" si="19"/>
        <v>3000</v>
      </c>
      <c r="AX16" s="9">
        <f t="shared" si="19"/>
        <v>3000</v>
      </c>
    </row>
    <row r="17" spans="5:50" x14ac:dyDescent="0.4">
      <c r="E17" s="12">
        <f t="shared" si="20"/>
        <v>15</v>
      </c>
      <c r="F17" s="12">
        <v>105000</v>
      </c>
      <c r="G17" s="12">
        <f t="shared" si="21"/>
        <v>560000</v>
      </c>
      <c r="H17" s="13">
        <f t="shared" si="22"/>
        <v>373.33333333333331</v>
      </c>
      <c r="I17" s="13">
        <f t="shared" si="23"/>
        <v>12.444444444444445</v>
      </c>
      <c r="J17" s="12">
        <f t="shared" si="24"/>
        <v>28</v>
      </c>
      <c r="K17" s="12">
        <f t="shared" si="25"/>
        <v>110</v>
      </c>
      <c r="L17" s="12">
        <f t="shared" si="26"/>
        <v>215</v>
      </c>
      <c r="M17" s="14">
        <f t="shared" si="27"/>
        <v>2100</v>
      </c>
      <c r="N17" s="14">
        <f t="shared" si="28"/>
        <v>3150</v>
      </c>
      <c r="O17" s="8">
        <f t="shared" si="15"/>
        <v>9450</v>
      </c>
      <c r="P17" s="8">
        <f t="shared" si="16"/>
        <v>945</v>
      </c>
      <c r="Q17" s="8">
        <f t="shared" si="17"/>
        <v>4725</v>
      </c>
      <c r="R17" s="8">
        <f t="shared" si="29"/>
        <v>62.222222222222221</v>
      </c>
      <c r="S17" s="9">
        <f t="shared" si="30"/>
        <v>3000</v>
      </c>
      <c r="T17" s="9">
        <f t="shared" si="18"/>
        <v>3000</v>
      </c>
      <c r="U17" s="9">
        <f t="shared" si="18"/>
        <v>3000</v>
      </c>
      <c r="V17" s="9">
        <f t="shared" si="18"/>
        <v>3000</v>
      </c>
      <c r="W17" s="9">
        <f t="shared" si="18"/>
        <v>3000</v>
      </c>
      <c r="X17" s="9">
        <f t="shared" si="18"/>
        <v>3000</v>
      </c>
      <c r="Y17" s="9">
        <f t="shared" si="18"/>
        <v>3000</v>
      </c>
      <c r="Z17" s="9">
        <f t="shared" si="18"/>
        <v>3000</v>
      </c>
      <c r="AA17" s="9">
        <f t="shared" si="18"/>
        <v>3000</v>
      </c>
      <c r="AB17" s="9">
        <f t="shared" si="18"/>
        <v>3000</v>
      </c>
      <c r="AC17" s="9">
        <f t="shared" si="18"/>
        <v>3000</v>
      </c>
      <c r="AD17" s="9">
        <f t="shared" si="18"/>
        <v>3000</v>
      </c>
      <c r="AE17" s="9">
        <f t="shared" si="18"/>
        <v>3000</v>
      </c>
      <c r="AF17" s="9">
        <f t="shared" si="18"/>
        <v>3000</v>
      </c>
      <c r="AG17" s="9">
        <f t="shared" si="18"/>
        <v>5955.555555555562</v>
      </c>
      <c r="AH17" s="9">
        <f t="shared" si="18"/>
        <v>15500</v>
      </c>
      <c r="AI17" s="9">
        <f t="shared" si="31"/>
        <v>3000</v>
      </c>
      <c r="AJ17" s="9">
        <f t="shared" si="19"/>
        <v>3000</v>
      </c>
      <c r="AK17" s="9">
        <f t="shared" si="19"/>
        <v>3000</v>
      </c>
      <c r="AL17" s="9">
        <f t="shared" si="19"/>
        <v>3000</v>
      </c>
      <c r="AM17" s="9">
        <f t="shared" si="19"/>
        <v>3000</v>
      </c>
      <c r="AN17" s="9">
        <f t="shared" si="19"/>
        <v>3000</v>
      </c>
      <c r="AO17" s="9">
        <f t="shared" si="19"/>
        <v>3000</v>
      </c>
      <c r="AP17" s="9">
        <f t="shared" si="19"/>
        <v>3000</v>
      </c>
      <c r="AQ17" s="9">
        <f t="shared" si="19"/>
        <v>3000</v>
      </c>
      <c r="AR17" s="9">
        <f t="shared" si="19"/>
        <v>3000</v>
      </c>
      <c r="AS17" s="9">
        <f t="shared" si="19"/>
        <v>3000</v>
      </c>
      <c r="AT17" s="9">
        <f t="shared" si="19"/>
        <v>3000</v>
      </c>
      <c r="AU17" s="9">
        <f t="shared" si="19"/>
        <v>3000</v>
      </c>
      <c r="AV17" s="9">
        <f t="shared" si="19"/>
        <v>3000</v>
      </c>
      <c r="AW17" s="9">
        <f t="shared" si="19"/>
        <v>3000</v>
      </c>
      <c r="AX17" s="9">
        <f t="shared" si="19"/>
        <v>3000</v>
      </c>
    </row>
    <row r="18" spans="5:50" x14ac:dyDescent="0.4">
      <c r="E18" s="12">
        <f t="shared" si="20"/>
        <v>16</v>
      </c>
      <c r="F18" s="12">
        <v>120000</v>
      </c>
      <c r="G18" s="12">
        <f t="shared" si="21"/>
        <v>680000</v>
      </c>
      <c r="H18" s="13">
        <f t="shared" si="22"/>
        <v>453.33333333333331</v>
      </c>
      <c r="I18" s="13">
        <f t="shared" si="23"/>
        <v>15.111111111111111</v>
      </c>
      <c r="J18" s="12">
        <f t="shared" si="24"/>
        <v>30</v>
      </c>
      <c r="K18" s="12">
        <f t="shared" si="25"/>
        <v>117.5</v>
      </c>
      <c r="L18" s="12">
        <f t="shared" si="26"/>
        <v>230</v>
      </c>
      <c r="M18" s="14">
        <f t="shared" si="27"/>
        <v>2175</v>
      </c>
      <c r="N18" s="14">
        <f t="shared" si="28"/>
        <v>3300</v>
      </c>
      <c r="O18" s="8">
        <f t="shared" si="15"/>
        <v>9900</v>
      </c>
      <c r="P18" s="8">
        <f t="shared" si="16"/>
        <v>990</v>
      </c>
      <c r="Q18" s="8">
        <f t="shared" si="17"/>
        <v>4950</v>
      </c>
      <c r="R18" s="8">
        <f t="shared" si="29"/>
        <v>75.555555555555557</v>
      </c>
      <c r="S18" s="9">
        <f t="shared" si="30"/>
        <v>3000</v>
      </c>
      <c r="T18" s="9">
        <f t="shared" si="18"/>
        <v>3000</v>
      </c>
      <c r="U18" s="9">
        <f t="shared" si="18"/>
        <v>3000</v>
      </c>
      <c r="V18" s="9">
        <f t="shared" si="18"/>
        <v>3000</v>
      </c>
      <c r="W18" s="9">
        <f t="shared" si="18"/>
        <v>3000</v>
      </c>
      <c r="X18" s="9">
        <f t="shared" si="18"/>
        <v>3000</v>
      </c>
      <c r="Y18" s="9">
        <f t="shared" si="18"/>
        <v>3000</v>
      </c>
      <c r="Z18" s="9">
        <f t="shared" si="18"/>
        <v>3000</v>
      </c>
      <c r="AA18" s="9">
        <f t="shared" si="18"/>
        <v>3000</v>
      </c>
      <c r="AB18" s="9">
        <f t="shared" si="18"/>
        <v>3000</v>
      </c>
      <c r="AC18" s="9">
        <f t="shared" si="18"/>
        <v>3000</v>
      </c>
      <c r="AD18" s="9">
        <f t="shared" si="18"/>
        <v>3000</v>
      </c>
      <c r="AE18" s="9">
        <f t="shared" si="18"/>
        <v>3000</v>
      </c>
      <c r="AF18" s="9">
        <f t="shared" si="18"/>
        <v>3000</v>
      </c>
      <c r="AG18" s="9">
        <f t="shared" si="18"/>
        <v>3000</v>
      </c>
      <c r="AH18" s="9">
        <f t="shared" si="18"/>
        <v>6125</v>
      </c>
      <c r="AI18" s="9">
        <f t="shared" si="31"/>
        <v>3000</v>
      </c>
      <c r="AJ18" s="9">
        <f t="shared" si="19"/>
        <v>3000</v>
      </c>
      <c r="AK18" s="9">
        <f t="shared" si="19"/>
        <v>3000</v>
      </c>
      <c r="AL18" s="9">
        <f t="shared" si="19"/>
        <v>3000</v>
      </c>
      <c r="AM18" s="9">
        <f t="shared" si="19"/>
        <v>3000</v>
      </c>
      <c r="AN18" s="9">
        <f t="shared" si="19"/>
        <v>3000</v>
      </c>
      <c r="AO18" s="9">
        <f t="shared" si="19"/>
        <v>3000</v>
      </c>
      <c r="AP18" s="9">
        <f t="shared" si="19"/>
        <v>3000</v>
      </c>
      <c r="AQ18" s="9">
        <f t="shared" si="19"/>
        <v>3000</v>
      </c>
      <c r="AR18" s="9">
        <f t="shared" si="19"/>
        <v>3000</v>
      </c>
      <c r="AS18" s="9">
        <f t="shared" si="19"/>
        <v>3000</v>
      </c>
      <c r="AT18" s="9">
        <f t="shared" si="19"/>
        <v>3000</v>
      </c>
      <c r="AU18" s="9">
        <f t="shared" si="19"/>
        <v>3000</v>
      </c>
      <c r="AV18" s="9">
        <f t="shared" si="19"/>
        <v>3000</v>
      </c>
      <c r="AW18" s="9">
        <f t="shared" si="19"/>
        <v>3000</v>
      </c>
      <c r="AX18" s="9">
        <f t="shared" si="19"/>
        <v>3000</v>
      </c>
    </row>
    <row r="19" spans="5:50" x14ac:dyDescent="0.4">
      <c r="E19" s="6">
        <f t="shared" si="20"/>
        <v>17</v>
      </c>
      <c r="F19" s="6">
        <v>136000</v>
      </c>
      <c r="G19" s="6">
        <f t="shared" si="21"/>
        <v>816000</v>
      </c>
      <c r="H19" s="7">
        <f t="shared" si="22"/>
        <v>544</v>
      </c>
      <c r="I19" s="7">
        <f t="shared" si="23"/>
        <v>18.133333333333333</v>
      </c>
      <c r="J19" s="6">
        <f t="shared" si="24"/>
        <v>32</v>
      </c>
      <c r="K19" s="6">
        <f t="shared" si="25"/>
        <v>125</v>
      </c>
      <c r="L19" s="6">
        <f t="shared" si="26"/>
        <v>245</v>
      </c>
      <c r="M19" s="8">
        <f t="shared" si="27"/>
        <v>2250</v>
      </c>
      <c r="N19" s="8">
        <f t="shared" si="28"/>
        <v>3450</v>
      </c>
      <c r="O19" s="8">
        <f t="shared" si="15"/>
        <v>10350</v>
      </c>
      <c r="P19" s="8">
        <f t="shared" si="16"/>
        <v>1035</v>
      </c>
      <c r="Q19" s="8">
        <f t="shared" si="17"/>
        <v>5175</v>
      </c>
      <c r="R19" s="8">
        <f t="shared" si="29"/>
        <v>90.666666666666671</v>
      </c>
      <c r="S19" s="9">
        <f t="shared" si="30"/>
        <v>3000</v>
      </c>
      <c r="T19" s="9">
        <f t="shared" si="18"/>
        <v>3000</v>
      </c>
      <c r="U19" s="9">
        <f t="shared" si="18"/>
        <v>3000</v>
      </c>
      <c r="V19" s="9">
        <f t="shared" si="18"/>
        <v>3000</v>
      </c>
      <c r="W19" s="9">
        <f t="shared" si="18"/>
        <v>3000</v>
      </c>
      <c r="X19" s="9">
        <f t="shared" si="18"/>
        <v>3000</v>
      </c>
      <c r="Y19" s="9">
        <f t="shared" si="18"/>
        <v>3000</v>
      </c>
      <c r="Z19" s="9">
        <f t="shared" si="18"/>
        <v>3000</v>
      </c>
      <c r="AA19" s="9">
        <f t="shared" si="18"/>
        <v>3000</v>
      </c>
      <c r="AB19" s="9">
        <f t="shared" si="18"/>
        <v>3000</v>
      </c>
      <c r="AC19" s="9">
        <f t="shared" si="18"/>
        <v>3000</v>
      </c>
      <c r="AD19" s="9">
        <f t="shared" si="18"/>
        <v>3000</v>
      </c>
      <c r="AE19" s="9">
        <f t="shared" si="18"/>
        <v>3000</v>
      </c>
      <c r="AF19" s="9">
        <f t="shared" si="18"/>
        <v>3000</v>
      </c>
      <c r="AG19" s="9">
        <f t="shared" si="18"/>
        <v>3000</v>
      </c>
      <c r="AH19" s="9">
        <f t="shared" si="18"/>
        <v>3000</v>
      </c>
      <c r="AI19" s="9">
        <f t="shared" si="31"/>
        <v>3000</v>
      </c>
      <c r="AJ19" s="9">
        <f t="shared" si="19"/>
        <v>3000</v>
      </c>
      <c r="AK19" s="9">
        <f t="shared" si="19"/>
        <v>3000</v>
      </c>
      <c r="AL19" s="9">
        <f t="shared" si="19"/>
        <v>3000</v>
      </c>
      <c r="AM19" s="9">
        <f t="shared" si="19"/>
        <v>3000</v>
      </c>
      <c r="AN19" s="9">
        <f t="shared" si="19"/>
        <v>3000</v>
      </c>
      <c r="AO19" s="9">
        <f t="shared" si="19"/>
        <v>3000</v>
      </c>
      <c r="AP19" s="9">
        <f t="shared" si="19"/>
        <v>3000</v>
      </c>
      <c r="AQ19" s="9">
        <f t="shared" si="19"/>
        <v>3000</v>
      </c>
      <c r="AR19" s="9">
        <f t="shared" si="19"/>
        <v>3000</v>
      </c>
      <c r="AS19" s="9">
        <f t="shared" si="19"/>
        <v>3000</v>
      </c>
      <c r="AT19" s="9">
        <f t="shared" si="19"/>
        <v>3000</v>
      </c>
      <c r="AU19" s="9">
        <f t="shared" si="19"/>
        <v>3000</v>
      </c>
      <c r="AV19" s="9">
        <f t="shared" si="19"/>
        <v>3000</v>
      </c>
      <c r="AW19" s="9">
        <f t="shared" si="19"/>
        <v>3000</v>
      </c>
      <c r="AX19" s="9">
        <f t="shared" si="19"/>
        <v>3000</v>
      </c>
    </row>
    <row r="20" spans="5:50" x14ac:dyDescent="0.4">
      <c r="E20" s="12">
        <f t="shared" si="20"/>
        <v>18</v>
      </c>
      <c r="F20" s="12">
        <v>153000</v>
      </c>
      <c r="G20" s="12">
        <f t="shared" si="21"/>
        <v>969000</v>
      </c>
      <c r="H20" s="13">
        <f t="shared" si="22"/>
        <v>646</v>
      </c>
      <c r="I20" s="13">
        <f t="shared" si="23"/>
        <v>21.533333333333335</v>
      </c>
      <c r="J20" s="12">
        <f t="shared" si="24"/>
        <v>34</v>
      </c>
      <c r="K20" s="12">
        <f t="shared" si="25"/>
        <v>132.5</v>
      </c>
      <c r="L20" s="12">
        <f t="shared" si="26"/>
        <v>260</v>
      </c>
      <c r="M20" s="14">
        <f t="shared" si="27"/>
        <v>2325</v>
      </c>
      <c r="N20" s="14">
        <f t="shared" si="28"/>
        <v>3600</v>
      </c>
      <c r="O20" s="8">
        <f t="shared" si="15"/>
        <v>10800</v>
      </c>
      <c r="P20" s="8">
        <f t="shared" si="16"/>
        <v>1080</v>
      </c>
      <c r="Q20" s="8">
        <f t="shared" si="17"/>
        <v>5400</v>
      </c>
      <c r="R20" s="8">
        <f t="shared" si="29"/>
        <v>107.66666666666667</v>
      </c>
      <c r="S20" s="9">
        <f t="shared" si="30"/>
        <v>3000</v>
      </c>
      <c r="T20" s="9">
        <f t="shared" si="30"/>
        <v>3000</v>
      </c>
      <c r="U20" s="9">
        <f t="shared" si="30"/>
        <v>3000</v>
      </c>
      <c r="V20" s="9">
        <f t="shared" si="30"/>
        <v>3000</v>
      </c>
      <c r="W20" s="9">
        <f t="shared" si="30"/>
        <v>3000</v>
      </c>
      <c r="X20" s="9">
        <f t="shared" si="30"/>
        <v>3000</v>
      </c>
      <c r="Y20" s="9">
        <f t="shared" si="30"/>
        <v>3000</v>
      </c>
      <c r="Z20" s="9">
        <f t="shared" si="30"/>
        <v>3000</v>
      </c>
      <c r="AA20" s="9">
        <f t="shared" si="30"/>
        <v>3000</v>
      </c>
      <c r="AB20" s="9">
        <f t="shared" si="30"/>
        <v>3000</v>
      </c>
      <c r="AC20" s="9">
        <f t="shared" si="30"/>
        <v>3000</v>
      </c>
      <c r="AD20" s="9">
        <f t="shared" si="30"/>
        <v>3000</v>
      </c>
      <c r="AE20" s="9">
        <f t="shared" si="30"/>
        <v>3000</v>
      </c>
      <c r="AF20" s="9">
        <f t="shared" si="30"/>
        <v>3000</v>
      </c>
      <c r="AG20" s="9">
        <f t="shared" si="30"/>
        <v>3000</v>
      </c>
      <c r="AH20" s="9">
        <f t="shared" si="30"/>
        <v>3000</v>
      </c>
      <c r="AI20" s="9">
        <f t="shared" si="31"/>
        <v>3000</v>
      </c>
      <c r="AJ20" s="9">
        <f t="shared" si="31"/>
        <v>3000</v>
      </c>
      <c r="AK20" s="9">
        <f t="shared" si="31"/>
        <v>3000</v>
      </c>
      <c r="AL20" s="9">
        <f t="shared" si="31"/>
        <v>3000</v>
      </c>
      <c r="AM20" s="9">
        <f t="shared" si="31"/>
        <v>3000</v>
      </c>
      <c r="AN20" s="9">
        <f t="shared" si="31"/>
        <v>3000</v>
      </c>
      <c r="AO20" s="9">
        <f t="shared" si="31"/>
        <v>3000</v>
      </c>
      <c r="AP20" s="9">
        <f t="shared" si="31"/>
        <v>3000</v>
      </c>
      <c r="AQ20" s="9">
        <f t="shared" si="31"/>
        <v>3000</v>
      </c>
      <c r="AR20" s="9">
        <f t="shared" si="31"/>
        <v>3000</v>
      </c>
      <c r="AS20" s="9">
        <f t="shared" si="31"/>
        <v>3000</v>
      </c>
      <c r="AT20" s="9">
        <f t="shared" si="31"/>
        <v>3000</v>
      </c>
      <c r="AU20" s="9">
        <f t="shared" si="31"/>
        <v>3000</v>
      </c>
      <c r="AV20" s="9">
        <f t="shared" si="31"/>
        <v>3000</v>
      </c>
      <c r="AW20" s="9">
        <f t="shared" si="31"/>
        <v>3000</v>
      </c>
      <c r="AX20" s="9">
        <f t="shared" si="31"/>
        <v>3000</v>
      </c>
    </row>
    <row r="21" spans="5:50" x14ac:dyDescent="0.4">
      <c r="E21" s="12">
        <f t="shared" si="20"/>
        <v>19</v>
      </c>
      <c r="F21" s="12">
        <v>171000</v>
      </c>
      <c r="G21" s="12">
        <f t="shared" si="21"/>
        <v>1140000</v>
      </c>
      <c r="H21" s="13">
        <f t="shared" si="22"/>
        <v>760</v>
      </c>
      <c r="I21" s="13">
        <f t="shared" si="23"/>
        <v>25.333333333333332</v>
      </c>
      <c r="J21" s="12">
        <f t="shared" si="24"/>
        <v>36</v>
      </c>
      <c r="K21" s="12">
        <f t="shared" si="25"/>
        <v>140</v>
      </c>
      <c r="L21" s="12">
        <f t="shared" si="26"/>
        <v>275</v>
      </c>
      <c r="M21" s="14">
        <f t="shared" si="27"/>
        <v>2400</v>
      </c>
      <c r="N21" s="14">
        <f t="shared" si="28"/>
        <v>3750</v>
      </c>
      <c r="O21" s="8">
        <f t="shared" si="15"/>
        <v>11250</v>
      </c>
      <c r="P21" s="8">
        <f t="shared" si="16"/>
        <v>1125</v>
      </c>
      <c r="Q21" s="8">
        <f t="shared" si="17"/>
        <v>5625</v>
      </c>
      <c r="R21" s="8">
        <f t="shared" si="29"/>
        <v>126.66666666666667</v>
      </c>
      <c r="S21" s="9">
        <f t="shared" ref="S21:AH22" si="32">MAX(S$3-(S$3-3000)/($C$6*S$2)*$K21,3000)</f>
        <v>3000</v>
      </c>
      <c r="T21" s="9">
        <f t="shared" si="32"/>
        <v>3000</v>
      </c>
      <c r="U21" s="9">
        <f t="shared" si="32"/>
        <v>3000</v>
      </c>
      <c r="V21" s="9">
        <f t="shared" si="32"/>
        <v>3000</v>
      </c>
      <c r="W21" s="9">
        <f t="shared" si="32"/>
        <v>3000</v>
      </c>
      <c r="X21" s="9">
        <f t="shared" si="32"/>
        <v>3000</v>
      </c>
      <c r="Y21" s="9">
        <f t="shared" si="32"/>
        <v>3000</v>
      </c>
      <c r="Z21" s="9">
        <f t="shared" si="32"/>
        <v>3000</v>
      </c>
      <c r="AA21" s="9">
        <f t="shared" si="32"/>
        <v>3000</v>
      </c>
      <c r="AB21" s="9">
        <f t="shared" si="32"/>
        <v>3000</v>
      </c>
      <c r="AC21" s="9">
        <f t="shared" si="32"/>
        <v>3000</v>
      </c>
      <c r="AD21" s="9">
        <f t="shared" si="32"/>
        <v>3000</v>
      </c>
      <c r="AE21" s="9">
        <f t="shared" si="32"/>
        <v>3000</v>
      </c>
      <c r="AF21" s="9">
        <f t="shared" si="32"/>
        <v>3000</v>
      </c>
      <c r="AG21" s="9">
        <f t="shared" si="32"/>
        <v>3000</v>
      </c>
      <c r="AH21" s="9">
        <f t="shared" si="32"/>
        <v>3000</v>
      </c>
      <c r="AI21" s="9">
        <f t="shared" ref="AI21:AX22" si="33">MAX(AI$3-(AI$3-3000)/($C$6*AI$2)*$L21,3000)</f>
        <v>3000</v>
      </c>
      <c r="AJ21" s="9">
        <f t="shared" si="33"/>
        <v>3000</v>
      </c>
      <c r="AK21" s="9">
        <f t="shared" si="33"/>
        <v>3000</v>
      </c>
      <c r="AL21" s="9">
        <f t="shared" si="33"/>
        <v>3000</v>
      </c>
      <c r="AM21" s="9">
        <f t="shared" si="33"/>
        <v>3000</v>
      </c>
      <c r="AN21" s="9">
        <f t="shared" si="33"/>
        <v>3000</v>
      </c>
      <c r="AO21" s="9">
        <f t="shared" si="33"/>
        <v>3000</v>
      </c>
      <c r="AP21" s="9">
        <f t="shared" si="33"/>
        <v>3000</v>
      </c>
      <c r="AQ21" s="9">
        <f t="shared" si="33"/>
        <v>3000</v>
      </c>
      <c r="AR21" s="9">
        <f t="shared" si="33"/>
        <v>3000</v>
      </c>
      <c r="AS21" s="9">
        <f t="shared" si="33"/>
        <v>3000</v>
      </c>
      <c r="AT21" s="9">
        <f t="shared" si="33"/>
        <v>3000</v>
      </c>
      <c r="AU21" s="9">
        <f t="shared" si="33"/>
        <v>3000</v>
      </c>
      <c r="AV21" s="9">
        <f t="shared" si="33"/>
        <v>3000</v>
      </c>
      <c r="AW21" s="9">
        <f t="shared" si="33"/>
        <v>3000</v>
      </c>
      <c r="AX21" s="9">
        <f t="shared" si="33"/>
        <v>3000</v>
      </c>
    </row>
    <row r="22" spans="5:50" x14ac:dyDescent="0.4">
      <c r="E22" s="6">
        <f t="shared" si="20"/>
        <v>20</v>
      </c>
      <c r="F22" s="6">
        <v>190000</v>
      </c>
      <c r="G22" s="6">
        <f t="shared" si="21"/>
        <v>1330000</v>
      </c>
      <c r="H22" s="7">
        <f t="shared" si="22"/>
        <v>886.66666666666663</v>
      </c>
      <c r="I22" s="7">
        <f t="shared" si="23"/>
        <v>29.555555555555554</v>
      </c>
      <c r="J22" s="6">
        <f t="shared" si="24"/>
        <v>38</v>
      </c>
      <c r="K22" s="6">
        <f t="shared" si="25"/>
        <v>147.5</v>
      </c>
      <c r="L22" s="6">
        <f t="shared" si="26"/>
        <v>290</v>
      </c>
      <c r="M22" s="8">
        <f t="shared" si="27"/>
        <v>2475</v>
      </c>
      <c r="N22" s="8">
        <f t="shared" si="28"/>
        <v>3900</v>
      </c>
      <c r="O22" s="8">
        <f t="shared" si="15"/>
        <v>11700</v>
      </c>
      <c r="P22" s="8">
        <f t="shared" si="16"/>
        <v>1170</v>
      </c>
      <c r="Q22" s="8">
        <f t="shared" si="17"/>
        <v>5850</v>
      </c>
      <c r="R22" s="8">
        <f t="shared" si="29"/>
        <v>147.77777777777777</v>
      </c>
      <c r="S22" s="9">
        <f t="shared" si="32"/>
        <v>3000</v>
      </c>
      <c r="T22" s="9">
        <f t="shared" si="32"/>
        <v>3000</v>
      </c>
      <c r="U22" s="9">
        <f t="shared" si="32"/>
        <v>3000</v>
      </c>
      <c r="V22" s="9">
        <f t="shared" si="32"/>
        <v>3000</v>
      </c>
      <c r="W22" s="9">
        <f t="shared" si="32"/>
        <v>3000</v>
      </c>
      <c r="X22" s="9">
        <f t="shared" si="32"/>
        <v>3000</v>
      </c>
      <c r="Y22" s="9">
        <f t="shared" si="32"/>
        <v>3000</v>
      </c>
      <c r="Z22" s="9">
        <f t="shared" si="32"/>
        <v>3000</v>
      </c>
      <c r="AA22" s="9">
        <f t="shared" si="32"/>
        <v>3000</v>
      </c>
      <c r="AB22" s="9">
        <f t="shared" si="32"/>
        <v>3000</v>
      </c>
      <c r="AC22" s="9">
        <f t="shared" si="32"/>
        <v>3000</v>
      </c>
      <c r="AD22" s="9">
        <f t="shared" si="32"/>
        <v>3000</v>
      </c>
      <c r="AE22" s="9">
        <f t="shared" si="32"/>
        <v>3000</v>
      </c>
      <c r="AF22" s="9">
        <f t="shared" si="32"/>
        <v>3000</v>
      </c>
      <c r="AG22" s="9">
        <f t="shared" si="32"/>
        <v>3000</v>
      </c>
      <c r="AH22" s="9">
        <f t="shared" si="32"/>
        <v>3000</v>
      </c>
      <c r="AI22" s="9">
        <f t="shared" si="33"/>
        <v>3000</v>
      </c>
      <c r="AJ22" s="9">
        <f t="shared" si="33"/>
        <v>3000</v>
      </c>
      <c r="AK22" s="9">
        <f t="shared" si="33"/>
        <v>3000</v>
      </c>
      <c r="AL22" s="9">
        <f t="shared" si="33"/>
        <v>3000</v>
      </c>
      <c r="AM22" s="9">
        <f t="shared" si="33"/>
        <v>3000</v>
      </c>
      <c r="AN22" s="9">
        <f t="shared" si="33"/>
        <v>3000</v>
      </c>
      <c r="AO22" s="9">
        <f t="shared" si="33"/>
        <v>3000</v>
      </c>
      <c r="AP22" s="9">
        <f t="shared" si="33"/>
        <v>3000</v>
      </c>
      <c r="AQ22" s="9">
        <f t="shared" si="33"/>
        <v>3000</v>
      </c>
      <c r="AR22" s="9">
        <f t="shared" si="33"/>
        <v>3000</v>
      </c>
      <c r="AS22" s="9">
        <f t="shared" si="33"/>
        <v>3000</v>
      </c>
      <c r="AT22" s="9">
        <f t="shared" si="33"/>
        <v>3000</v>
      </c>
      <c r="AU22" s="9">
        <f t="shared" si="33"/>
        <v>3000</v>
      </c>
      <c r="AV22" s="9">
        <f t="shared" si="33"/>
        <v>3000</v>
      </c>
      <c r="AW22" s="9">
        <f t="shared" si="33"/>
        <v>3000</v>
      </c>
      <c r="AX22" s="9">
        <f t="shared" si="33"/>
        <v>3000</v>
      </c>
    </row>
  </sheetData>
  <phoneticPr fontId="1"/>
  <conditionalFormatting sqref="S4:AH22">
    <cfRule type="cellIs" dxfId="2" priority="2" operator="equal">
      <formula>3000</formula>
    </cfRule>
  </conditionalFormatting>
  <conditionalFormatting sqref="AI4:AX22">
    <cfRule type="cellIs" dxfId="1" priority="1" operator="equal">
      <formula>3000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zoomScale="70" zoomScaleNormal="70" workbookViewId="0">
      <selection activeCell="B40" sqref="B40:S40"/>
    </sheetView>
  </sheetViews>
  <sheetFormatPr defaultRowHeight="18.75" x14ac:dyDescent="0.4"/>
  <cols>
    <col min="2" max="2" width="21" bestFit="1" customWidth="1"/>
    <col min="4" max="19" width="7.25" customWidth="1"/>
  </cols>
  <sheetData>
    <row r="2" spans="1:19" x14ac:dyDescent="0.4">
      <c r="C2" t="s">
        <v>85</v>
      </c>
      <c r="D2" s="9">
        <v>1</v>
      </c>
      <c r="E2" s="9">
        <f>D2+1</f>
        <v>2</v>
      </c>
      <c r="F2" s="9">
        <f t="shared" ref="F2:S2" si="0">E2+1</f>
        <v>3</v>
      </c>
      <c r="G2" s="9">
        <f t="shared" si="0"/>
        <v>4</v>
      </c>
      <c r="H2" s="9">
        <f t="shared" si="0"/>
        <v>5</v>
      </c>
      <c r="I2" s="9">
        <f t="shared" si="0"/>
        <v>6</v>
      </c>
      <c r="J2" s="9">
        <f t="shared" si="0"/>
        <v>7</v>
      </c>
      <c r="K2" s="9">
        <f t="shared" si="0"/>
        <v>8</v>
      </c>
      <c r="L2" s="9">
        <f t="shared" si="0"/>
        <v>9</v>
      </c>
      <c r="M2" s="9">
        <f t="shared" si="0"/>
        <v>10</v>
      </c>
      <c r="N2" s="9">
        <f t="shared" si="0"/>
        <v>11</v>
      </c>
      <c r="O2" s="9">
        <f t="shared" si="0"/>
        <v>12</v>
      </c>
      <c r="P2" s="9">
        <f t="shared" si="0"/>
        <v>13</v>
      </c>
      <c r="Q2" s="9">
        <f t="shared" si="0"/>
        <v>14</v>
      </c>
      <c r="R2" s="9">
        <f t="shared" si="0"/>
        <v>15</v>
      </c>
      <c r="S2" s="9">
        <f t="shared" si="0"/>
        <v>16</v>
      </c>
    </row>
    <row r="3" spans="1:19" x14ac:dyDescent="0.4">
      <c r="C3" t="s">
        <v>86</v>
      </c>
      <c r="D3" s="9">
        <v>3000</v>
      </c>
      <c r="E3" s="9">
        <v>6000</v>
      </c>
      <c r="F3" s="9">
        <v>10000</v>
      </c>
      <c r="G3" s="9">
        <v>15000</v>
      </c>
      <c r="H3" s="9">
        <v>21000</v>
      </c>
      <c r="I3" s="9">
        <v>28000</v>
      </c>
      <c r="J3" s="9">
        <v>36000</v>
      </c>
      <c r="K3" s="9">
        <v>45000</v>
      </c>
      <c r="L3" s="9">
        <v>55000</v>
      </c>
      <c r="M3" s="9">
        <v>66000</v>
      </c>
      <c r="N3" s="9">
        <v>78000</v>
      </c>
      <c r="O3" s="9">
        <v>91000</v>
      </c>
      <c r="P3" s="9">
        <v>105000</v>
      </c>
      <c r="Q3" s="9">
        <v>120000</v>
      </c>
      <c r="R3" s="9">
        <v>136000</v>
      </c>
      <c r="S3" s="9">
        <v>153000</v>
      </c>
    </row>
    <row r="4" spans="1:19" x14ac:dyDescent="0.4">
      <c r="B4" s="11" t="s">
        <v>87</v>
      </c>
      <c r="C4">
        <v>400</v>
      </c>
      <c r="D4">
        <f>MAX(D$3-(D$3/(D$2*$B$6)*($C4-400)),3000)</f>
        <v>3000</v>
      </c>
      <c r="E4">
        <f t="shared" ref="E4:S19" si="1">MAX(E$3-(E$3/(E$2*$B$6)*($C4-400)),3000)</f>
        <v>6000</v>
      </c>
      <c r="F4">
        <f t="shared" si="1"/>
        <v>10000</v>
      </c>
      <c r="G4">
        <f t="shared" si="1"/>
        <v>15000</v>
      </c>
      <c r="H4">
        <f t="shared" si="1"/>
        <v>21000</v>
      </c>
      <c r="I4">
        <f t="shared" si="1"/>
        <v>28000</v>
      </c>
      <c r="J4">
        <f t="shared" si="1"/>
        <v>36000</v>
      </c>
      <c r="K4">
        <f t="shared" si="1"/>
        <v>45000</v>
      </c>
      <c r="L4">
        <f t="shared" si="1"/>
        <v>55000</v>
      </c>
      <c r="M4">
        <f t="shared" si="1"/>
        <v>66000</v>
      </c>
      <c r="N4">
        <f t="shared" si="1"/>
        <v>78000</v>
      </c>
      <c r="O4">
        <f t="shared" si="1"/>
        <v>91000</v>
      </c>
      <c r="P4">
        <f t="shared" si="1"/>
        <v>105000</v>
      </c>
      <c r="Q4">
        <f t="shared" si="1"/>
        <v>120000</v>
      </c>
      <c r="R4">
        <f t="shared" si="1"/>
        <v>136000</v>
      </c>
      <c r="S4">
        <f t="shared" si="1"/>
        <v>153000</v>
      </c>
    </row>
    <row r="5" spans="1:19" x14ac:dyDescent="0.4">
      <c r="C5">
        <f>C4+100</f>
        <v>500</v>
      </c>
      <c r="D5">
        <f t="shared" ref="D5:S20" si="2">MAX(D$3-(D$3/(D$2*$B$6)*($C5-400)),3000)</f>
        <v>3000</v>
      </c>
      <c r="E5">
        <f t="shared" si="1"/>
        <v>5250</v>
      </c>
      <c r="F5">
        <f t="shared" si="1"/>
        <v>9166.6666666666661</v>
      </c>
      <c r="G5">
        <f t="shared" si="1"/>
        <v>14062.5</v>
      </c>
      <c r="H5">
        <f t="shared" si="1"/>
        <v>19950</v>
      </c>
      <c r="I5">
        <f t="shared" si="1"/>
        <v>26833.333333333332</v>
      </c>
      <c r="J5">
        <f t="shared" si="1"/>
        <v>34714.285714285717</v>
      </c>
      <c r="K5">
        <f t="shared" si="1"/>
        <v>43593.75</v>
      </c>
      <c r="L5">
        <f t="shared" si="1"/>
        <v>53472.222222222219</v>
      </c>
      <c r="M5">
        <f t="shared" si="1"/>
        <v>64350</v>
      </c>
      <c r="N5">
        <f t="shared" si="1"/>
        <v>76227.272727272721</v>
      </c>
      <c r="O5">
        <f t="shared" si="1"/>
        <v>89104.166666666672</v>
      </c>
      <c r="P5">
        <f t="shared" si="1"/>
        <v>102980.76923076923</v>
      </c>
      <c r="Q5">
        <f t="shared" si="1"/>
        <v>117857.14285714286</v>
      </c>
      <c r="R5">
        <f t="shared" si="1"/>
        <v>133733.33333333334</v>
      </c>
      <c r="S5">
        <f t="shared" si="1"/>
        <v>150609.375</v>
      </c>
    </row>
    <row r="6" spans="1:19" x14ac:dyDescent="0.4">
      <c r="A6" t="s">
        <v>91</v>
      </c>
      <c r="B6">
        <v>400</v>
      </c>
      <c r="C6">
        <f t="shared" ref="C6:C60" si="3">C5+100</f>
        <v>600</v>
      </c>
      <c r="D6">
        <f t="shared" si="2"/>
        <v>3000</v>
      </c>
      <c r="E6">
        <f t="shared" si="1"/>
        <v>4500</v>
      </c>
      <c r="F6">
        <f t="shared" si="1"/>
        <v>8333.3333333333339</v>
      </c>
      <c r="G6">
        <f t="shared" si="1"/>
        <v>13125</v>
      </c>
      <c r="H6">
        <f t="shared" si="1"/>
        <v>18900</v>
      </c>
      <c r="I6">
        <f t="shared" si="1"/>
        <v>25666.666666666668</v>
      </c>
      <c r="J6">
        <f t="shared" si="1"/>
        <v>33428.571428571428</v>
      </c>
      <c r="K6">
        <f t="shared" si="1"/>
        <v>42187.5</v>
      </c>
      <c r="L6">
        <f t="shared" si="1"/>
        <v>51944.444444444445</v>
      </c>
      <c r="M6">
        <f t="shared" si="1"/>
        <v>62700</v>
      </c>
      <c r="N6">
        <f t="shared" si="1"/>
        <v>74454.545454545456</v>
      </c>
      <c r="O6">
        <f t="shared" si="1"/>
        <v>87208.333333333328</v>
      </c>
      <c r="P6">
        <f t="shared" si="1"/>
        <v>100961.53846153847</v>
      </c>
      <c r="Q6">
        <f t="shared" si="1"/>
        <v>115714.28571428571</v>
      </c>
      <c r="R6">
        <f t="shared" si="1"/>
        <v>131466.66666666666</v>
      </c>
      <c r="S6">
        <f t="shared" si="1"/>
        <v>148218.75</v>
      </c>
    </row>
    <row r="7" spans="1:19" x14ac:dyDescent="0.4">
      <c r="C7">
        <f t="shared" si="3"/>
        <v>700</v>
      </c>
      <c r="D7">
        <f t="shared" si="2"/>
        <v>3000</v>
      </c>
      <c r="E7">
        <f t="shared" si="1"/>
        <v>3750</v>
      </c>
      <c r="F7">
        <f t="shared" si="1"/>
        <v>7500</v>
      </c>
      <c r="G7">
        <f t="shared" si="1"/>
        <v>12187.5</v>
      </c>
      <c r="H7">
        <f t="shared" si="1"/>
        <v>17850</v>
      </c>
      <c r="I7">
        <f t="shared" si="1"/>
        <v>24500</v>
      </c>
      <c r="J7">
        <f t="shared" si="1"/>
        <v>32142.857142857141</v>
      </c>
      <c r="K7">
        <f t="shared" si="1"/>
        <v>40781.25</v>
      </c>
      <c r="L7">
        <f t="shared" si="1"/>
        <v>50416.666666666664</v>
      </c>
      <c r="M7">
        <f t="shared" si="1"/>
        <v>61050</v>
      </c>
      <c r="N7">
        <f t="shared" si="1"/>
        <v>72681.818181818177</v>
      </c>
      <c r="O7">
        <f t="shared" si="1"/>
        <v>85312.5</v>
      </c>
      <c r="P7">
        <f t="shared" si="1"/>
        <v>98942.307692307688</v>
      </c>
      <c r="Q7">
        <f t="shared" si="1"/>
        <v>113571.42857142857</v>
      </c>
      <c r="R7">
        <f t="shared" si="1"/>
        <v>129200</v>
      </c>
      <c r="S7">
        <f t="shared" si="1"/>
        <v>145828.125</v>
      </c>
    </row>
    <row r="8" spans="1:19" x14ac:dyDescent="0.4">
      <c r="C8">
        <f t="shared" si="3"/>
        <v>800</v>
      </c>
      <c r="D8">
        <f t="shared" si="2"/>
        <v>3000</v>
      </c>
      <c r="E8">
        <f t="shared" si="1"/>
        <v>3000</v>
      </c>
      <c r="F8">
        <f t="shared" si="1"/>
        <v>6666.6666666666661</v>
      </c>
      <c r="G8">
        <f t="shared" si="1"/>
        <v>11250</v>
      </c>
      <c r="H8">
        <f t="shared" si="1"/>
        <v>16800</v>
      </c>
      <c r="I8">
        <f t="shared" si="1"/>
        <v>23333.333333333336</v>
      </c>
      <c r="J8">
        <f t="shared" si="1"/>
        <v>30857.142857142855</v>
      </c>
      <c r="K8">
        <f t="shared" si="1"/>
        <v>39375</v>
      </c>
      <c r="L8">
        <f t="shared" si="1"/>
        <v>48888.888888888891</v>
      </c>
      <c r="M8">
        <f t="shared" si="1"/>
        <v>59400</v>
      </c>
      <c r="N8">
        <f t="shared" si="1"/>
        <v>70909.090909090912</v>
      </c>
      <c r="O8">
        <f t="shared" si="1"/>
        <v>83416.666666666672</v>
      </c>
      <c r="P8">
        <f t="shared" si="1"/>
        <v>96923.076923076922</v>
      </c>
      <c r="Q8">
        <f t="shared" si="1"/>
        <v>111428.57142857143</v>
      </c>
      <c r="R8">
        <f t="shared" si="1"/>
        <v>126933.33333333333</v>
      </c>
      <c r="S8">
        <f t="shared" si="1"/>
        <v>143437.5</v>
      </c>
    </row>
    <row r="9" spans="1:19" x14ac:dyDescent="0.4">
      <c r="C9">
        <f t="shared" si="3"/>
        <v>900</v>
      </c>
      <c r="D9">
        <f t="shared" si="2"/>
        <v>3000</v>
      </c>
      <c r="E9">
        <f t="shared" si="1"/>
        <v>3000</v>
      </c>
      <c r="F9">
        <f t="shared" si="1"/>
        <v>5833.333333333333</v>
      </c>
      <c r="G9">
        <f t="shared" si="1"/>
        <v>10312.5</v>
      </c>
      <c r="H9">
        <f t="shared" si="1"/>
        <v>15750</v>
      </c>
      <c r="I9">
        <f t="shared" si="1"/>
        <v>22166.666666666668</v>
      </c>
      <c r="J9">
        <f t="shared" si="1"/>
        <v>29571.428571428572</v>
      </c>
      <c r="K9">
        <f t="shared" si="1"/>
        <v>37968.75</v>
      </c>
      <c r="L9">
        <f t="shared" si="1"/>
        <v>47361.111111111109</v>
      </c>
      <c r="M9">
        <f t="shared" si="1"/>
        <v>57750</v>
      </c>
      <c r="N9">
        <f t="shared" si="1"/>
        <v>69136.363636363632</v>
      </c>
      <c r="O9">
        <f t="shared" si="1"/>
        <v>81520.833333333328</v>
      </c>
      <c r="P9">
        <f t="shared" si="1"/>
        <v>94903.846153846156</v>
      </c>
      <c r="Q9">
        <f t="shared" si="1"/>
        <v>109285.71428571429</v>
      </c>
      <c r="R9">
        <f t="shared" si="1"/>
        <v>124666.66666666667</v>
      </c>
      <c r="S9">
        <f t="shared" si="1"/>
        <v>141046.875</v>
      </c>
    </row>
    <row r="10" spans="1:19" x14ac:dyDescent="0.4">
      <c r="C10">
        <f t="shared" si="3"/>
        <v>1000</v>
      </c>
      <c r="D10">
        <f t="shared" si="2"/>
        <v>3000</v>
      </c>
      <c r="E10">
        <f t="shared" si="1"/>
        <v>3000</v>
      </c>
      <c r="F10">
        <f t="shared" si="1"/>
        <v>5000</v>
      </c>
      <c r="G10">
        <f t="shared" si="1"/>
        <v>9375</v>
      </c>
      <c r="H10">
        <f t="shared" si="1"/>
        <v>14700</v>
      </c>
      <c r="I10">
        <f t="shared" si="1"/>
        <v>21000</v>
      </c>
      <c r="J10">
        <f t="shared" si="1"/>
        <v>28285.714285714286</v>
      </c>
      <c r="K10">
        <f t="shared" si="1"/>
        <v>36562.5</v>
      </c>
      <c r="L10">
        <f t="shared" si="1"/>
        <v>45833.333333333328</v>
      </c>
      <c r="M10">
        <f t="shared" si="1"/>
        <v>56100</v>
      </c>
      <c r="N10">
        <f t="shared" si="1"/>
        <v>67363.636363636368</v>
      </c>
      <c r="O10">
        <f t="shared" si="1"/>
        <v>79625</v>
      </c>
      <c r="P10">
        <f t="shared" si="1"/>
        <v>92884.61538461539</v>
      </c>
      <c r="Q10">
        <f t="shared" si="1"/>
        <v>107142.85714285714</v>
      </c>
      <c r="R10">
        <f t="shared" si="1"/>
        <v>122400</v>
      </c>
      <c r="S10">
        <f t="shared" si="1"/>
        <v>138656.25</v>
      </c>
    </row>
    <row r="11" spans="1:19" x14ac:dyDescent="0.4">
      <c r="C11">
        <f t="shared" si="3"/>
        <v>1100</v>
      </c>
      <c r="D11">
        <f t="shared" si="2"/>
        <v>3000</v>
      </c>
      <c r="E11">
        <f t="shared" si="1"/>
        <v>3000</v>
      </c>
      <c r="F11">
        <f t="shared" si="1"/>
        <v>4166.6666666666661</v>
      </c>
      <c r="G11">
        <f t="shared" si="1"/>
        <v>8437.5</v>
      </c>
      <c r="H11">
        <f t="shared" si="1"/>
        <v>13650</v>
      </c>
      <c r="I11">
        <f t="shared" si="1"/>
        <v>19833.333333333336</v>
      </c>
      <c r="J11">
        <f t="shared" si="1"/>
        <v>27000</v>
      </c>
      <c r="K11">
        <f t="shared" si="1"/>
        <v>35156.25</v>
      </c>
      <c r="L11">
        <f t="shared" si="1"/>
        <v>44305.555555555555</v>
      </c>
      <c r="M11">
        <f t="shared" si="1"/>
        <v>54450</v>
      </c>
      <c r="N11">
        <f t="shared" si="1"/>
        <v>65590.909090909088</v>
      </c>
      <c r="O11">
        <f t="shared" si="1"/>
        <v>77729.166666666672</v>
      </c>
      <c r="P11">
        <f t="shared" si="1"/>
        <v>90865.38461538461</v>
      </c>
      <c r="Q11">
        <f t="shared" si="1"/>
        <v>105000</v>
      </c>
      <c r="R11">
        <f t="shared" si="1"/>
        <v>120133.33333333333</v>
      </c>
      <c r="S11">
        <f t="shared" si="1"/>
        <v>136265.625</v>
      </c>
    </row>
    <row r="12" spans="1:19" x14ac:dyDescent="0.4">
      <c r="C12">
        <f t="shared" si="3"/>
        <v>1200</v>
      </c>
      <c r="D12">
        <f t="shared" si="2"/>
        <v>3000</v>
      </c>
      <c r="E12">
        <f t="shared" si="1"/>
        <v>3000</v>
      </c>
      <c r="F12">
        <f t="shared" si="1"/>
        <v>3333.333333333333</v>
      </c>
      <c r="G12">
        <f t="shared" si="1"/>
        <v>7500</v>
      </c>
      <c r="H12">
        <f t="shared" si="1"/>
        <v>12600</v>
      </c>
      <c r="I12">
        <f t="shared" si="1"/>
        <v>18666.666666666668</v>
      </c>
      <c r="J12">
        <f t="shared" si="1"/>
        <v>25714.285714285714</v>
      </c>
      <c r="K12">
        <f t="shared" si="1"/>
        <v>33750</v>
      </c>
      <c r="L12">
        <f t="shared" si="1"/>
        <v>42777.777777777781</v>
      </c>
      <c r="M12">
        <f t="shared" si="1"/>
        <v>52800</v>
      </c>
      <c r="N12">
        <f t="shared" si="1"/>
        <v>63818.181818181816</v>
      </c>
      <c r="O12">
        <f t="shared" si="1"/>
        <v>75833.333333333328</v>
      </c>
      <c r="P12">
        <f t="shared" si="1"/>
        <v>88846.153846153844</v>
      </c>
      <c r="Q12">
        <f t="shared" si="1"/>
        <v>102857.14285714286</v>
      </c>
      <c r="R12">
        <f t="shared" si="1"/>
        <v>117866.66666666666</v>
      </c>
      <c r="S12">
        <f t="shared" si="1"/>
        <v>133875</v>
      </c>
    </row>
    <row r="13" spans="1:19" x14ac:dyDescent="0.4">
      <c r="C13">
        <f t="shared" si="3"/>
        <v>1300</v>
      </c>
      <c r="D13">
        <f t="shared" si="2"/>
        <v>3000</v>
      </c>
      <c r="E13">
        <f t="shared" si="1"/>
        <v>3000</v>
      </c>
      <c r="F13">
        <f t="shared" si="1"/>
        <v>3000</v>
      </c>
      <c r="G13">
        <f t="shared" si="1"/>
        <v>6562.5</v>
      </c>
      <c r="H13">
        <f t="shared" si="1"/>
        <v>11550</v>
      </c>
      <c r="I13">
        <f t="shared" si="1"/>
        <v>17500</v>
      </c>
      <c r="J13">
        <f t="shared" si="1"/>
        <v>24428.571428571428</v>
      </c>
      <c r="K13">
        <f t="shared" si="1"/>
        <v>32343.75</v>
      </c>
      <c r="L13">
        <f t="shared" si="1"/>
        <v>41250</v>
      </c>
      <c r="M13">
        <f t="shared" si="1"/>
        <v>51150</v>
      </c>
      <c r="N13">
        <f t="shared" si="1"/>
        <v>62045.454545454544</v>
      </c>
      <c r="O13">
        <f t="shared" si="1"/>
        <v>73937.5</v>
      </c>
      <c r="P13">
        <f t="shared" si="1"/>
        <v>86826.923076923078</v>
      </c>
      <c r="Q13">
        <f t="shared" si="1"/>
        <v>100714.28571428571</v>
      </c>
      <c r="R13">
        <f t="shared" si="1"/>
        <v>115600</v>
      </c>
      <c r="S13">
        <f t="shared" si="1"/>
        <v>131484.375</v>
      </c>
    </row>
    <row r="14" spans="1:19" x14ac:dyDescent="0.4">
      <c r="C14">
        <f t="shared" si="3"/>
        <v>1400</v>
      </c>
      <c r="D14">
        <f t="shared" si="2"/>
        <v>3000</v>
      </c>
      <c r="E14">
        <f t="shared" si="1"/>
        <v>3000</v>
      </c>
      <c r="F14">
        <f t="shared" si="1"/>
        <v>3000</v>
      </c>
      <c r="G14">
        <f t="shared" si="1"/>
        <v>5625</v>
      </c>
      <c r="H14">
        <f t="shared" si="1"/>
        <v>10500</v>
      </c>
      <c r="I14">
        <f t="shared" si="1"/>
        <v>16333.333333333334</v>
      </c>
      <c r="J14">
        <f t="shared" si="1"/>
        <v>23142.857142857145</v>
      </c>
      <c r="K14">
        <f t="shared" si="1"/>
        <v>30937.5</v>
      </c>
      <c r="L14">
        <f t="shared" si="1"/>
        <v>39722.222222222219</v>
      </c>
      <c r="M14">
        <f t="shared" si="1"/>
        <v>49500</v>
      </c>
      <c r="N14">
        <f t="shared" si="1"/>
        <v>60272.727272727272</v>
      </c>
      <c r="O14">
        <f t="shared" si="1"/>
        <v>72041.666666666672</v>
      </c>
      <c r="P14">
        <f t="shared" si="1"/>
        <v>84807.692307692312</v>
      </c>
      <c r="Q14">
        <f t="shared" si="1"/>
        <v>98571.42857142858</v>
      </c>
      <c r="R14">
        <f t="shared" si="1"/>
        <v>113333.33333333333</v>
      </c>
      <c r="S14">
        <f t="shared" si="1"/>
        <v>129093.75</v>
      </c>
    </row>
    <row r="15" spans="1:19" x14ac:dyDescent="0.4">
      <c r="C15">
        <f t="shared" si="3"/>
        <v>1500</v>
      </c>
      <c r="D15">
        <f t="shared" si="2"/>
        <v>3000</v>
      </c>
      <c r="E15">
        <f t="shared" si="1"/>
        <v>3000</v>
      </c>
      <c r="F15">
        <f t="shared" si="1"/>
        <v>3000</v>
      </c>
      <c r="G15">
        <f t="shared" si="1"/>
        <v>4687.5</v>
      </c>
      <c r="H15">
        <f t="shared" si="1"/>
        <v>9450</v>
      </c>
      <c r="I15">
        <f t="shared" si="1"/>
        <v>15166.666666666668</v>
      </c>
      <c r="J15">
        <f t="shared" si="1"/>
        <v>21857.142857142855</v>
      </c>
      <c r="K15">
        <f t="shared" si="1"/>
        <v>29531.25</v>
      </c>
      <c r="L15">
        <f t="shared" si="1"/>
        <v>38194.444444444445</v>
      </c>
      <c r="M15">
        <f t="shared" si="1"/>
        <v>47850</v>
      </c>
      <c r="N15">
        <f t="shared" si="1"/>
        <v>58500</v>
      </c>
      <c r="O15">
        <f t="shared" si="1"/>
        <v>70145.833333333343</v>
      </c>
      <c r="P15">
        <f t="shared" si="1"/>
        <v>82788.461538461532</v>
      </c>
      <c r="Q15">
        <f t="shared" si="1"/>
        <v>96428.571428571435</v>
      </c>
      <c r="R15">
        <f t="shared" si="1"/>
        <v>111066.66666666666</v>
      </c>
      <c r="S15">
        <f t="shared" si="1"/>
        <v>126703.125</v>
      </c>
    </row>
    <row r="16" spans="1:19" x14ac:dyDescent="0.4">
      <c r="C16">
        <f t="shared" si="3"/>
        <v>1600</v>
      </c>
      <c r="D16">
        <f t="shared" si="2"/>
        <v>3000</v>
      </c>
      <c r="E16">
        <f t="shared" si="1"/>
        <v>3000</v>
      </c>
      <c r="F16">
        <f t="shared" si="1"/>
        <v>3000</v>
      </c>
      <c r="G16">
        <f t="shared" si="1"/>
        <v>3750</v>
      </c>
      <c r="H16">
        <f t="shared" si="1"/>
        <v>8400</v>
      </c>
      <c r="I16">
        <f t="shared" si="1"/>
        <v>14000</v>
      </c>
      <c r="J16">
        <f t="shared" si="1"/>
        <v>20571.428571428572</v>
      </c>
      <c r="K16">
        <f t="shared" si="1"/>
        <v>28125</v>
      </c>
      <c r="L16">
        <f t="shared" si="1"/>
        <v>36666.666666666664</v>
      </c>
      <c r="M16">
        <f t="shared" si="1"/>
        <v>46200</v>
      </c>
      <c r="N16">
        <f t="shared" si="1"/>
        <v>56727.272727272728</v>
      </c>
      <c r="O16">
        <f t="shared" si="1"/>
        <v>68250</v>
      </c>
      <c r="P16">
        <f t="shared" si="1"/>
        <v>80769.230769230766</v>
      </c>
      <c r="Q16">
        <f t="shared" si="1"/>
        <v>94285.71428571429</v>
      </c>
      <c r="R16">
        <f t="shared" si="1"/>
        <v>108800</v>
      </c>
      <c r="S16">
        <f t="shared" si="1"/>
        <v>124312.5</v>
      </c>
    </row>
    <row r="17" spans="2:19" x14ac:dyDescent="0.4">
      <c r="C17">
        <f t="shared" si="3"/>
        <v>1700</v>
      </c>
      <c r="D17">
        <f t="shared" si="2"/>
        <v>3000</v>
      </c>
      <c r="E17">
        <f t="shared" si="1"/>
        <v>3000</v>
      </c>
      <c r="F17">
        <f t="shared" si="1"/>
        <v>3000</v>
      </c>
      <c r="G17">
        <f t="shared" si="1"/>
        <v>3000</v>
      </c>
      <c r="H17">
        <f t="shared" si="1"/>
        <v>7350</v>
      </c>
      <c r="I17">
        <f t="shared" si="1"/>
        <v>12833.333333333334</v>
      </c>
      <c r="J17">
        <f t="shared" si="1"/>
        <v>19285.714285714286</v>
      </c>
      <c r="K17">
        <f t="shared" si="1"/>
        <v>26718.75</v>
      </c>
      <c r="L17">
        <f t="shared" si="1"/>
        <v>35138.888888888891</v>
      </c>
      <c r="M17">
        <f t="shared" si="1"/>
        <v>44550</v>
      </c>
      <c r="N17">
        <f t="shared" si="1"/>
        <v>54954.545454545456</v>
      </c>
      <c r="O17">
        <f t="shared" si="1"/>
        <v>66354.166666666672</v>
      </c>
      <c r="P17">
        <f t="shared" si="1"/>
        <v>78750</v>
      </c>
      <c r="Q17">
        <f t="shared" si="1"/>
        <v>92142.857142857145</v>
      </c>
      <c r="R17">
        <f t="shared" si="1"/>
        <v>106533.33333333333</v>
      </c>
      <c r="S17">
        <f t="shared" si="1"/>
        <v>121921.875</v>
      </c>
    </row>
    <row r="18" spans="2:19" x14ac:dyDescent="0.4">
      <c r="C18">
        <f t="shared" si="3"/>
        <v>1800</v>
      </c>
      <c r="D18">
        <f t="shared" si="2"/>
        <v>3000</v>
      </c>
      <c r="E18">
        <f t="shared" si="1"/>
        <v>3000</v>
      </c>
      <c r="F18">
        <f t="shared" si="1"/>
        <v>3000</v>
      </c>
      <c r="G18">
        <f t="shared" si="1"/>
        <v>3000</v>
      </c>
      <c r="H18">
        <f t="shared" si="1"/>
        <v>6300</v>
      </c>
      <c r="I18">
        <f t="shared" si="1"/>
        <v>11666.666666666668</v>
      </c>
      <c r="J18">
        <f t="shared" si="1"/>
        <v>18000</v>
      </c>
      <c r="K18">
        <f t="shared" si="1"/>
        <v>25312.5</v>
      </c>
      <c r="L18">
        <f t="shared" si="1"/>
        <v>33611.111111111109</v>
      </c>
      <c r="M18">
        <f t="shared" si="1"/>
        <v>42900</v>
      </c>
      <c r="N18">
        <f t="shared" si="1"/>
        <v>53181.818181818184</v>
      </c>
      <c r="O18">
        <f t="shared" si="1"/>
        <v>64458.333333333336</v>
      </c>
      <c r="P18">
        <f t="shared" si="1"/>
        <v>76730.769230769234</v>
      </c>
      <c r="Q18">
        <f t="shared" si="1"/>
        <v>90000</v>
      </c>
      <c r="R18">
        <f t="shared" si="1"/>
        <v>104266.66666666666</v>
      </c>
      <c r="S18">
        <f t="shared" si="1"/>
        <v>119531.25</v>
      </c>
    </row>
    <row r="19" spans="2:19" x14ac:dyDescent="0.4">
      <c r="C19">
        <f t="shared" si="3"/>
        <v>1900</v>
      </c>
      <c r="D19">
        <f t="shared" si="2"/>
        <v>3000</v>
      </c>
      <c r="E19">
        <f t="shared" si="1"/>
        <v>3000</v>
      </c>
      <c r="F19">
        <f t="shared" si="1"/>
        <v>3000</v>
      </c>
      <c r="G19">
        <f t="shared" si="1"/>
        <v>3000</v>
      </c>
      <c r="H19">
        <f t="shared" si="1"/>
        <v>5250</v>
      </c>
      <c r="I19">
        <f t="shared" si="1"/>
        <v>10500</v>
      </c>
      <c r="J19">
        <f t="shared" si="1"/>
        <v>16714.285714285714</v>
      </c>
      <c r="K19">
        <f t="shared" si="1"/>
        <v>23906.25</v>
      </c>
      <c r="L19">
        <f t="shared" si="1"/>
        <v>32083.333333333332</v>
      </c>
      <c r="M19">
        <f t="shared" si="1"/>
        <v>41250</v>
      </c>
      <c r="N19">
        <f t="shared" si="1"/>
        <v>51409.090909090912</v>
      </c>
      <c r="O19">
        <f t="shared" si="1"/>
        <v>62562.5</v>
      </c>
      <c r="P19">
        <f t="shared" si="1"/>
        <v>74711.538461538468</v>
      </c>
      <c r="Q19">
        <f t="shared" si="1"/>
        <v>87857.142857142855</v>
      </c>
      <c r="R19">
        <f t="shared" si="1"/>
        <v>102000</v>
      </c>
      <c r="S19">
        <f t="shared" si="1"/>
        <v>117140.625</v>
      </c>
    </row>
    <row r="20" spans="2:19" x14ac:dyDescent="0.4">
      <c r="C20">
        <f t="shared" si="3"/>
        <v>2000</v>
      </c>
      <c r="D20">
        <f t="shared" si="2"/>
        <v>3000</v>
      </c>
      <c r="E20">
        <f t="shared" si="2"/>
        <v>3000</v>
      </c>
      <c r="F20">
        <f t="shared" si="2"/>
        <v>3000</v>
      </c>
      <c r="G20">
        <f t="shared" si="2"/>
        <v>3000</v>
      </c>
      <c r="H20">
        <f t="shared" si="2"/>
        <v>4200</v>
      </c>
      <c r="I20">
        <f t="shared" si="2"/>
        <v>9333.3333333333358</v>
      </c>
      <c r="J20">
        <f t="shared" si="2"/>
        <v>15428.571428571428</v>
      </c>
      <c r="K20">
        <f t="shared" si="2"/>
        <v>22500</v>
      </c>
      <c r="L20">
        <f t="shared" si="2"/>
        <v>30555.555555555555</v>
      </c>
      <c r="M20">
        <f t="shared" si="2"/>
        <v>39600</v>
      </c>
      <c r="N20">
        <f t="shared" si="2"/>
        <v>49636.363636363632</v>
      </c>
      <c r="O20">
        <f t="shared" si="2"/>
        <v>60666.666666666672</v>
      </c>
      <c r="P20">
        <f t="shared" si="2"/>
        <v>72692.307692307688</v>
      </c>
      <c r="Q20">
        <f t="shared" si="2"/>
        <v>85714.28571428571</v>
      </c>
      <c r="R20">
        <f t="shared" si="2"/>
        <v>99733.333333333328</v>
      </c>
      <c r="S20">
        <f t="shared" si="2"/>
        <v>114750</v>
      </c>
    </row>
    <row r="21" spans="2:19" x14ac:dyDescent="0.4">
      <c r="C21">
        <f t="shared" si="3"/>
        <v>2100</v>
      </c>
      <c r="D21">
        <f t="shared" ref="D21:S36" si="4">MAX(D$3-(D$3/(D$2*$B$6)*($C21-400)),3000)</f>
        <v>3000</v>
      </c>
      <c r="E21">
        <f t="shared" si="4"/>
        <v>3000</v>
      </c>
      <c r="F21">
        <f t="shared" si="4"/>
        <v>3000</v>
      </c>
      <c r="G21">
        <f t="shared" si="4"/>
        <v>3000</v>
      </c>
      <c r="H21">
        <f t="shared" si="4"/>
        <v>3150</v>
      </c>
      <c r="I21">
        <f t="shared" si="4"/>
        <v>8166.6666666666679</v>
      </c>
      <c r="J21">
        <f t="shared" si="4"/>
        <v>14142.857142857141</v>
      </c>
      <c r="K21">
        <f t="shared" si="4"/>
        <v>21093.75</v>
      </c>
      <c r="L21">
        <f t="shared" si="4"/>
        <v>29027.777777777777</v>
      </c>
      <c r="M21">
        <f t="shared" si="4"/>
        <v>37950</v>
      </c>
      <c r="N21">
        <f t="shared" si="4"/>
        <v>47863.636363636368</v>
      </c>
      <c r="O21">
        <f t="shared" si="4"/>
        <v>58770.833333333336</v>
      </c>
      <c r="P21">
        <f t="shared" si="4"/>
        <v>70673.076923076922</v>
      </c>
      <c r="Q21">
        <f t="shared" si="4"/>
        <v>83571.42857142858</v>
      </c>
      <c r="R21">
        <f t="shared" si="4"/>
        <v>97466.666666666657</v>
      </c>
      <c r="S21">
        <f t="shared" si="4"/>
        <v>112359.375</v>
      </c>
    </row>
    <row r="22" spans="2:19" x14ac:dyDescent="0.4">
      <c r="C22">
        <f t="shared" si="3"/>
        <v>2200</v>
      </c>
      <c r="D22">
        <f t="shared" si="4"/>
        <v>3000</v>
      </c>
      <c r="E22">
        <f t="shared" si="4"/>
        <v>3000</v>
      </c>
      <c r="F22">
        <f t="shared" si="4"/>
        <v>3000</v>
      </c>
      <c r="G22">
        <f t="shared" si="4"/>
        <v>3000</v>
      </c>
      <c r="H22">
        <f t="shared" si="4"/>
        <v>3000</v>
      </c>
      <c r="I22">
        <f t="shared" si="4"/>
        <v>7000</v>
      </c>
      <c r="J22">
        <f t="shared" si="4"/>
        <v>12857.142857142855</v>
      </c>
      <c r="K22">
        <f t="shared" si="4"/>
        <v>19687.5</v>
      </c>
      <c r="L22">
        <f t="shared" si="4"/>
        <v>27500</v>
      </c>
      <c r="M22">
        <f t="shared" si="4"/>
        <v>36300</v>
      </c>
      <c r="N22">
        <f t="shared" si="4"/>
        <v>46090.909090909088</v>
      </c>
      <c r="O22">
        <f t="shared" si="4"/>
        <v>56875</v>
      </c>
      <c r="P22">
        <f t="shared" si="4"/>
        <v>68653.846153846156</v>
      </c>
      <c r="Q22">
        <f t="shared" si="4"/>
        <v>81428.571428571435</v>
      </c>
      <c r="R22">
        <f t="shared" si="4"/>
        <v>95200</v>
      </c>
      <c r="S22">
        <f t="shared" si="4"/>
        <v>109968.75</v>
      </c>
    </row>
    <row r="23" spans="2:19" x14ac:dyDescent="0.4">
      <c r="C23">
        <f t="shared" si="3"/>
        <v>2300</v>
      </c>
      <c r="D23">
        <f t="shared" si="4"/>
        <v>3000</v>
      </c>
      <c r="E23">
        <f t="shared" si="4"/>
        <v>3000</v>
      </c>
      <c r="F23">
        <f t="shared" si="4"/>
        <v>3000</v>
      </c>
      <c r="G23">
        <f t="shared" si="4"/>
        <v>3000</v>
      </c>
      <c r="H23">
        <f t="shared" si="4"/>
        <v>3000</v>
      </c>
      <c r="I23">
        <f t="shared" si="4"/>
        <v>5833.3333333333358</v>
      </c>
      <c r="J23">
        <f t="shared" si="4"/>
        <v>11571.428571428569</v>
      </c>
      <c r="K23">
        <f t="shared" si="4"/>
        <v>18281.25</v>
      </c>
      <c r="L23">
        <f t="shared" si="4"/>
        <v>25972.222222222219</v>
      </c>
      <c r="M23">
        <f t="shared" si="4"/>
        <v>34650</v>
      </c>
      <c r="N23">
        <f t="shared" si="4"/>
        <v>44318.181818181816</v>
      </c>
      <c r="O23">
        <f t="shared" si="4"/>
        <v>54979.166666666672</v>
      </c>
      <c r="P23">
        <f t="shared" si="4"/>
        <v>66634.615384615376</v>
      </c>
      <c r="Q23">
        <f t="shared" si="4"/>
        <v>79285.71428571429</v>
      </c>
      <c r="R23">
        <f t="shared" si="4"/>
        <v>92933.333333333328</v>
      </c>
      <c r="S23">
        <f t="shared" si="4"/>
        <v>107578.125</v>
      </c>
    </row>
    <row r="24" spans="2:19" x14ac:dyDescent="0.4">
      <c r="C24">
        <f t="shared" si="3"/>
        <v>2400</v>
      </c>
      <c r="D24">
        <f t="shared" si="4"/>
        <v>3000</v>
      </c>
      <c r="E24">
        <f t="shared" si="4"/>
        <v>3000</v>
      </c>
      <c r="F24">
        <f t="shared" si="4"/>
        <v>3000</v>
      </c>
      <c r="G24">
        <f t="shared" si="4"/>
        <v>3000</v>
      </c>
      <c r="H24">
        <f t="shared" si="4"/>
        <v>3000</v>
      </c>
      <c r="I24">
        <f t="shared" si="4"/>
        <v>4666.6666666666679</v>
      </c>
      <c r="J24">
        <f t="shared" si="4"/>
        <v>10285.714285714286</v>
      </c>
      <c r="K24">
        <f t="shared" si="4"/>
        <v>16875</v>
      </c>
      <c r="L24">
        <f t="shared" si="4"/>
        <v>24444.444444444442</v>
      </c>
      <c r="M24">
        <f t="shared" si="4"/>
        <v>33000</v>
      </c>
      <c r="N24">
        <f t="shared" si="4"/>
        <v>42545.454545454544</v>
      </c>
      <c r="O24">
        <f t="shared" si="4"/>
        <v>53083.333333333336</v>
      </c>
      <c r="P24">
        <f t="shared" si="4"/>
        <v>64615.38461538461</v>
      </c>
      <c r="Q24">
        <f t="shared" si="4"/>
        <v>77142.857142857145</v>
      </c>
      <c r="R24">
        <f t="shared" si="4"/>
        <v>90666.666666666657</v>
      </c>
      <c r="S24">
        <f t="shared" si="4"/>
        <v>105187.5</v>
      </c>
    </row>
    <row r="25" spans="2:19" x14ac:dyDescent="0.4">
      <c r="C25">
        <f t="shared" si="3"/>
        <v>2500</v>
      </c>
      <c r="D25">
        <f t="shared" si="4"/>
        <v>3000</v>
      </c>
      <c r="E25">
        <f t="shared" si="4"/>
        <v>3000</v>
      </c>
      <c r="F25">
        <f t="shared" si="4"/>
        <v>3000</v>
      </c>
      <c r="G25">
        <f t="shared" si="4"/>
        <v>3000</v>
      </c>
      <c r="H25">
        <f t="shared" si="4"/>
        <v>3000</v>
      </c>
      <c r="I25">
        <f t="shared" si="4"/>
        <v>3500</v>
      </c>
      <c r="J25">
        <f t="shared" si="4"/>
        <v>9000</v>
      </c>
      <c r="K25">
        <f t="shared" si="4"/>
        <v>15468.75</v>
      </c>
      <c r="L25">
        <f t="shared" si="4"/>
        <v>22916.666666666664</v>
      </c>
      <c r="M25">
        <f t="shared" si="4"/>
        <v>31350</v>
      </c>
      <c r="N25">
        <f t="shared" si="4"/>
        <v>40772.727272727272</v>
      </c>
      <c r="O25">
        <f t="shared" si="4"/>
        <v>51187.5</v>
      </c>
      <c r="P25">
        <f t="shared" si="4"/>
        <v>62596.153846153844</v>
      </c>
      <c r="Q25">
        <f t="shared" si="4"/>
        <v>75000</v>
      </c>
      <c r="R25">
        <f t="shared" si="4"/>
        <v>88400</v>
      </c>
      <c r="S25">
        <f t="shared" si="4"/>
        <v>102796.875</v>
      </c>
    </row>
    <row r="26" spans="2:19" x14ac:dyDescent="0.4">
      <c r="C26">
        <f t="shared" si="3"/>
        <v>2600</v>
      </c>
      <c r="D26">
        <f t="shared" si="4"/>
        <v>3000</v>
      </c>
      <c r="E26">
        <f t="shared" si="4"/>
        <v>3000</v>
      </c>
      <c r="F26">
        <f t="shared" si="4"/>
        <v>3000</v>
      </c>
      <c r="G26">
        <f t="shared" si="4"/>
        <v>3000</v>
      </c>
      <c r="H26">
        <f t="shared" si="4"/>
        <v>3000</v>
      </c>
      <c r="I26">
        <f t="shared" si="4"/>
        <v>3000</v>
      </c>
      <c r="J26">
        <f t="shared" si="4"/>
        <v>7714.2857142857138</v>
      </c>
      <c r="K26">
        <f t="shared" si="4"/>
        <v>14062.5</v>
      </c>
      <c r="L26">
        <f t="shared" si="4"/>
        <v>21388.888888888891</v>
      </c>
      <c r="M26">
        <f t="shared" si="4"/>
        <v>29700</v>
      </c>
      <c r="N26">
        <f t="shared" si="4"/>
        <v>39000</v>
      </c>
      <c r="O26">
        <f t="shared" si="4"/>
        <v>49291.666666666672</v>
      </c>
      <c r="P26">
        <f t="shared" si="4"/>
        <v>60576.923076923078</v>
      </c>
      <c r="Q26">
        <f t="shared" si="4"/>
        <v>72857.14285714287</v>
      </c>
      <c r="R26">
        <f t="shared" si="4"/>
        <v>86133.333333333328</v>
      </c>
      <c r="S26">
        <f t="shared" si="4"/>
        <v>100406.25</v>
      </c>
    </row>
    <row r="27" spans="2:19" x14ac:dyDescent="0.4">
      <c r="B27" t="s">
        <v>88</v>
      </c>
      <c r="C27">
        <f t="shared" si="3"/>
        <v>2700</v>
      </c>
      <c r="D27">
        <f t="shared" si="4"/>
        <v>3000</v>
      </c>
      <c r="E27">
        <f t="shared" si="4"/>
        <v>3000</v>
      </c>
      <c r="F27">
        <f t="shared" si="4"/>
        <v>3000</v>
      </c>
      <c r="G27">
        <f t="shared" si="4"/>
        <v>3000</v>
      </c>
      <c r="H27">
        <f t="shared" si="4"/>
        <v>3000</v>
      </c>
      <c r="I27">
        <f t="shared" si="4"/>
        <v>3000</v>
      </c>
      <c r="J27">
        <f t="shared" si="4"/>
        <v>6428.5714285714275</v>
      </c>
      <c r="K27">
        <f t="shared" si="4"/>
        <v>12656.25</v>
      </c>
      <c r="L27">
        <f t="shared" si="4"/>
        <v>19861.111111111109</v>
      </c>
      <c r="M27">
        <f t="shared" si="4"/>
        <v>28050</v>
      </c>
      <c r="N27">
        <f t="shared" si="4"/>
        <v>37227.272727272728</v>
      </c>
      <c r="O27">
        <f t="shared" si="4"/>
        <v>47395.833333333336</v>
      </c>
      <c r="P27">
        <f t="shared" si="4"/>
        <v>58557.692307692305</v>
      </c>
      <c r="Q27">
        <f t="shared" si="4"/>
        <v>70714.28571428571</v>
      </c>
      <c r="R27">
        <f t="shared" si="4"/>
        <v>83866.666666666657</v>
      </c>
      <c r="S27">
        <f t="shared" si="4"/>
        <v>98015.625</v>
      </c>
    </row>
    <row r="28" spans="2:19" x14ac:dyDescent="0.4">
      <c r="C28">
        <f t="shared" si="3"/>
        <v>2800</v>
      </c>
      <c r="D28">
        <f t="shared" si="4"/>
        <v>3000</v>
      </c>
      <c r="E28">
        <f t="shared" si="4"/>
        <v>3000</v>
      </c>
      <c r="F28">
        <f t="shared" si="4"/>
        <v>3000</v>
      </c>
      <c r="G28">
        <f t="shared" si="4"/>
        <v>3000</v>
      </c>
      <c r="H28">
        <f t="shared" si="4"/>
        <v>3000</v>
      </c>
      <c r="I28">
        <f t="shared" si="4"/>
        <v>3000</v>
      </c>
      <c r="J28">
        <f t="shared" si="4"/>
        <v>5142.8571428571413</v>
      </c>
      <c r="K28">
        <f t="shared" si="4"/>
        <v>11250</v>
      </c>
      <c r="L28">
        <f t="shared" si="4"/>
        <v>18333.333333333328</v>
      </c>
      <c r="M28">
        <f t="shared" si="4"/>
        <v>26400</v>
      </c>
      <c r="N28">
        <f t="shared" si="4"/>
        <v>35454.545454545456</v>
      </c>
      <c r="O28">
        <f t="shared" si="4"/>
        <v>45500</v>
      </c>
      <c r="P28">
        <f t="shared" si="4"/>
        <v>56538.461538461539</v>
      </c>
      <c r="Q28">
        <f t="shared" si="4"/>
        <v>68571.42857142858</v>
      </c>
      <c r="R28">
        <f t="shared" si="4"/>
        <v>81600</v>
      </c>
      <c r="S28">
        <f t="shared" si="4"/>
        <v>95625</v>
      </c>
    </row>
    <row r="29" spans="2:19" x14ac:dyDescent="0.4">
      <c r="C29">
        <f t="shared" si="3"/>
        <v>2900</v>
      </c>
      <c r="D29">
        <f t="shared" si="4"/>
        <v>3000</v>
      </c>
      <c r="E29">
        <f t="shared" si="4"/>
        <v>3000</v>
      </c>
      <c r="F29">
        <f t="shared" si="4"/>
        <v>3000</v>
      </c>
      <c r="G29">
        <f t="shared" si="4"/>
        <v>3000</v>
      </c>
      <c r="H29">
        <f t="shared" si="4"/>
        <v>3000</v>
      </c>
      <c r="I29">
        <f t="shared" si="4"/>
        <v>3000</v>
      </c>
      <c r="J29">
        <f t="shared" si="4"/>
        <v>3857.1428571428551</v>
      </c>
      <c r="K29">
        <f t="shared" si="4"/>
        <v>9843.75</v>
      </c>
      <c r="L29">
        <f t="shared" si="4"/>
        <v>16805.555555555555</v>
      </c>
      <c r="M29">
        <f t="shared" si="4"/>
        <v>24750</v>
      </c>
      <c r="N29">
        <f t="shared" si="4"/>
        <v>33681.818181818184</v>
      </c>
      <c r="O29">
        <f t="shared" si="4"/>
        <v>43604.166666666672</v>
      </c>
      <c r="P29">
        <f t="shared" si="4"/>
        <v>54519.230769230766</v>
      </c>
      <c r="Q29">
        <f t="shared" si="4"/>
        <v>66428.571428571435</v>
      </c>
      <c r="R29">
        <f t="shared" si="4"/>
        <v>79333.333333333328</v>
      </c>
      <c r="S29">
        <f t="shared" si="4"/>
        <v>93234.375</v>
      </c>
    </row>
    <row r="30" spans="2:19" x14ac:dyDescent="0.4">
      <c r="B30" t="s">
        <v>89</v>
      </c>
      <c r="C30">
        <f t="shared" si="3"/>
        <v>3000</v>
      </c>
      <c r="D30">
        <f t="shared" si="4"/>
        <v>3000</v>
      </c>
      <c r="E30">
        <f t="shared" si="4"/>
        <v>3000</v>
      </c>
      <c r="F30">
        <f t="shared" si="4"/>
        <v>3000</v>
      </c>
      <c r="G30">
        <f t="shared" si="4"/>
        <v>3000</v>
      </c>
      <c r="H30">
        <f t="shared" si="4"/>
        <v>3000</v>
      </c>
      <c r="I30">
        <f t="shared" si="4"/>
        <v>3000</v>
      </c>
      <c r="J30">
        <f t="shared" si="4"/>
        <v>3000</v>
      </c>
      <c r="K30">
        <f t="shared" si="4"/>
        <v>8437.5</v>
      </c>
      <c r="L30">
        <f t="shared" si="4"/>
        <v>15277.777777777774</v>
      </c>
      <c r="M30">
        <f t="shared" si="4"/>
        <v>23100</v>
      </c>
      <c r="N30">
        <f t="shared" si="4"/>
        <v>31909.090909090912</v>
      </c>
      <c r="O30">
        <f t="shared" si="4"/>
        <v>41708.333333333336</v>
      </c>
      <c r="P30">
        <f t="shared" si="4"/>
        <v>52500</v>
      </c>
      <c r="Q30">
        <f t="shared" si="4"/>
        <v>64285.71428571429</v>
      </c>
      <c r="R30">
        <f t="shared" si="4"/>
        <v>77066.666666666657</v>
      </c>
      <c r="S30">
        <f t="shared" si="4"/>
        <v>90843.75</v>
      </c>
    </row>
    <row r="31" spans="2:19" x14ac:dyDescent="0.4">
      <c r="C31">
        <f t="shared" si="3"/>
        <v>3100</v>
      </c>
      <c r="D31">
        <f t="shared" si="4"/>
        <v>3000</v>
      </c>
      <c r="E31">
        <f t="shared" si="4"/>
        <v>3000</v>
      </c>
      <c r="F31">
        <f t="shared" si="4"/>
        <v>3000</v>
      </c>
      <c r="G31">
        <f t="shared" si="4"/>
        <v>3000</v>
      </c>
      <c r="H31">
        <f t="shared" si="4"/>
        <v>3000</v>
      </c>
      <c r="I31">
        <f t="shared" si="4"/>
        <v>3000</v>
      </c>
      <c r="J31">
        <f t="shared" si="4"/>
        <v>3000</v>
      </c>
      <c r="K31">
        <f t="shared" si="4"/>
        <v>7031.25</v>
      </c>
      <c r="L31">
        <f t="shared" si="4"/>
        <v>13750</v>
      </c>
      <c r="M31">
        <f t="shared" si="4"/>
        <v>21450</v>
      </c>
      <c r="N31">
        <f t="shared" si="4"/>
        <v>30136.36363636364</v>
      </c>
      <c r="O31">
        <f t="shared" si="4"/>
        <v>39812.5</v>
      </c>
      <c r="P31">
        <f t="shared" si="4"/>
        <v>50480.769230769227</v>
      </c>
      <c r="Q31">
        <f t="shared" si="4"/>
        <v>62142.857142857145</v>
      </c>
      <c r="R31">
        <f t="shared" si="4"/>
        <v>74800</v>
      </c>
      <c r="S31">
        <f t="shared" si="4"/>
        <v>88453.125</v>
      </c>
    </row>
    <row r="32" spans="2:19" x14ac:dyDescent="0.4">
      <c r="C32">
        <f t="shared" si="3"/>
        <v>3200</v>
      </c>
      <c r="D32">
        <f t="shared" si="4"/>
        <v>3000</v>
      </c>
      <c r="E32">
        <f t="shared" si="4"/>
        <v>3000</v>
      </c>
      <c r="F32">
        <f t="shared" si="4"/>
        <v>3000</v>
      </c>
      <c r="G32">
        <f t="shared" si="4"/>
        <v>3000</v>
      </c>
      <c r="H32">
        <f t="shared" si="4"/>
        <v>3000</v>
      </c>
      <c r="I32">
        <f t="shared" si="4"/>
        <v>3000</v>
      </c>
      <c r="J32">
        <f t="shared" si="4"/>
        <v>3000</v>
      </c>
      <c r="K32">
        <f t="shared" si="4"/>
        <v>5625</v>
      </c>
      <c r="L32">
        <f t="shared" si="4"/>
        <v>12222.222222222219</v>
      </c>
      <c r="M32">
        <f t="shared" si="4"/>
        <v>19800</v>
      </c>
      <c r="N32">
        <f t="shared" si="4"/>
        <v>28363.636363636368</v>
      </c>
      <c r="O32">
        <f t="shared" si="4"/>
        <v>37916.666666666672</v>
      </c>
      <c r="P32">
        <f t="shared" si="4"/>
        <v>48461.538461538461</v>
      </c>
      <c r="Q32">
        <f t="shared" si="4"/>
        <v>60000.000000000007</v>
      </c>
      <c r="R32">
        <f t="shared" si="4"/>
        <v>72533.333333333328</v>
      </c>
      <c r="S32">
        <f t="shared" si="4"/>
        <v>86062.5</v>
      </c>
    </row>
    <row r="33" spans="2:19" x14ac:dyDescent="0.4">
      <c r="C33">
        <f t="shared" si="3"/>
        <v>3300</v>
      </c>
      <c r="D33">
        <f t="shared" si="4"/>
        <v>3000</v>
      </c>
      <c r="E33">
        <f t="shared" si="4"/>
        <v>3000</v>
      </c>
      <c r="F33">
        <f t="shared" si="4"/>
        <v>3000</v>
      </c>
      <c r="G33">
        <f t="shared" si="4"/>
        <v>3000</v>
      </c>
      <c r="H33">
        <f t="shared" si="4"/>
        <v>3000</v>
      </c>
      <c r="I33">
        <f t="shared" si="4"/>
        <v>3000</v>
      </c>
      <c r="J33">
        <f t="shared" si="4"/>
        <v>3000</v>
      </c>
      <c r="K33">
        <f t="shared" si="4"/>
        <v>4218.75</v>
      </c>
      <c r="L33">
        <f t="shared" si="4"/>
        <v>10694.444444444445</v>
      </c>
      <c r="M33">
        <f t="shared" si="4"/>
        <v>18150</v>
      </c>
      <c r="N33">
        <f t="shared" si="4"/>
        <v>26590.909090909096</v>
      </c>
      <c r="O33">
        <f t="shared" si="4"/>
        <v>36020.833333333336</v>
      </c>
      <c r="P33">
        <f t="shared" si="4"/>
        <v>46442.307692307688</v>
      </c>
      <c r="Q33">
        <f t="shared" si="4"/>
        <v>57857.142857142862</v>
      </c>
      <c r="R33">
        <f t="shared" si="4"/>
        <v>70266.666666666657</v>
      </c>
      <c r="S33">
        <f t="shared" si="4"/>
        <v>83671.875</v>
      </c>
    </row>
    <row r="34" spans="2:19" x14ac:dyDescent="0.4">
      <c r="C34">
        <f t="shared" si="3"/>
        <v>3400</v>
      </c>
      <c r="D34">
        <f t="shared" si="4"/>
        <v>3000</v>
      </c>
      <c r="E34">
        <f t="shared" si="4"/>
        <v>3000</v>
      </c>
      <c r="F34">
        <f t="shared" si="4"/>
        <v>3000</v>
      </c>
      <c r="G34">
        <f t="shared" si="4"/>
        <v>3000</v>
      </c>
      <c r="H34">
        <f t="shared" si="4"/>
        <v>3000</v>
      </c>
      <c r="I34">
        <f t="shared" si="4"/>
        <v>3000</v>
      </c>
      <c r="J34">
        <f t="shared" si="4"/>
        <v>3000</v>
      </c>
      <c r="K34">
        <f t="shared" si="4"/>
        <v>3000</v>
      </c>
      <c r="L34">
        <f t="shared" si="4"/>
        <v>9166.6666666666642</v>
      </c>
      <c r="M34">
        <f t="shared" si="4"/>
        <v>16500</v>
      </c>
      <c r="N34">
        <f t="shared" si="4"/>
        <v>24818.181818181823</v>
      </c>
      <c r="O34">
        <f t="shared" si="4"/>
        <v>34125</v>
      </c>
      <c r="P34">
        <f t="shared" si="4"/>
        <v>44423.076923076922</v>
      </c>
      <c r="Q34">
        <f t="shared" si="4"/>
        <v>55714.285714285717</v>
      </c>
      <c r="R34">
        <f t="shared" si="4"/>
        <v>68000</v>
      </c>
      <c r="S34">
        <f t="shared" si="4"/>
        <v>81281.25</v>
      </c>
    </row>
    <row r="35" spans="2:19" x14ac:dyDescent="0.4">
      <c r="C35">
        <f t="shared" si="3"/>
        <v>3500</v>
      </c>
      <c r="D35">
        <f t="shared" si="4"/>
        <v>3000</v>
      </c>
      <c r="E35">
        <f t="shared" si="4"/>
        <v>3000</v>
      </c>
      <c r="F35">
        <f t="shared" si="4"/>
        <v>3000</v>
      </c>
      <c r="G35">
        <f t="shared" si="4"/>
        <v>3000</v>
      </c>
      <c r="H35">
        <f t="shared" si="4"/>
        <v>3000</v>
      </c>
      <c r="I35">
        <f t="shared" si="4"/>
        <v>3000</v>
      </c>
      <c r="J35">
        <f t="shared" si="4"/>
        <v>3000</v>
      </c>
      <c r="K35">
        <f t="shared" si="4"/>
        <v>3000</v>
      </c>
      <c r="L35">
        <f t="shared" si="4"/>
        <v>7638.8888888888832</v>
      </c>
      <c r="M35">
        <f t="shared" si="4"/>
        <v>14850</v>
      </c>
      <c r="N35">
        <f t="shared" si="4"/>
        <v>23045.454545454544</v>
      </c>
      <c r="O35">
        <f t="shared" si="4"/>
        <v>32229.166666666672</v>
      </c>
      <c r="P35">
        <f t="shared" si="4"/>
        <v>42403.846153846149</v>
      </c>
      <c r="Q35">
        <f t="shared" si="4"/>
        <v>53571.42857142858</v>
      </c>
      <c r="R35">
        <f t="shared" si="4"/>
        <v>65733.333333333328</v>
      </c>
      <c r="S35">
        <f t="shared" si="4"/>
        <v>78890.625</v>
      </c>
    </row>
    <row r="36" spans="2:19" x14ac:dyDescent="0.4">
      <c r="C36">
        <f t="shared" si="3"/>
        <v>3600</v>
      </c>
      <c r="D36">
        <f t="shared" si="4"/>
        <v>3000</v>
      </c>
      <c r="E36">
        <f t="shared" si="4"/>
        <v>3000</v>
      </c>
      <c r="F36">
        <f t="shared" si="4"/>
        <v>3000</v>
      </c>
      <c r="G36">
        <f t="shared" si="4"/>
        <v>3000</v>
      </c>
      <c r="H36">
        <f t="shared" si="4"/>
        <v>3000</v>
      </c>
      <c r="I36">
        <f t="shared" si="4"/>
        <v>3000</v>
      </c>
      <c r="J36">
        <f t="shared" si="4"/>
        <v>3000</v>
      </c>
      <c r="K36">
        <f t="shared" si="4"/>
        <v>3000</v>
      </c>
      <c r="L36">
        <f t="shared" si="4"/>
        <v>6111.1111111111095</v>
      </c>
      <c r="M36">
        <f t="shared" si="4"/>
        <v>13200</v>
      </c>
      <c r="N36">
        <f t="shared" si="4"/>
        <v>21272.727272727272</v>
      </c>
      <c r="O36">
        <f t="shared" si="4"/>
        <v>30333.333333333336</v>
      </c>
      <c r="P36">
        <f t="shared" si="4"/>
        <v>40384.615384615383</v>
      </c>
      <c r="Q36">
        <f t="shared" si="4"/>
        <v>51428.571428571435</v>
      </c>
      <c r="R36">
        <f t="shared" si="4"/>
        <v>63466.666666666657</v>
      </c>
      <c r="S36">
        <f t="shared" ref="S36:S37" si="5">MAX(S$3-(S$3/(S$2*$B$6)*($C36-400)),3000)</f>
        <v>76500</v>
      </c>
    </row>
    <row r="37" spans="2:19" x14ac:dyDescent="0.4">
      <c r="C37">
        <f t="shared" si="3"/>
        <v>3700</v>
      </c>
      <c r="D37">
        <f t="shared" ref="D37:S52" si="6">MAX(D$3-(D$3/(D$2*$B$6)*($C37-400)),3000)</f>
        <v>3000</v>
      </c>
      <c r="E37">
        <f t="shared" si="6"/>
        <v>3000</v>
      </c>
      <c r="F37">
        <f t="shared" si="6"/>
        <v>3000</v>
      </c>
      <c r="G37">
        <f t="shared" si="6"/>
        <v>3000</v>
      </c>
      <c r="H37">
        <f t="shared" si="6"/>
        <v>3000</v>
      </c>
      <c r="I37">
        <f t="shared" si="6"/>
        <v>3000</v>
      </c>
      <c r="J37">
        <f t="shared" si="6"/>
        <v>3000</v>
      </c>
      <c r="K37">
        <f t="shared" si="6"/>
        <v>3000</v>
      </c>
      <c r="L37">
        <f t="shared" si="6"/>
        <v>4583.3333333333285</v>
      </c>
      <c r="M37">
        <f t="shared" si="6"/>
        <v>11550</v>
      </c>
      <c r="N37">
        <f t="shared" si="6"/>
        <v>19500</v>
      </c>
      <c r="O37">
        <f t="shared" si="6"/>
        <v>28437.500000000007</v>
      </c>
      <c r="P37">
        <f t="shared" si="6"/>
        <v>38365.38461538461</v>
      </c>
      <c r="Q37">
        <f t="shared" si="6"/>
        <v>49285.71428571429</v>
      </c>
      <c r="R37">
        <f t="shared" si="6"/>
        <v>61200</v>
      </c>
      <c r="S37">
        <f t="shared" si="5"/>
        <v>74109.375</v>
      </c>
    </row>
    <row r="38" spans="2:19" x14ac:dyDescent="0.4">
      <c r="C38">
        <f t="shared" si="3"/>
        <v>3800</v>
      </c>
      <c r="D38">
        <f t="shared" si="6"/>
        <v>3000</v>
      </c>
      <c r="E38">
        <f t="shared" si="6"/>
        <v>3000</v>
      </c>
      <c r="F38">
        <f t="shared" si="6"/>
        <v>3000</v>
      </c>
      <c r="G38">
        <f t="shared" si="6"/>
        <v>3000</v>
      </c>
      <c r="H38">
        <f t="shared" si="6"/>
        <v>3000</v>
      </c>
      <c r="I38">
        <f t="shared" si="6"/>
        <v>3000</v>
      </c>
      <c r="J38">
        <f t="shared" si="6"/>
        <v>3000</v>
      </c>
      <c r="K38">
        <f t="shared" si="6"/>
        <v>3000</v>
      </c>
      <c r="L38">
        <f t="shared" si="6"/>
        <v>3055.5555555555547</v>
      </c>
      <c r="M38">
        <f t="shared" si="6"/>
        <v>9900</v>
      </c>
      <c r="N38">
        <f t="shared" si="6"/>
        <v>17727.272727272728</v>
      </c>
      <c r="O38">
        <f t="shared" si="6"/>
        <v>26541.666666666672</v>
      </c>
      <c r="P38">
        <f t="shared" si="6"/>
        <v>36346.153846153844</v>
      </c>
      <c r="Q38">
        <f t="shared" si="6"/>
        <v>47142.857142857145</v>
      </c>
      <c r="R38">
        <f t="shared" si="6"/>
        <v>58933.333333333328</v>
      </c>
      <c r="S38">
        <f t="shared" si="6"/>
        <v>71718.75</v>
      </c>
    </row>
    <row r="39" spans="2:19" x14ac:dyDescent="0.4">
      <c r="C39">
        <f t="shared" si="3"/>
        <v>3900</v>
      </c>
      <c r="D39">
        <f t="shared" si="6"/>
        <v>3000</v>
      </c>
      <c r="E39">
        <f t="shared" si="6"/>
        <v>3000</v>
      </c>
      <c r="F39">
        <f t="shared" si="6"/>
        <v>3000</v>
      </c>
      <c r="G39">
        <f t="shared" si="6"/>
        <v>3000</v>
      </c>
      <c r="H39">
        <f t="shared" si="6"/>
        <v>3000</v>
      </c>
      <c r="I39">
        <f t="shared" si="6"/>
        <v>3000</v>
      </c>
      <c r="J39">
        <f t="shared" si="6"/>
        <v>3000</v>
      </c>
      <c r="K39">
        <f t="shared" si="6"/>
        <v>3000</v>
      </c>
      <c r="L39">
        <f t="shared" si="6"/>
        <v>3000</v>
      </c>
      <c r="M39">
        <f t="shared" si="6"/>
        <v>8250</v>
      </c>
      <c r="N39">
        <f t="shared" si="6"/>
        <v>15954.545454545456</v>
      </c>
      <c r="O39">
        <f t="shared" si="6"/>
        <v>24645.833333333343</v>
      </c>
      <c r="P39">
        <f t="shared" si="6"/>
        <v>34326.923076923078</v>
      </c>
      <c r="Q39">
        <f t="shared" si="6"/>
        <v>45000</v>
      </c>
      <c r="R39">
        <f t="shared" si="6"/>
        <v>56666.666666666657</v>
      </c>
      <c r="S39">
        <f t="shared" si="6"/>
        <v>69328.125</v>
      </c>
    </row>
    <row r="40" spans="2:19" x14ac:dyDescent="0.4">
      <c r="C40">
        <f t="shared" si="3"/>
        <v>4000</v>
      </c>
      <c r="D40">
        <f t="shared" si="6"/>
        <v>3000</v>
      </c>
      <c r="E40">
        <f t="shared" si="6"/>
        <v>3000</v>
      </c>
      <c r="F40">
        <f t="shared" si="6"/>
        <v>3000</v>
      </c>
      <c r="G40">
        <f t="shared" si="6"/>
        <v>3000</v>
      </c>
      <c r="H40">
        <f t="shared" si="6"/>
        <v>3000</v>
      </c>
      <c r="I40">
        <f t="shared" si="6"/>
        <v>3000</v>
      </c>
      <c r="J40">
        <f t="shared" si="6"/>
        <v>3000</v>
      </c>
      <c r="K40">
        <f t="shared" si="6"/>
        <v>3000</v>
      </c>
      <c r="L40">
        <f t="shared" si="6"/>
        <v>3000</v>
      </c>
      <c r="M40">
        <f t="shared" si="6"/>
        <v>6600</v>
      </c>
      <c r="N40">
        <f t="shared" si="6"/>
        <v>14181.818181818184</v>
      </c>
      <c r="O40">
        <f t="shared" si="6"/>
        <v>22750</v>
      </c>
      <c r="P40">
        <f t="shared" si="6"/>
        <v>32307.692307692298</v>
      </c>
      <c r="Q40">
        <f t="shared" si="6"/>
        <v>42857.14285714287</v>
      </c>
      <c r="R40">
        <f t="shared" si="6"/>
        <v>54400</v>
      </c>
      <c r="S40">
        <f t="shared" si="6"/>
        <v>66937.5</v>
      </c>
    </row>
    <row r="41" spans="2:19" x14ac:dyDescent="0.4">
      <c r="C41">
        <f t="shared" si="3"/>
        <v>4100</v>
      </c>
      <c r="D41">
        <f t="shared" si="6"/>
        <v>3000</v>
      </c>
      <c r="E41">
        <f t="shared" si="6"/>
        <v>3000</v>
      </c>
      <c r="F41">
        <f t="shared" si="6"/>
        <v>3000</v>
      </c>
      <c r="G41">
        <f t="shared" si="6"/>
        <v>3000</v>
      </c>
      <c r="H41">
        <f t="shared" si="6"/>
        <v>3000</v>
      </c>
      <c r="I41">
        <f t="shared" si="6"/>
        <v>3000</v>
      </c>
      <c r="J41">
        <f t="shared" si="6"/>
        <v>3000</v>
      </c>
      <c r="K41">
        <f t="shared" si="6"/>
        <v>3000</v>
      </c>
      <c r="L41">
        <f t="shared" si="6"/>
        <v>3000</v>
      </c>
      <c r="M41">
        <f t="shared" si="6"/>
        <v>4950</v>
      </c>
      <c r="N41">
        <f t="shared" si="6"/>
        <v>12409.090909090912</v>
      </c>
      <c r="O41">
        <f t="shared" si="6"/>
        <v>20854.166666666672</v>
      </c>
      <c r="P41">
        <f t="shared" si="6"/>
        <v>30288.461538461532</v>
      </c>
      <c r="Q41">
        <f t="shared" si="6"/>
        <v>40714.285714285725</v>
      </c>
      <c r="R41">
        <f t="shared" si="6"/>
        <v>52133.333333333328</v>
      </c>
      <c r="S41">
        <f t="shared" si="6"/>
        <v>64546.875</v>
      </c>
    </row>
    <row r="42" spans="2:19" x14ac:dyDescent="0.4">
      <c r="C42">
        <f t="shared" si="3"/>
        <v>4200</v>
      </c>
      <c r="D42">
        <f t="shared" si="6"/>
        <v>3000</v>
      </c>
      <c r="E42">
        <f t="shared" si="6"/>
        <v>3000</v>
      </c>
      <c r="F42">
        <f t="shared" si="6"/>
        <v>3000</v>
      </c>
      <c r="G42">
        <f t="shared" si="6"/>
        <v>3000</v>
      </c>
      <c r="H42">
        <f t="shared" si="6"/>
        <v>3000</v>
      </c>
      <c r="I42">
        <f t="shared" si="6"/>
        <v>3000</v>
      </c>
      <c r="J42">
        <f t="shared" si="6"/>
        <v>3000</v>
      </c>
      <c r="K42">
        <f t="shared" si="6"/>
        <v>3000</v>
      </c>
      <c r="L42">
        <f t="shared" si="6"/>
        <v>3000</v>
      </c>
      <c r="M42">
        <f t="shared" si="6"/>
        <v>3300</v>
      </c>
      <c r="N42">
        <f t="shared" si="6"/>
        <v>10636.363636363632</v>
      </c>
      <c r="O42">
        <f t="shared" si="6"/>
        <v>18958.333333333343</v>
      </c>
      <c r="P42">
        <f t="shared" si="6"/>
        <v>28269.230769230766</v>
      </c>
      <c r="Q42">
        <f t="shared" si="6"/>
        <v>38571.42857142858</v>
      </c>
      <c r="R42">
        <f t="shared" si="6"/>
        <v>49866.666666666657</v>
      </c>
      <c r="S42">
        <f t="shared" si="6"/>
        <v>62156.25</v>
      </c>
    </row>
    <row r="43" spans="2:19" x14ac:dyDescent="0.4">
      <c r="C43">
        <f t="shared" si="3"/>
        <v>4300</v>
      </c>
      <c r="D43">
        <f t="shared" si="6"/>
        <v>3000</v>
      </c>
      <c r="E43">
        <f t="shared" si="6"/>
        <v>3000</v>
      </c>
      <c r="F43">
        <f t="shared" si="6"/>
        <v>3000</v>
      </c>
      <c r="G43">
        <f t="shared" si="6"/>
        <v>3000</v>
      </c>
      <c r="H43">
        <f t="shared" si="6"/>
        <v>3000</v>
      </c>
      <c r="I43">
        <f t="shared" si="6"/>
        <v>3000</v>
      </c>
      <c r="J43">
        <f t="shared" si="6"/>
        <v>3000</v>
      </c>
      <c r="K43">
        <f t="shared" si="6"/>
        <v>3000</v>
      </c>
      <c r="L43">
        <f t="shared" si="6"/>
        <v>3000</v>
      </c>
      <c r="M43">
        <f t="shared" si="6"/>
        <v>3000</v>
      </c>
      <c r="N43">
        <f t="shared" si="6"/>
        <v>8863.6363636363676</v>
      </c>
      <c r="O43">
        <f t="shared" si="6"/>
        <v>17062.5</v>
      </c>
      <c r="P43">
        <f t="shared" si="6"/>
        <v>26250</v>
      </c>
      <c r="Q43">
        <f t="shared" si="6"/>
        <v>36428.571428571435</v>
      </c>
      <c r="R43">
        <f t="shared" si="6"/>
        <v>47600</v>
      </c>
      <c r="S43">
        <f t="shared" si="6"/>
        <v>59765.625</v>
      </c>
    </row>
    <row r="44" spans="2:19" x14ac:dyDescent="0.4">
      <c r="C44">
        <f t="shared" si="3"/>
        <v>4400</v>
      </c>
      <c r="D44">
        <f t="shared" si="6"/>
        <v>3000</v>
      </c>
      <c r="E44">
        <f t="shared" si="6"/>
        <v>3000</v>
      </c>
      <c r="F44">
        <f t="shared" si="6"/>
        <v>3000</v>
      </c>
      <c r="G44">
        <f t="shared" si="6"/>
        <v>3000</v>
      </c>
      <c r="H44">
        <f t="shared" si="6"/>
        <v>3000</v>
      </c>
      <c r="I44">
        <f t="shared" si="6"/>
        <v>3000</v>
      </c>
      <c r="J44">
        <f t="shared" si="6"/>
        <v>3000</v>
      </c>
      <c r="K44">
        <f t="shared" si="6"/>
        <v>3000</v>
      </c>
      <c r="L44">
        <f t="shared" si="6"/>
        <v>3000</v>
      </c>
      <c r="M44">
        <f t="shared" si="6"/>
        <v>3000</v>
      </c>
      <c r="N44">
        <f t="shared" si="6"/>
        <v>7090.9090909090883</v>
      </c>
      <c r="O44">
        <f t="shared" si="6"/>
        <v>15166.666666666672</v>
      </c>
      <c r="P44">
        <f t="shared" si="6"/>
        <v>24230.76923076922</v>
      </c>
      <c r="Q44">
        <f t="shared" si="6"/>
        <v>34285.71428571429</v>
      </c>
      <c r="R44">
        <f t="shared" si="6"/>
        <v>45333.333333333328</v>
      </c>
      <c r="S44">
        <f t="shared" si="6"/>
        <v>57375</v>
      </c>
    </row>
    <row r="45" spans="2:19" x14ac:dyDescent="0.4">
      <c r="B45" t="s">
        <v>90</v>
      </c>
      <c r="C45">
        <f t="shared" si="3"/>
        <v>4500</v>
      </c>
      <c r="D45">
        <f t="shared" si="6"/>
        <v>3000</v>
      </c>
      <c r="E45">
        <f t="shared" si="6"/>
        <v>3000</v>
      </c>
      <c r="F45">
        <f t="shared" si="6"/>
        <v>3000</v>
      </c>
      <c r="G45">
        <f t="shared" si="6"/>
        <v>3000</v>
      </c>
      <c r="H45">
        <f t="shared" si="6"/>
        <v>3000</v>
      </c>
      <c r="I45">
        <f t="shared" si="6"/>
        <v>3000</v>
      </c>
      <c r="J45">
        <f t="shared" si="6"/>
        <v>3000</v>
      </c>
      <c r="K45">
        <f t="shared" si="6"/>
        <v>3000</v>
      </c>
      <c r="L45">
        <f t="shared" si="6"/>
        <v>3000</v>
      </c>
      <c r="M45">
        <f t="shared" si="6"/>
        <v>3000</v>
      </c>
      <c r="N45">
        <f t="shared" si="6"/>
        <v>5318.1818181818235</v>
      </c>
      <c r="O45">
        <f t="shared" si="6"/>
        <v>13270.833333333343</v>
      </c>
      <c r="P45">
        <f t="shared" si="6"/>
        <v>22211.538461538454</v>
      </c>
      <c r="Q45">
        <f t="shared" si="6"/>
        <v>32142.857142857145</v>
      </c>
      <c r="R45">
        <f t="shared" si="6"/>
        <v>43066.666666666657</v>
      </c>
      <c r="S45">
        <f t="shared" si="6"/>
        <v>54984.375</v>
      </c>
    </row>
    <row r="46" spans="2:19" x14ac:dyDescent="0.4">
      <c r="C46">
        <f t="shared" si="3"/>
        <v>4600</v>
      </c>
      <c r="D46">
        <f t="shared" si="6"/>
        <v>3000</v>
      </c>
      <c r="E46">
        <f t="shared" si="6"/>
        <v>3000</v>
      </c>
      <c r="F46">
        <f t="shared" si="6"/>
        <v>3000</v>
      </c>
      <c r="G46">
        <f t="shared" si="6"/>
        <v>3000</v>
      </c>
      <c r="H46">
        <f t="shared" si="6"/>
        <v>3000</v>
      </c>
      <c r="I46">
        <f t="shared" si="6"/>
        <v>3000</v>
      </c>
      <c r="J46">
        <f t="shared" si="6"/>
        <v>3000</v>
      </c>
      <c r="K46">
        <f t="shared" si="6"/>
        <v>3000</v>
      </c>
      <c r="L46">
        <f t="shared" si="6"/>
        <v>3000</v>
      </c>
      <c r="M46">
        <f t="shared" si="6"/>
        <v>3000</v>
      </c>
      <c r="N46">
        <f t="shared" si="6"/>
        <v>3545.4545454545441</v>
      </c>
      <c r="O46">
        <f t="shared" si="6"/>
        <v>11375</v>
      </c>
      <c r="P46">
        <f t="shared" si="6"/>
        <v>20192.307692307688</v>
      </c>
      <c r="Q46">
        <f t="shared" si="6"/>
        <v>30000</v>
      </c>
      <c r="R46">
        <f t="shared" si="6"/>
        <v>40800</v>
      </c>
      <c r="S46">
        <f t="shared" si="6"/>
        <v>52593.75</v>
      </c>
    </row>
    <row r="47" spans="2:19" x14ac:dyDescent="0.4">
      <c r="C47">
        <f t="shared" si="3"/>
        <v>4700</v>
      </c>
      <c r="D47">
        <f t="shared" si="6"/>
        <v>3000</v>
      </c>
      <c r="E47">
        <f t="shared" si="6"/>
        <v>3000</v>
      </c>
      <c r="F47">
        <f t="shared" si="6"/>
        <v>3000</v>
      </c>
      <c r="G47">
        <f t="shared" si="6"/>
        <v>3000</v>
      </c>
      <c r="H47">
        <f t="shared" si="6"/>
        <v>3000</v>
      </c>
      <c r="I47">
        <f t="shared" si="6"/>
        <v>3000</v>
      </c>
      <c r="J47">
        <f t="shared" si="6"/>
        <v>3000</v>
      </c>
      <c r="K47">
        <f t="shared" si="6"/>
        <v>3000</v>
      </c>
      <c r="L47">
        <f t="shared" si="6"/>
        <v>3000</v>
      </c>
      <c r="M47">
        <f t="shared" si="6"/>
        <v>3000</v>
      </c>
      <c r="N47">
        <f t="shared" si="6"/>
        <v>3000</v>
      </c>
      <c r="O47">
        <f t="shared" si="6"/>
        <v>9479.1666666666715</v>
      </c>
      <c r="P47">
        <f t="shared" si="6"/>
        <v>18173.076923076922</v>
      </c>
      <c r="Q47">
        <f t="shared" si="6"/>
        <v>27857.14285714287</v>
      </c>
      <c r="R47">
        <f t="shared" si="6"/>
        <v>38533.333333333328</v>
      </c>
      <c r="S47">
        <f t="shared" si="6"/>
        <v>50203.125</v>
      </c>
    </row>
    <row r="48" spans="2:19" x14ac:dyDescent="0.4">
      <c r="C48">
        <f t="shared" si="3"/>
        <v>4800</v>
      </c>
      <c r="D48">
        <f t="shared" si="6"/>
        <v>3000</v>
      </c>
      <c r="E48">
        <f t="shared" si="6"/>
        <v>3000</v>
      </c>
      <c r="F48">
        <f t="shared" si="6"/>
        <v>3000</v>
      </c>
      <c r="G48">
        <f t="shared" si="6"/>
        <v>3000</v>
      </c>
      <c r="H48">
        <f t="shared" si="6"/>
        <v>3000</v>
      </c>
      <c r="I48">
        <f t="shared" si="6"/>
        <v>3000</v>
      </c>
      <c r="J48">
        <f t="shared" si="6"/>
        <v>3000</v>
      </c>
      <c r="K48">
        <f t="shared" si="6"/>
        <v>3000</v>
      </c>
      <c r="L48">
        <f t="shared" si="6"/>
        <v>3000</v>
      </c>
      <c r="M48">
        <f t="shared" si="6"/>
        <v>3000</v>
      </c>
      <c r="N48">
        <f t="shared" si="6"/>
        <v>3000</v>
      </c>
      <c r="O48">
        <f t="shared" si="6"/>
        <v>7583.333333333343</v>
      </c>
      <c r="P48">
        <f t="shared" si="6"/>
        <v>16153.846153846156</v>
      </c>
      <c r="Q48">
        <f t="shared" si="6"/>
        <v>25714.285714285725</v>
      </c>
      <c r="R48">
        <f t="shared" si="6"/>
        <v>36266.666666666657</v>
      </c>
      <c r="S48">
        <f t="shared" si="6"/>
        <v>47812.5</v>
      </c>
    </row>
    <row r="49" spans="2:19" x14ac:dyDescent="0.4">
      <c r="C49">
        <f t="shared" si="3"/>
        <v>4900</v>
      </c>
      <c r="D49">
        <f t="shared" si="6"/>
        <v>3000</v>
      </c>
      <c r="E49">
        <f t="shared" si="6"/>
        <v>3000</v>
      </c>
      <c r="F49">
        <f t="shared" si="6"/>
        <v>3000</v>
      </c>
      <c r="G49">
        <f t="shared" si="6"/>
        <v>3000</v>
      </c>
      <c r="H49">
        <f t="shared" si="6"/>
        <v>3000</v>
      </c>
      <c r="I49">
        <f t="shared" si="6"/>
        <v>3000</v>
      </c>
      <c r="J49">
        <f t="shared" si="6"/>
        <v>3000</v>
      </c>
      <c r="K49">
        <f t="shared" si="6"/>
        <v>3000</v>
      </c>
      <c r="L49">
        <f t="shared" si="6"/>
        <v>3000</v>
      </c>
      <c r="M49">
        <f t="shared" si="6"/>
        <v>3000</v>
      </c>
      <c r="N49">
        <f t="shared" si="6"/>
        <v>3000</v>
      </c>
      <c r="O49">
        <f t="shared" si="6"/>
        <v>5687.5</v>
      </c>
      <c r="P49">
        <f t="shared" si="6"/>
        <v>14134.615384615376</v>
      </c>
      <c r="Q49">
        <f t="shared" si="6"/>
        <v>23571.42857142858</v>
      </c>
      <c r="R49">
        <f t="shared" si="6"/>
        <v>34000</v>
      </c>
      <c r="S49">
        <f t="shared" si="6"/>
        <v>45421.875</v>
      </c>
    </row>
    <row r="50" spans="2:19" x14ac:dyDescent="0.4">
      <c r="C50">
        <f t="shared" si="3"/>
        <v>5000</v>
      </c>
      <c r="D50">
        <f t="shared" si="6"/>
        <v>3000</v>
      </c>
      <c r="E50">
        <f t="shared" si="6"/>
        <v>3000</v>
      </c>
      <c r="F50">
        <f t="shared" si="6"/>
        <v>3000</v>
      </c>
      <c r="G50">
        <f t="shared" si="6"/>
        <v>3000</v>
      </c>
      <c r="H50">
        <f t="shared" si="6"/>
        <v>3000</v>
      </c>
      <c r="I50">
        <f t="shared" si="6"/>
        <v>3000</v>
      </c>
      <c r="J50">
        <f t="shared" si="6"/>
        <v>3000</v>
      </c>
      <c r="K50">
        <f t="shared" si="6"/>
        <v>3000</v>
      </c>
      <c r="L50">
        <f t="shared" si="6"/>
        <v>3000</v>
      </c>
      <c r="M50">
        <f t="shared" si="6"/>
        <v>3000</v>
      </c>
      <c r="N50">
        <f t="shared" si="6"/>
        <v>3000</v>
      </c>
      <c r="O50">
        <f t="shared" si="6"/>
        <v>3791.6666666666715</v>
      </c>
      <c r="P50">
        <f t="shared" si="6"/>
        <v>12115.38461538461</v>
      </c>
      <c r="Q50">
        <f t="shared" si="6"/>
        <v>21428.571428571435</v>
      </c>
      <c r="R50">
        <f t="shared" si="6"/>
        <v>31733.333333333328</v>
      </c>
      <c r="S50">
        <f t="shared" si="6"/>
        <v>43031.25</v>
      </c>
    </row>
    <row r="51" spans="2:19" x14ac:dyDescent="0.4">
      <c r="C51">
        <f t="shared" si="3"/>
        <v>5100</v>
      </c>
      <c r="D51">
        <f t="shared" si="6"/>
        <v>3000</v>
      </c>
      <c r="E51">
        <f t="shared" si="6"/>
        <v>3000</v>
      </c>
      <c r="F51">
        <f t="shared" si="6"/>
        <v>3000</v>
      </c>
      <c r="G51">
        <f t="shared" si="6"/>
        <v>3000</v>
      </c>
      <c r="H51">
        <f t="shared" si="6"/>
        <v>3000</v>
      </c>
      <c r="I51">
        <f t="shared" si="6"/>
        <v>3000</v>
      </c>
      <c r="J51">
        <f t="shared" si="6"/>
        <v>3000</v>
      </c>
      <c r="K51">
        <f t="shared" si="6"/>
        <v>3000</v>
      </c>
      <c r="L51">
        <f t="shared" si="6"/>
        <v>3000</v>
      </c>
      <c r="M51">
        <f t="shared" si="6"/>
        <v>3000</v>
      </c>
      <c r="N51">
        <f t="shared" si="6"/>
        <v>3000</v>
      </c>
      <c r="O51">
        <f t="shared" si="6"/>
        <v>3000</v>
      </c>
      <c r="P51">
        <f t="shared" si="6"/>
        <v>10096.153846153844</v>
      </c>
      <c r="Q51">
        <f t="shared" si="6"/>
        <v>19285.71428571429</v>
      </c>
      <c r="R51">
        <f t="shared" si="6"/>
        <v>29466.666666666657</v>
      </c>
      <c r="S51">
        <f t="shared" si="6"/>
        <v>40640.625</v>
      </c>
    </row>
    <row r="52" spans="2:19" x14ac:dyDescent="0.4">
      <c r="B52" t="s">
        <v>92</v>
      </c>
      <c r="C52">
        <f t="shared" si="3"/>
        <v>5200</v>
      </c>
      <c r="D52">
        <f t="shared" si="6"/>
        <v>3000</v>
      </c>
      <c r="E52">
        <f t="shared" si="6"/>
        <v>3000</v>
      </c>
      <c r="F52">
        <f t="shared" ref="D52:S60" si="7">MAX(F$3-(F$3/(F$2*$B$6)*($C52-400)),3000)</f>
        <v>3000</v>
      </c>
      <c r="G52">
        <f t="shared" si="7"/>
        <v>3000</v>
      </c>
      <c r="H52">
        <f t="shared" si="7"/>
        <v>3000</v>
      </c>
      <c r="I52">
        <f t="shared" si="7"/>
        <v>3000</v>
      </c>
      <c r="J52">
        <f t="shared" si="7"/>
        <v>3000</v>
      </c>
      <c r="K52">
        <f t="shared" si="7"/>
        <v>3000</v>
      </c>
      <c r="L52">
        <f t="shared" si="7"/>
        <v>3000</v>
      </c>
      <c r="M52">
        <f t="shared" si="7"/>
        <v>3000</v>
      </c>
      <c r="N52">
        <f t="shared" si="7"/>
        <v>3000</v>
      </c>
      <c r="O52">
        <f t="shared" si="7"/>
        <v>3000</v>
      </c>
      <c r="P52">
        <f t="shared" si="7"/>
        <v>8076.923076923078</v>
      </c>
      <c r="Q52">
        <f t="shared" si="7"/>
        <v>17142.857142857145</v>
      </c>
      <c r="R52">
        <f t="shared" si="7"/>
        <v>27200</v>
      </c>
      <c r="S52">
        <f t="shared" si="7"/>
        <v>38250</v>
      </c>
    </row>
    <row r="53" spans="2:19" x14ac:dyDescent="0.4">
      <c r="C53">
        <f t="shared" si="3"/>
        <v>5300</v>
      </c>
      <c r="D53">
        <f t="shared" si="7"/>
        <v>3000</v>
      </c>
      <c r="E53">
        <f t="shared" si="7"/>
        <v>3000</v>
      </c>
      <c r="F53">
        <f t="shared" si="7"/>
        <v>3000</v>
      </c>
      <c r="G53">
        <f t="shared" si="7"/>
        <v>3000</v>
      </c>
      <c r="H53">
        <f t="shared" si="7"/>
        <v>3000</v>
      </c>
      <c r="I53">
        <f t="shared" si="7"/>
        <v>3000</v>
      </c>
      <c r="J53">
        <f t="shared" si="7"/>
        <v>3000</v>
      </c>
      <c r="K53">
        <f t="shared" si="7"/>
        <v>3000</v>
      </c>
      <c r="L53">
        <f t="shared" si="7"/>
        <v>3000</v>
      </c>
      <c r="M53">
        <f t="shared" si="7"/>
        <v>3000</v>
      </c>
      <c r="N53">
        <f t="shared" si="7"/>
        <v>3000</v>
      </c>
      <c r="O53">
        <f t="shared" si="7"/>
        <v>3000</v>
      </c>
      <c r="P53">
        <f t="shared" si="7"/>
        <v>6057.6923076922976</v>
      </c>
      <c r="Q53">
        <f t="shared" si="7"/>
        <v>15000.000000000015</v>
      </c>
      <c r="R53">
        <f t="shared" si="7"/>
        <v>24933.333333333328</v>
      </c>
      <c r="S53">
        <f t="shared" si="7"/>
        <v>35859.375</v>
      </c>
    </row>
    <row r="54" spans="2:19" x14ac:dyDescent="0.4">
      <c r="C54">
        <f t="shared" si="3"/>
        <v>5400</v>
      </c>
      <c r="D54">
        <f t="shared" si="7"/>
        <v>3000</v>
      </c>
      <c r="E54">
        <f t="shared" si="7"/>
        <v>3000</v>
      </c>
      <c r="F54">
        <f t="shared" si="7"/>
        <v>3000</v>
      </c>
      <c r="G54">
        <f t="shared" si="7"/>
        <v>3000</v>
      </c>
      <c r="H54">
        <f t="shared" si="7"/>
        <v>3000</v>
      </c>
      <c r="I54">
        <f t="shared" si="7"/>
        <v>3000</v>
      </c>
      <c r="J54">
        <f t="shared" si="7"/>
        <v>3000</v>
      </c>
      <c r="K54">
        <f t="shared" si="7"/>
        <v>3000</v>
      </c>
      <c r="L54">
        <f t="shared" si="7"/>
        <v>3000</v>
      </c>
      <c r="M54">
        <f t="shared" si="7"/>
        <v>3000</v>
      </c>
      <c r="N54">
        <f t="shared" si="7"/>
        <v>3000</v>
      </c>
      <c r="O54">
        <f t="shared" si="7"/>
        <v>3000</v>
      </c>
      <c r="P54">
        <f t="shared" si="7"/>
        <v>4038.4615384615317</v>
      </c>
      <c r="Q54">
        <f t="shared" si="7"/>
        <v>12857.14285714287</v>
      </c>
      <c r="R54">
        <f t="shared" si="7"/>
        <v>22666.666666666657</v>
      </c>
      <c r="S54">
        <f t="shared" si="7"/>
        <v>33468.75</v>
      </c>
    </row>
    <row r="55" spans="2:19" x14ac:dyDescent="0.4">
      <c r="C55">
        <f t="shared" si="3"/>
        <v>5500</v>
      </c>
      <c r="D55">
        <f t="shared" si="7"/>
        <v>3000</v>
      </c>
      <c r="E55">
        <f t="shared" si="7"/>
        <v>3000</v>
      </c>
      <c r="F55">
        <f t="shared" si="7"/>
        <v>3000</v>
      </c>
      <c r="G55">
        <f t="shared" si="7"/>
        <v>3000</v>
      </c>
      <c r="H55">
        <f t="shared" si="7"/>
        <v>3000</v>
      </c>
      <c r="I55">
        <f t="shared" si="7"/>
        <v>3000</v>
      </c>
      <c r="J55">
        <f t="shared" si="7"/>
        <v>3000</v>
      </c>
      <c r="K55">
        <f t="shared" si="7"/>
        <v>3000</v>
      </c>
      <c r="L55">
        <f t="shared" si="7"/>
        <v>3000</v>
      </c>
      <c r="M55">
        <f t="shared" si="7"/>
        <v>3000</v>
      </c>
      <c r="N55">
        <f t="shared" si="7"/>
        <v>3000</v>
      </c>
      <c r="O55">
        <f t="shared" si="7"/>
        <v>3000</v>
      </c>
      <c r="P55">
        <f t="shared" si="7"/>
        <v>3000</v>
      </c>
      <c r="Q55">
        <f t="shared" si="7"/>
        <v>10714.285714285725</v>
      </c>
      <c r="R55">
        <f t="shared" si="7"/>
        <v>20400</v>
      </c>
      <c r="S55">
        <f t="shared" si="7"/>
        <v>31078.125</v>
      </c>
    </row>
    <row r="56" spans="2:19" x14ac:dyDescent="0.4">
      <c r="C56">
        <f t="shared" si="3"/>
        <v>5600</v>
      </c>
      <c r="D56">
        <f t="shared" si="7"/>
        <v>3000</v>
      </c>
      <c r="E56">
        <f t="shared" si="7"/>
        <v>3000</v>
      </c>
      <c r="F56">
        <f t="shared" si="7"/>
        <v>3000</v>
      </c>
      <c r="G56">
        <f t="shared" si="7"/>
        <v>3000</v>
      </c>
      <c r="H56">
        <f t="shared" si="7"/>
        <v>3000</v>
      </c>
      <c r="I56">
        <f t="shared" si="7"/>
        <v>3000</v>
      </c>
      <c r="J56">
        <f t="shared" si="7"/>
        <v>3000</v>
      </c>
      <c r="K56">
        <f t="shared" si="7"/>
        <v>3000</v>
      </c>
      <c r="L56">
        <f t="shared" si="7"/>
        <v>3000</v>
      </c>
      <c r="M56">
        <f t="shared" si="7"/>
        <v>3000</v>
      </c>
      <c r="N56">
        <f t="shared" si="7"/>
        <v>3000</v>
      </c>
      <c r="O56">
        <f t="shared" si="7"/>
        <v>3000</v>
      </c>
      <c r="P56">
        <f t="shared" si="7"/>
        <v>3000</v>
      </c>
      <c r="Q56">
        <f t="shared" si="7"/>
        <v>8571.4285714285797</v>
      </c>
      <c r="R56">
        <f t="shared" si="7"/>
        <v>18133.333333333328</v>
      </c>
      <c r="S56">
        <f t="shared" si="7"/>
        <v>28687.5</v>
      </c>
    </row>
    <row r="57" spans="2:19" x14ac:dyDescent="0.4">
      <c r="C57">
        <f t="shared" si="3"/>
        <v>5700</v>
      </c>
      <c r="D57">
        <f t="shared" si="7"/>
        <v>3000</v>
      </c>
      <c r="E57">
        <f t="shared" si="7"/>
        <v>3000</v>
      </c>
      <c r="F57">
        <f t="shared" si="7"/>
        <v>3000</v>
      </c>
      <c r="G57">
        <f t="shared" si="7"/>
        <v>3000</v>
      </c>
      <c r="H57">
        <f t="shared" si="7"/>
        <v>3000</v>
      </c>
      <c r="I57">
        <f t="shared" si="7"/>
        <v>3000</v>
      </c>
      <c r="J57">
        <f t="shared" si="7"/>
        <v>3000</v>
      </c>
      <c r="K57">
        <f t="shared" si="7"/>
        <v>3000</v>
      </c>
      <c r="L57">
        <f t="shared" si="7"/>
        <v>3000</v>
      </c>
      <c r="M57">
        <f t="shared" si="7"/>
        <v>3000</v>
      </c>
      <c r="N57">
        <f t="shared" si="7"/>
        <v>3000</v>
      </c>
      <c r="O57">
        <f t="shared" si="7"/>
        <v>3000</v>
      </c>
      <c r="P57">
        <f t="shared" si="7"/>
        <v>3000</v>
      </c>
      <c r="Q57">
        <f t="shared" si="7"/>
        <v>6428.5714285714348</v>
      </c>
      <c r="R57">
        <f t="shared" si="7"/>
        <v>15866.666666666657</v>
      </c>
      <c r="S57">
        <f t="shared" si="7"/>
        <v>26296.875</v>
      </c>
    </row>
    <row r="58" spans="2:19" x14ac:dyDescent="0.4">
      <c r="C58">
        <f t="shared" si="3"/>
        <v>5800</v>
      </c>
      <c r="D58">
        <f t="shared" si="7"/>
        <v>3000</v>
      </c>
      <c r="E58">
        <f t="shared" si="7"/>
        <v>3000</v>
      </c>
      <c r="F58">
        <f t="shared" si="7"/>
        <v>3000</v>
      </c>
      <c r="G58">
        <f t="shared" si="7"/>
        <v>3000</v>
      </c>
      <c r="H58">
        <f t="shared" si="7"/>
        <v>3000</v>
      </c>
      <c r="I58">
        <f t="shared" si="7"/>
        <v>3000</v>
      </c>
      <c r="J58">
        <f t="shared" si="7"/>
        <v>3000</v>
      </c>
      <c r="K58">
        <f t="shared" si="7"/>
        <v>3000</v>
      </c>
      <c r="L58">
        <f t="shared" si="7"/>
        <v>3000</v>
      </c>
      <c r="M58">
        <f t="shared" si="7"/>
        <v>3000</v>
      </c>
      <c r="N58">
        <f t="shared" si="7"/>
        <v>3000</v>
      </c>
      <c r="O58">
        <f t="shared" si="7"/>
        <v>3000</v>
      </c>
      <c r="P58">
        <f t="shared" si="7"/>
        <v>3000</v>
      </c>
      <c r="Q58">
        <f t="shared" si="7"/>
        <v>4285.7142857142899</v>
      </c>
      <c r="R58">
        <f t="shared" si="7"/>
        <v>13600</v>
      </c>
      <c r="S58">
        <f t="shared" si="7"/>
        <v>23906.25</v>
      </c>
    </row>
    <row r="59" spans="2:19" x14ac:dyDescent="0.4">
      <c r="C59">
        <f t="shared" si="3"/>
        <v>5900</v>
      </c>
      <c r="D59">
        <f t="shared" si="7"/>
        <v>3000</v>
      </c>
      <c r="E59">
        <f t="shared" si="7"/>
        <v>3000</v>
      </c>
      <c r="F59">
        <f t="shared" si="7"/>
        <v>3000</v>
      </c>
      <c r="G59">
        <f t="shared" si="7"/>
        <v>3000</v>
      </c>
      <c r="H59">
        <f t="shared" si="7"/>
        <v>3000</v>
      </c>
      <c r="I59">
        <f t="shared" si="7"/>
        <v>3000</v>
      </c>
      <c r="J59">
        <f t="shared" si="7"/>
        <v>3000</v>
      </c>
      <c r="K59">
        <f t="shared" si="7"/>
        <v>3000</v>
      </c>
      <c r="L59">
        <f t="shared" si="7"/>
        <v>3000</v>
      </c>
      <c r="M59">
        <f t="shared" si="7"/>
        <v>3000</v>
      </c>
      <c r="N59">
        <f t="shared" si="7"/>
        <v>3000</v>
      </c>
      <c r="O59">
        <f t="shared" si="7"/>
        <v>3000</v>
      </c>
      <c r="P59">
        <f t="shared" si="7"/>
        <v>3000</v>
      </c>
      <c r="Q59">
        <f t="shared" si="7"/>
        <v>3000</v>
      </c>
      <c r="R59">
        <f t="shared" si="7"/>
        <v>11333.333333333328</v>
      </c>
      <c r="S59">
        <f t="shared" si="7"/>
        <v>21515.625</v>
      </c>
    </row>
    <row r="60" spans="2:19" x14ac:dyDescent="0.4">
      <c r="C60">
        <f t="shared" si="3"/>
        <v>6000</v>
      </c>
      <c r="D60">
        <f t="shared" si="7"/>
        <v>3000</v>
      </c>
      <c r="E60">
        <f t="shared" si="7"/>
        <v>3000</v>
      </c>
      <c r="F60">
        <f t="shared" si="7"/>
        <v>3000</v>
      </c>
      <c r="G60">
        <f t="shared" si="7"/>
        <v>3000</v>
      </c>
      <c r="H60">
        <f t="shared" si="7"/>
        <v>3000</v>
      </c>
      <c r="I60">
        <f t="shared" si="7"/>
        <v>3000</v>
      </c>
      <c r="J60">
        <f t="shared" si="7"/>
        <v>3000</v>
      </c>
      <c r="K60">
        <f t="shared" si="7"/>
        <v>3000</v>
      </c>
      <c r="L60">
        <f t="shared" si="7"/>
        <v>3000</v>
      </c>
      <c r="M60">
        <f t="shared" si="7"/>
        <v>3000</v>
      </c>
      <c r="N60">
        <f t="shared" si="7"/>
        <v>3000</v>
      </c>
      <c r="O60">
        <f t="shared" si="7"/>
        <v>3000</v>
      </c>
      <c r="P60">
        <f t="shared" si="7"/>
        <v>3000</v>
      </c>
      <c r="Q60">
        <f t="shared" si="7"/>
        <v>3000</v>
      </c>
      <c r="R60">
        <f t="shared" si="7"/>
        <v>9066.666666666657</v>
      </c>
      <c r="S60">
        <f t="shared" si="7"/>
        <v>19125</v>
      </c>
    </row>
  </sheetData>
  <phoneticPr fontId="1"/>
  <conditionalFormatting sqref="D4:S60">
    <cfRule type="cellIs" dxfId="0" priority="1" operator="lessThanOrEqual">
      <formula>3000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G2" sqref="G2:G21"/>
    </sheetView>
  </sheetViews>
  <sheetFormatPr defaultRowHeight="18.75" x14ac:dyDescent="0.4"/>
  <sheetData>
    <row r="1" spans="1:15" x14ac:dyDescent="0.4">
      <c r="A1" t="s">
        <v>0</v>
      </c>
      <c r="I1">
        <v>1000</v>
      </c>
      <c r="L1" t="s">
        <v>45</v>
      </c>
    </row>
    <row r="2" spans="1:15" x14ac:dyDescent="0.4">
      <c r="A2" t="s">
        <v>1</v>
      </c>
      <c r="F2">
        <v>1</v>
      </c>
      <c r="G2">
        <v>0</v>
      </c>
      <c r="H2">
        <f>G2</f>
        <v>0</v>
      </c>
    </row>
    <row r="3" spans="1:15" x14ac:dyDescent="0.4">
      <c r="A3" t="s">
        <v>2</v>
      </c>
      <c r="F3">
        <f>F2+1</f>
        <v>2</v>
      </c>
      <c r="G3">
        <v>1000</v>
      </c>
      <c r="H3">
        <f>H2+G3</f>
        <v>1000</v>
      </c>
      <c r="I3" s="1">
        <f>H3/I$1</f>
        <v>1</v>
      </c>
      <c r="J3" s="1">
        <f>I3/30</f>
        <v>3.3333333333333333E-2</v>
      </c>
      <c r="K3" s="1">
        <f>J3/12</f>
        <v>2.7777777777777779E-3</v>
      </c>
      <c r="L3">
        <v>1</v>
      </c>
      <c r="N3" s="1">
        <f>I3-I2</f>
        <v>1</v>
      </c>
    </row>
    <row r="4" spans="1:15" x14ac:dyDescent="0.4">
      <c r="A4" t="s">
        <v>3</v>
      </c>
      <c r="F4">
        <f t="shared" ref="F4:F21" si="0">F3+1</f>
        <v>3</v>
      </c>
      <c r="G4">
        <v>3000</v>
      </c>
      <c r="H4">
        <f t="shared" ref="H4:H21" si="1">H3+G4</f>
        <v>4000</v>
      </c>
      <c r="I4" s="1">
        <f t="shared" ref="I4:I21" si="2">H4/I$1</f>
        <v>4</v>
      </c>
      <c r="J4" s="1">
        <f t="shared" ref="J4:J21" si="3">I4/30</f>
        <v>0.13333333333333333</v>
      </c>
      <c r="K4" s="1">
        <f t="shared" ref="K4:K21" si="4">J4/12</f>
        <v>1.1111111111111112E-2</v>
      </c>
      <c r="L4">
        <f>L3+1</f>
        <v>2</v>
      </c>
      <c r="N4" s="1">
        <f t="shared" ref="N4:N21" si="5">I4-I3</f>
        <v>3</v>
      </c>
      <c r="O4">
        <f>N4/N3</f>
        <v>3</v>
      </c>
    </row>
    <row r="5" spans="1:15" x14ac:dyDescent="0.4">
      <c r="A5" t="s">
        <v>4</v>
      </c>
      <c r="F5">
        <f t="shared" si="0"/>
        <v>4</v>
      </c>
      <c r="G5">
        <v>6000</v>
      </c>
      <c r="H5">
        <f t="shared" si="1"/>
        <v>10000</v>
      </c>
      <c r="I5" s="1">
        <f t="shared" si="2"/>
        <v>10</v>
      </c>
      <c r="J5" s="1">
        <f t="shared" si="3"/>
        <v>0.33333333333333331</v>
      </c>
      <c r="K5" s="1">
        <f t="shared" si="4"/>
        <v>2.7777777777777776E-2</v>
      </c>
      <c r="L5">
        <f t="shared" ref="L5:L21" si="6">L4+1</f>
        <v>3</v>
      </c>
      <c r="N5" s="1">
        <f t="shared" si="5"/>
        <v>6</v>
      </c>
      <c r="O5">
        <f t="shared" ref="O5:O21" si="7">N5/N4</f>
        <v>2</v>
      </c>
    </row>
    <row r="6" spans="1:15" x14ac:dyDescent="0.4">
      <c r="A6" t="s">
        <v>5</v>
      </c>
      <c r="F6">
        <f t="shared" si="0"/>
        <v>5</v>
      </c>
      <c r="G6">
        <v>10000</v>
      </c>
      <c r="H6">
        <f t="shared" si="1"/>
        <v>20000</v>
      </c>
      <c r="I6" s="1">
        <f t="shared" si="2"/>
        <v>20</v>
      </c>
      <c r="J6" s="1">
        <f t="shared" si="3"/>
        <v>0.66666666666666663</v>
      </c>
      <c r="K6" s="1">
        <f t="shared" si="4"/>
        <v>5.5555555555555552E-2</v>
      </c>
      <c r="L6">
        <f t="shared" si="6"/>
        <v>4</v>
      </c>
      <c r="N6" s="1">
        <f t="shared" si="5"/>
        <v>10</v>
      </c>
      <c r="O6">
        <f t="shared" si="7"/>
        <v>1.6666666666666667</v>
      </c>
    </row>
    <row r="7" spans="1:15" x14ac:dyDescent="0.4">
      <c r="A7" t="s">
        <v>6</v>
      </c>
      <c r="F7">
        <f t="shared" si="0"/>
        <v>6</v>
      </c>
      <c r="G7">
        <v>15000</v>
      </c>
      <c r="H7">
        <f t="shared" si="1"/>
        <v>35000</v>
      </c>
      <c r="I7" s="1">
        <f t="shared" si="2"/>
        <v>35</v>
      </c>
      <c r="J7" s="1">
        <f t="shared" si="3"/>
        <v>1.1666666666666667</v>
      </c>
      <c r="K7" s="1">
        <f t="shared" si="4"/>
        <v>9.7222222222222224E-2</v>
      </c>
      <c r="L7">
        <f t="shared" si="6"/>
        <v>5</v>
      </c>
      <c r="N7" s="1">
        <f t="shared" si="5"/>
        <v>15</v>
      </c>
      <c r="O7">
        <f t="shared" si="7"/>
        <v>1.5</v>
      </c>
    </row>
    <row r="8" spans="1:15" x14ac:dyDescent="0.4">
      <c r="A8" t="s">
        <v>7</v>
      </c>
      <c r="F8" s="2">
        <f t="shared" si="0"/>
        <v>7</v>
      </c>
      <c r="G8" s="2">
        <v>21000</v>
      </c>
      <c r="H8" s="2">
        <f t="shared" si="1"/>
        <v>56000</v>
      </c>
      <c r="I8" s="3">
        <f t="shared" si="2"/>
        <v>56</v>
      </c>
      <c r="J8" s="1">
        <f t="shared" si="3"/>
        <v>1.8666666666666667</v>
      </c>
      <c r="K8" s="1">
        <f t="shared" si="4"/>
        <v>0.15555555555555556</v>
      </c>
      <c r="L8">
        <f t="shared" si="6"/>
        <v>6</v>
      </c>
      <c r="N8" s="1">
        <f t="shared" si="5"/>
        <v>21</v>
      </c>
      <c r="O8">
        <f t="shared" si="7"/>
        <v>1.4</v>
      </c>
    </row>
    <row r="9" spans="1:15" x14ac:dyDescent="0.4">
      <c r="A9" t="s">
        <v>8</v>
      </c>
      <c r="F9">
        <f t="shared" si="0"/>
        <v>8</v>
      </c>
      <c r="G9">
        <v>28000</v>
      </c>
      <c r="H9">
        <f t="shared" si="1"/>
        <v>84000</v>
      </c>
      <c r="I9" s="1">
        <f t="shared" si="2"/>
        <v>84</v>
      </c>
      <c r="J9" s="1">
        <f t="shared" si="3"/>
        <v>2.8</v>
      </c>
      <c r="K9" s="1">
        <f t="shared" si="4"/>
        <v>0.23333333333333331</v>
      </c>
      <c r="L9">
        <f t="shared" si="6"/>
        <v>7</v>
      </c>
      <c r="N9" s="1">
        <f t="shared" si="5"/>
        <v>28</v>
      </c>
      <c r="O9">
        <f t="shared" si="7"/>
        <v>1.3333333333333333</v>
      </c>
    </row>
    <row r="10" spans="1:15" x14ac:dyDescent="0.4">
      <c r="A10" t="s">
        <v>9</v>
      </c>
      <c r="F10">
        <f t="shared" si="0"/>
        <v>9</v>
      </c>
      <c r="G10">
        <v>36000</v>
      </c>
      <c r="H10">
        <f t="shared" si="1"/>
        <v>120000</v>
      </c>
      <c r="I10" s="1">
        <f t="shared" si="2"/>
        <v>120</v>
      </c>
      <c r="J10" s="1">
        <f t="shared" si="3"/>
        <v>4</v>
      </c>
      <c r="K10" s="1">
        <f t="shared" si="4"/>
        <v>0.33333333333333331</v>
      </c>
      <c r="L10">
        <f t="shared" si="6"/>
        <v>8</v>
      </c>
      <c r="N10" s="1">
        <f t="shared" si="5"/>
        <v>36</v>
      </c>
      <c r="O10">
        <f t="shared" si="7"/>
        <v>1.2857142857142858</v>
      </c>
    </row>
    <row r="11" spans="1:15" x14ac:dyDescent="0.4">
      <c r="A11" t="s">
        <v>10</v>
      </c>
      <c r="F11" s="2">
        <f t="shared" si="0"/>
        <v>10</v>
      </c>
      <c r="G11" s="2">
        <v>45000</v>
      </c>
      <c r="H11" s="2">
        <f t="shared" si="1"/>
        <v>165000</v>
      </c>
      <c r="I11" s="3">
        <f t="shared" si="2"/>
        <v>165</v>
      </c>
      <c r="J11" s="1">
        <f t="shared" si="3"/>
        <v>5.5</v>
      </c>
      <c r="K11" s="1">
        <f t="shared" si="4"/>
        <v>0.45833333333333331</v>
      </c>
      <c r="L11">
        <f t="shared" si="6"/>
        <v>9</v>
      </c>
      <c r="N11" s="1">
        <f t="shared" si="5"/>
        <v>45</v>
      </c>
      <c r="O11">
        <f t="shared" si="7"/>
        <v>1.25</v>
      </c>
    </row>
    <row r="12" spans="1:15" x14ac:dyDescent="0.4">
      <c r="A12" t="s">
        <v>11</v>
      </c>
      <c r="F12" s="2">
        <f t="shared" si="0"/>
        <v>11</v>
      </c>
      <c r="G12" s="2">
        <v>55000</v>
      </c>
      <c r="H12" s="2">
        <f t="shared" si="1"/>
        <v>220000</v>
      </c>
      <c r="I12" s="3">
        <f t="shared" si="2"/>
        <v>220</v>
      </c>
      <c r="J12" s="1">
        <f t="shared" si="3"/>
        <v>7.333333333333333</v>
      </c>
      <c r="K12" s="1">
        <f t="shared" si="4"/>
        <v>0.61111111111111105</v>
      </c>
      <c r="L12">
        <f t="shared" si="6"/>
        <v>10</v>
      </c>
      <c r="N12" s="1">
        <f t="shared" si="5"/>
        <v>55</v>
      </c>
      <c r="O12">
        <f t="shared" si="7"/>
        <v>1.2222222222222223</v>
      </c>
    </row>
    <row r="13" spans="1:15" x14ac:dyDescent="0.4">
      <c r="A13" t="s">
        <v>12</v>
      </c>
      <c r="F13">
        <f t="shared" si="0"/>
        <v>12</v>
      </c>
      <c r="G13">
        <v>66000</v>
      </c>
      <c r="H13">
        <f t="shared" si="1"/>
        <v>286000</v>
      </c>
      <c r="I13" s="1">
        <f t="shared" si="2"/>
        <v>286</v>
      </c>
      <c r="J13" s="1">
        <f t="shared" si="3"/>
        <v>9.5333333333333332</v>
      </c>
      <c r="K13" s="1">
        <f t="shared" si="4"/>
        <v>0.7944444444444444</v>
      </c>
      <c r="L13">
        <f t="shared" si="6"/>
        <v>11</v>
      </c>
      <c r="N13" s="1">
        <f t="shared" si="5"/>
        <v>66</v>
      </c>
      <c r="O13">
        <f t="shared" si="7"/>
        <v>1.2</v>
      </c>
    </row>
    <row r="14" spans="1:15" x14ac:dyDescent="0.4">
      <c r="A14" t="s">
        <v>13</v>
      </c>
      <c r="F14">
        <f t="shared" si="0"/>
        <v>13</v>
      </c>
      <c r="G14">
        <v>78000</v>
      </c>
      <c r="H14">
        <f t="shared" si="1"/>
        <v>364000</v>
      </c>
      <c r="I14" s="1">
        <f t="shared" si="2"/>
        <v>364</v>
      </c>
      <c r="J14" s="1">
        <f t="shared" si="3"/>
        <v>12.133333333333333</v>
      </c>
      <c r="K14" s="1">
        <f t="shared" si="4"/>
        <v>1.0111111111111111</v>
      </c>
      <c r="L14">
        <f t="shared" si="6"/>
        <v>12</v>
      </c>
      <c r="N14" s="1">
        <f t="shared" si="5"/>
        <v>78</v>
      </c>
      <c r="O14">
        <f t="shared" si="7"/>
        <v>1.1818181818181819</v>
      </c>
    </row>
    <row r="15" spans="1:15" x14ac:dyDescent="0.4">
      <c r="A15" t="s">
        <v>14</v>
      </c>
      <c r="F15">
        <f t="shared" si="0"/>
        <v>14</v>
      </c>
      <c r="G15">
        <v>91000</v>
      </c>
      <c r="H15">
        <f t="shared" si="1"/>
        <v>455000</v>
      </c>
      <c r="I15" s="1">
        <f t="shared" si="2"/>
        <v>455</v>
      </c>
      <c r="J15" s="1">
        <f t="shared" si="3"/>
        <v>15.166666666666666</v>
      </c>
      <c r="K15" s="1">
        <f t="shared" si="4"/>
        <v>1.2638888888888888</v>
      </c>
      <c r="L15">
        <f t="shared" si="6"/>
        <v>13</v>
      </c>
      <c r="N15" s="1">
        <f t="shared" si="5"/>
        <v>91</v>
      </c>
      <c r="O15">
        <f t="shared" si="7"/>
        <v>1.1666666666666667</v>
      </c>
    </row>
    <row r="16" spans="1:15" x14ac:dyDescent="0.4">
      <c r="A16" t="s">
        <v>15</v>
      </c>
      <c r="F16" s="2">
        <f t="shared" si="0"/>
        <v>15</v>
      </c>
      <c r="G16" s="2">
        <v>105000</v>
      </c>
      <c r="H16" s="2">
        <f t="shared" si="1"/>
        <v>560000</v>
      </c>
      <c r="I16" s="3">
        <f t="shared" si="2"/>
        <v>560</v>
      </c>
      <c r="J16" s="3">
        <f t="shared" si="3"/>
        <v>18.666666666666668</v>
      </c>
      <c r="K16" s="3">
        <f t="shared" si="4"/>
        <v>1.5555555555555556</v>
      </c>
      <c r="L16">
        <f t="shared" si="6"/>
        <v>14</v>
      </c>
      <c r="N16" s="1">
        <f t="shared" si="5"/>
        <v>105</v>
      </c>
      <c r="O16">
        <f t="shared" si="7"/>
        <v>1.1538461538461537</v>
      </c>
    </row>
    <row r="17" spans="1:15" x14ac:dyDescent="0.4">
      <c r="A17" t="s">
        <v>16</v>
      </c>
      <c r="F17">
        <f t="shared" si="0"/>
        <v>16</v>
      </c>
      <c r="G17">
        <v>120000</v>
      </c>
      <c r="H17">
        <f t="shared" si="1"/>
        <v>680000</v>
      </c>
      <c r="I17" s="1">
        <f t="shared" si="2"/>
        <v>680</v>
      </c>
      <c r="J17" s="1">
        <f t="shared" si="3"/>
        <v>22.666666666666668</v>
      </c>
      <c r="K17" s="1">
        <f t="shared" si="4"/>
        <v>1.8888888888888891</v>
      </c>
      <c r="L17">
        <f t="shared" si="6"/>
        <v>15</v>
      </c>
      <c r="N17" s="1">
        <f t="shared" si="5"/>
        <v>120</v>
      </c>
      <c r="O17">
        <f t="shared" si="7"/>
        <v>1.1428571428571428</v>
      </c>
    </row>
    <row r="18" spans="1:15" x14ac:dyDescent="0.4">
      <c r="A18" t="s">
        <v>17</v>
      </c>
      <c r="F18">
        <f t="shared" si="0"/>
        <v>17</v>
      </c>
      <c r="G18">
        <v>136000</v>
      </c>
      <c r="H18">
        <f t="shared" si="1"/>
        <v>816000</v>
      </c>
      <c r="I18" s="1">
        <f t="shared" si="2"/>
        <v>816</v>
      </c>
      <c r="J18" s="1">
        <f t="shared" si="3"/>
        <v>27.2</v>
      </c>
      <c r="K18" s="1">
        <f t="shared" si="4"/>
        <v>2.2666666666666666</v>
      </c>
      <c r="L18">
        <f t="shared" si="6"/>
        <v>16</v>
      </c>
      <c r="N18" s="1">
        <f t="shared" si="5"/>
        <v>136</v>
      </c>
      <c r="O18">
        <f t="shared" si="7"/>
        <v>1.1333333333333333</v>
      </c>
    </row>
    <row r="19" spans="1:15" x14ac:dyDescent="0.4">
      <c r="A19" t="s">
        <v>18</v>
      </c>
      <c r="F19">
        <f t="shared" si="0"/>
        <v>18</v>
      </c>
      <c r="G19">
        <v>153000</v>
      </c>
      <c r="H19">
        <f t="shared" si="1"/>
        <v>969000</v>
      </c>
      <c r="I19" s="1">
        <f t="shared" si="2"/>
        <v>969</v>
      </c>
      <c r="J19" s="1">
        <f t="shared" si="3"/>
        <v>32.299999999999997</v>
      </c>
      <c r="K19" s="1">
        <f t="shared" si="4"/>
        <v>2.6916666666666664</v>
      </c>
      <c r="L19">
        <f t="shared" si="6"/>
        <v>17</v>
      </c>
      <c r="N19" s="1">
        <f t="shared" si="5"/>
        <v>153</v>
      </c>
      <c r="O19">
        <f t="shared" si="7"/>
        <v>1.125</v>
      </c>
    </row>
    <row r="20" spans="1:15" x14ac:dyDescent="0.4">
      <c r="A20" t="s">
        <v>19</v>
      </c>
      <c r="F20">
        <f t="shared" si="0"/>
        <v>19</v>
      </c>
      <c r="G20">
        <v>171000</v>
      </c>
      <c r="H20">
        <f t="shared" si="1"/>
        <v>1140000</v>
      </c>
      <c r="I20" s="1">
        <f t="shared" si="2"/>
        <v>1140</v>
      </c>
      <c r="J20" s="1">
        <f t="shared" si="3"/>
        <v>38</v>
      </c>
      <c r="K20" s="1">
        <f t="shared" si="4"/>
        <v>3.1666666666666665</v>
      </c>
      <c r="L20">
        <f t="shared" si="6"/>
        <v>18</v>
      </c>
      <c r="N20" s="1">
        <f t="shared" si="5"/>
        <v>171</v>
      </c>
      <c r="O20">
        <f t="shared" si="7"/>
        <v>1.1176470588235294</v>
      </c>
    </row>
    <row r="21" spans="1:15" x14ac:dyDescent="0.4">
      <c r="A21" t="s">
        <v>20</v>
      </c>
      <c r="F21">
        <f t="shared" si="0"/>
        <v>20</v>
      </c>
      <c r="G21">
        <v>190000</v>
      </c>
      <c r="H21">
        <f t="shared" si="1"/>
        <v>1330000</v>
      </c>
      <c r="I21" s="1">
        <f t="shared" si="2"/>
        <v>1330</v>
      </c>
      <c r="J21" s="1">
        <f t="shared" si="3"/>
        <v>44.333333333333336</v>
      </c>
      <c r="K21" s="3">
        <f t="shared" si="4"/>
        <v>3.6944444444444446</v>
      </c>
      <c r="L21">
        <f t="shared" si="6"/>
        <v>19</v>
      </c>
      <c r="N21" s="1">
        <f t="shared" si="5"/>
        <v>190</v>
      </c>
      <c r="O21">
        <f t="shared" si="7"/>
        <v>1.1111111111111112</v>
      </c>
    </row>
    <row r="22" spans="1:15" x14ac:dyDescent="0.4">
      <c r="A22" t="s">
        <v>21</v>
      </c>
    </row>
    <row r="23" spans="1:15" x14ac:dyDescent="0.4">
      <c r="A23" t="s">
        <v>22</v>
      </c>
    </row>
    <row r="24" spans="1:15" x14ac:dyDescent="0.4">
      <c r="A24" t="s">
        <v>23</v>
      </c>
    </row>
    <row r="25" spans="1:15" x14ac:dyDescent="0.4">
      <c r="A25" t="s">
        <v>24</v>
      </c>
    </row>
    <row r="26" spans="1:15" x14ac:dyDescent="0.4">
      <c r="A26" t="s">
        <v>25</v>
      </c>
    </row>
    <row r="27" spans="1:15" x14ac:dyDescent="0.4">
      <c r="A27" t="s">
        <v>26</v>
      </c>
    </row>
    <row r="28" spans="1:15" x14ac:dyDescent="0.4">
      <c r="A28" t="s">
        <v>27</v>
      </c>
    </row>
    <row r="29" spans="1:15" x14ac:dyDescent="0.4">
      <c r="A29" t="s">
        <v>28</v>
      </c>
    </row>
    <row r="30" spans="1:15" x14ac:dyDescent="0.4">
      <c r="A30" t="s">
        <v>29</v>
      </c>
    </row>
    <row r="31" spans="1:15" x14ac:dyDescent="0.4">
      <c r="A31" t="s">
        <v>30</v>
      </c>
    </row>
    <row r="32" spans="1:15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2" sqref="F2"/>
    </sheetView>
  </sheetViews>
  <sheetFormatPr defaultRowHeight="18.75" x14ac:dyDescent="0.4"/>
  <sheetData>
    <row r="1" spans="2:7" x14ac:dyDescent="0.4">
      <c r="E1" t="s">
        <v>39</v>
      </c>
      <c r="F1" t="s">
        <v>40</v>
      </c>
      <c r="G1" t="s">
        <v>41</v>
      </c>
    </row>
    <row r="2" spans="2:7" x14ac:dyDescent="0.4">
      <c r="E2">
        <v>0.02</v>
      </c>
      <c r="F2">
        <v>0.01</v>
      </c>
      <c r="G2">
        <v>1E-3</v>
      </c>
    </row>
    <row r="3" spans="2:7" x14ac:dyDescent="0.4">
      <c r="B3">
        <v>1</v>
      </c>
      <c r="C3" t="s">
        <v>35</v>
      </c>
    </row>
    <row r="4" spans="2:7" x14ac:dyDescent="0.4">
      <c r="B4">
        <f>B3*24</f>
        <v>24</v>
      </c>
      <c r="C4" t="s">
        <v>36</v>
      </c>
    </row>
    <row r="5" spans="2:7" x14ac:dyDescent="0.4">
      <c r="B5">
        <f>B4*60</f>
        <v>1440</v>
      </c>
      <c r="C5" t="s">
        <v>37</v>
      </c>
    </row>
    <row r="6" spans="2:7" x14ac:dyDescent="0.4">
      <c r="B6">
        <f>B5*60</f>
        <v>86400</v>
      </c>
      <c r="C6" t="s">
        <v>38</v>
      </c>
      <c r="D6" t="s">
        <v>42</v>
      </c>
      <c r="E6">
        <f>$B6*E2</f>
        <v>1728</v>
      </c>
      <c r="F6">
        <f>$B6*F2</f>
        <v>864</v>
      </c>
      <c r="G6">
        <f>$B6*G2</f>
        <v>86.4</v>
      </c>
    </row>
    <row r="7" spans="2:7" x14ac:dyDescent="0.4">
      <c r="D7" t="s">
        <v>43</v>
      </c>
      <c r="E7">
        <f>E6*7</f>
        <v>12096</v>
      </c>
      <c r="F7">
        <f>F6*7</f>
        <v>6048</v>
      </c>
      <c r="G7">
        <f>G6*7</f>
        <v>604.80000000000007</v>
      </c>
    </row>
    <row r="8" spans="2:7" x14ac:dyDescent="0.4">
      <c r="D8" t="s">
        <v>44</v>
      </c>
      <c r="E8">
        <f>E6*30</f>
        <v>51840</v>
      </c>
      <c r="F8">
        <f>F6*30</f>
        <v>25920</v>
      </c>
      <c r="G8">
        <f>G6*30</f>
        <v>2592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G23" sqref="G23"/>
    </sheetView>
  </sheetViews>
  <sheetFormatPr defaultRowHeight="18.75" x14ac:dyDescent="0.4"/>
  <cols>
    <col min="1" max="1" width="3.875" customWidth="1"/>
    <col min="2" max="2" width="11.875" bestFit="1" customWidth="1"/>
    <col min="3" max="3" width="9.125" style="5" bestFit="1" customWidth="1"/>
    <col min="4" max="4" width="9.125" style="5" customWidth="1"/>
  </cols>
  <sheetData>
    <row r="2" spans="2:7" x14ac:dyDescent="0.4">
      <c r="B2" t="s">
        <v>46</v>
      </c>
      <c r="E2" t="s">
        <v>62</v>
      </c>
      <c r="F2" t="s">
        <v>63</v>
      </c>
      <c r="G2" t="s">
        <v>64</v>
      </c>
    </row>
    <row r="3" spans="2:7" x14ac:dyDescent="0.4">
      <c r="B3" t="s">
        <v>47</v>
      </c>
      <c r="C3" s="5" t="s">
        <v>59</v>
      </c>
      <c r="D3" s="5" t="s">
        <v>60</v>
      </c>
    </row>
    <row r="4" spans="2:7" x14ac:dyDescent="0.4">
      <c r="B4" t="s">
        <v>48</v>
      </c>
      <c r="C4" s="5" t="s">
        <v>59</v>
      </c>
      <c r="D4" s="5" t="s">
        <v>60</v>
      </c>
    </row>
    <row r="5" spans="2:7" x14ac:dyDescent="0.4">
      <c r="B5" t="s">
        <v>41</v>
      </c>
      <c r="C5" s="5" t="s">
        <v>61</v>
      </c>
      <c r="D5" s="5" t="s">
        <v>60</v>
      </c>
    </row>
    <row r="6" spans="2:7" x14ac:dyDescent="0.4">
      <c r="B6" t="s">
        <v>49</v>
      </c>
      <c r="C6" s="5" t="s">
        <v>50</v>
      </c>
    </row>
    <row r="7" spans="2:7" x14ac:dyDescent="0.4">
      <c r="B7" t="s">
        <v>57</v>
      </c>
      <c r="C7" s="5" t="s">
        <v>53</v>
      </c>
      <c r="D7" s="5" t="s">
        <v>58</v>
      </c>
    </row>
    <row r="8" spans="2:7" x14ac:dyDescent="0.4">
      <c r="B8" t="s">
        <v>56</v>
      </c>
      <c r="C8" s="5" t="s">
        <v>51</v>
      </c>
      <c r="D8" s="5" t="s">
        <v>55</v>
      </c>
    </row>
    <row r="9" spans="2:7" x14ac:dyDescent="0.4">
      <c r="B9" t="s">
        <v>52</v>
      </c>
      <c r="C9" s="5" t="s">
        <v>53</v>
      </c>
      <c r="D9" s="5" t="s">
        <v>54</v>
      </c>
      <c r="E9" s="4"/>
      <c r="G9">
        <f>12*3</f>
        <v>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インフレ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2022-02-01T04:32:12Z</dcterms:created>
  <dcterms:modified xsi:type="dcterms:W3CDTF">2022-04-01T12:06:27Z</dcterms:modified>
</cp:coreProperties>
</file>