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etc\"/>
    </mc:Choice>
  </mc:AlternateContent>
  <bookViews>
    <workbookView xWindow="0" yWindow="0" windowWidth="28800" windowHeight="12390" activeTab="1"/>
  </bookViews>
  <sheets>
    <sheet name="Sheet1" sheetId="1" r:id="rId1"/>
    <sheet name="inf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 s="1"/>
  <c r="L4" i="2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3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C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19" i="1"/>
  <c r="J9" i="1" l="1"/>
  <c r="K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8" i="1"/>
  <c r="K8" i="1" s="1"/>
  <c r="J7" i="1"/>
  <c r="K7" i="1" s="1"/>
  <c r="J6" i="1"/>
  <c r="K6" i="1" s="1"/>
  <c r="J5" i="1"/>
  <c r="K5" i="1" s="1"/>
  <c r="J4" i="1"/>
  <c r="K4" i="1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I19" i="1" l="1"/>
  <c r="J3" i="1"/>
  <c r="G19" i="1"/>
  <c r="H3" i="1" s="1"/>
  <c r="J19" i="1" l="1"/>
  <c r="K3" i="1"/>
  <c r="K19" i="1" s="1"/>
  <c r="H17" i="1"/>
  <c r="H7" i="1"/>
  <c r="H9" i="1"/>
  <c r="H14" i="1"/>
  <c r="H13" i="1"/>
  <c r="H5" i="1"/>
  <c r="H4" i="1"/>
  <c r="H6" i="1"/>
  <c r="H12" i="1"/>
  <c r="H18" i="1"/>
  <c r="H11" i="1"/>
  <c r="H16" i="1"/>
  <c r="H8" i="1"/>
  <c r="H10" i="1"/>
  <c r="H15" i="1"/>
  <c r="L19" i="1" l="1"/>
</calcChain>
</file>

<file path=xl/sharedStrings.xml><?xml version="1.0" encoding="utf-8"?>
<sst xmlns="http://schemas.openxmlformats.org/spreadsheetml/2006/main" count="25" uniqueCount="25">
  <si>
    <t>item_lv</t>
    <phoneticPr fontId="1"/>
  </si>
  <si>
    <t>item_cost</t>
    <phoneticPr fontId="1"/>
  </si>
  <si>
    <t>ratio of lv1</t>
    <phoneticPr fontId="1"/>
  </si>
  <si>
    <t>ratio of sum</t>
    <phoneticPr fontId="1"/>
  </si>
  <si>
    <t>mint fee</t>
    <phoneticPr fontId="1"/>
  </si>
  <si>
    <t>min price</t>
    <phoneticPr fontId="1"/>
  </si>
  <si>
    <t>n</t>
    <phoneticPr fontId="1"/>
  </si>
  <si>
    <t>u</t>
    <phoneticPr fontId="1"/>
  </si>
  <si>
    <t>r</t>
    <phoneticPr fontId="1"/>
  </si>
  <si>
    <t>income</t>
    <phoneticPr fontId="1"/>
  </si>
  <si>
    <t>mint fee</t>
    <phoneticPr fontId="1"/>
  </si>
  <si>
    <t>trading fee</t>
    <phoneticPr fontId="1"/>
  </si>
  <si>
    <t>cure fee</t>
    <phoneticPr fontId="1"/>
  </si>
  <si>
    <t>dapps staking</t>
    <phoneticPr fontId="1"/>
  </si>
  <si>
    <t>mint fee</t>
    <phoneticPr fontId="1"/>
  </si>
  <si>
    <t>coefficient</t>
    <phoneticPr fontId="1"/>
  </si>
  <si>
    <t>withdraw time</t>
    <phoneticPr fontId="1"/>
  </si>
  <si>
    <t>/mo</t>
    <phoneticPr fontId="1"/>
  </si>
  <si>
    <t>/d</t>
    <phoneticPr fontId="1"/>
  </si>
  <si>
    <t>infle</t>
    <phoneticPr fontId="1"/>
  </si>
  <si>
    <t>staking</t>
    <phoneticPr fontId="1"/>
  </si>
  <si>
    <t>apr</t>
    <phoneticPr fontId="1"/>
  </si>
  <si>
    <t>/y</t>
    <phoneticPr fontId="1"/>
  </si>
  <si>
    <t>/mo</t>
    <phoneticPr fontId="1"/>
  </si>
  <si>
    <t>/d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</si>
</sst>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 "/>
    <numFmt numFmtId="177" formatCode="0.0000_ "/>
    <numFmt numFmtId="178" formatCode="0.00_ "/>
    <numFmt numFmtId="179" formatCode="0_);[Red]\(0\)"/>
    <numFmt numFmtId="180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9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workbookViewId="0">
      <selection activeCell="M3" sqref="M3"/>
    </sheetView>
  </sheetViews>
  <sheetFormatPr defaultRowHeight="18.75" x14ac:dyDescent="0.4"/>
  <cols>
    <col min="1" max="1" width="3.875" customWidth="1"/>
    <col min="2" max="2" width="10.5" bestFit="1" customWidth="1"/>
    <col min="3" max="3" width="5.25" customWidth="1"/>
    <col min="4" max="4" width="4.375" customWidth="1"/>
    <col min="5" max="5" width="7.625" bestFit="1" customWidth="1"/>
    <col min="7" max="7" width="10.25" style="1" bestFit="1" customWidth="1"/>
    <col min="8" max="8" width="11.75" style="2" bestFit="1" customWidth="1"/>
    <col min="9" max="10" width="6.875" style="3" customWidth="1"/>
    <col min="11" max="11" width="8.5" style="3" bestFit="1" customWidth="1"/>
    <col min="14" max="14" width="14.125" style="7" bestFit="1" customWidth="1"/>
  </cols>
  <sheetData>
    <row r="1" spans="2:16" x14ac:dyDescent="0.4">
      <c r="I1" s="3" t="s">
        <v>5</v>
      </c>
      <c r="M1" s="3" t="s">
        <v>19</v>
      </c>
    </row>
    <row r="2" spans="2:16" x14ac:dyDescent="0.4">
      <c r="B2" t="s">
        <v>14</v>
      </c>
      <c r="C2" s="5">
        <v>200</v>
      </c>
      <c r="E2" t="s">
        <v>0</v>
      </c>
      <c r="F2" t="s">
        <v>1</v>
      </c>
      <c r="G2" s="1" t="s">
        <v>2</v>
      </c>
      <c r="H2" s="2" t="s">
        <v>3</v>
      </c>
      <c r="I2" s="3" t="s">
        <v>6</v>
      </c>
      <c r="J2" s="3" t="s">
        <v>7</v>
      </c>
      <c r="K2" s="3" t="s">
        <v>8</v>
      </c>
      <c r="M2">
        <v>9</v>
      </c>
      <c r="N2" s="7" t="s">
        <v>16</v>
      </c>
      <c r="P2" t="s">
        <v>9</v>
      </c>
    </row>
    <row r="3" spans="2:16" x14ac:dyDescent="0.4">
      <c r="B3" t="s">
        <v>15</v>
      </c>
      <c r="C3" s="5">
        <v>0.5</v>
      </c>
      <c r="E3">
        <v>1</v>
      </c>
      <c r="F3">
        <v>3000</v>
      </c>
      <c r="G3" s="1">
        <f>F3/3000</f>
        <v>1</v>
      </c>
      <c r="H3" s="2">
        <f>G3/$G$19</f>
        <v>3.0991735537190079E-3</v>
      </c>
      <c r="I3" s="3">
        <f>$C$4/3*H3</f>
        <v>0.10330578512396693</v>
      </c>
      <c r="J3" s="3">
        <f>I3*3</f>
        <v>0.30991735537190079</v>
      </c>
      <c r="K3" s="3">
        <f>J3*3</f>
        <v>0.92975206611570238</v>
      </c>
      <c r="M3">
        <f>I3*$M$2</f>
        <v>0.92975206611570238</v>
      </c>
      <c r="N3" s="7">
        <f>$C$2/(I3*$M$2)*7</f>
        <v>1505.7777777777781</v>
      </c>
      <c r="P3" t="s">
        <v>10</v>
      </c>
    </row>
    <row r="4" spans="2:16" x14ac:dyDescent="0.4">
      <c r="B4" t="s">
        <v>4</v>
      </c>
      <c r="C4" s="6">
        <f>C2*C3</f>
        <v>100</v>
      </c>
      <c r="E4">
        <f>E3+1</f>
        <v>2</v>
      </c>
      <c r="F4">
        <v>6000</v>
      </c>
      <c r="G4" s="1">
        <f t="shared" ref="G4:G18" si="0">F4/3000</f>
        <v>2</v>
      </c>
      <c r="H4" s="2">
        <f t="shared" ref="H4:H18" si="1">G4/$G$19</f>
        <v>6.1983471074380158E-3</v>
      </c>
      <c r="I4" s="3">
        <f>$C$4/3*H4</f>
        <v>0.20661157024793386</v>
      </c>
      <c r="J4" s="3">
        <f t="shared" ref="J4:K18" si="2">I4*3</f>
        <v>0.61983471074380159</v>
      </c>
      <c r="K4" s="3">
        <f t="shared" si="2"/>
        <v>1.8595041322314048</v>
      </c>
      <c r="M4">
        <f t="shared" ref="M4:M18" si="3">I4*$M$2</f>
        <v>1.8595041322314048</v>
      </c>
      <c r="N4" s="7">
        <f t="shared" ref="N4:N18" si="4">$C$2/(I4*$M$2)*7</f>
        <v>752.88888888888903</v>
      </c>
      <c r="P4" t="s">
        <v>11</v>
      </c>
    </row>
    <row r="5" spans="2:16" x14ac:dyDescent="0.4">
      <c r="E5">
        <f t="shared" ref="E5:E18" si="5">E4+1</f>
        <v>3</v>
      </c>
      <c r="F5">
        <v>10000</v>
      </c>
      <c r="G5" s="1">
        <f t="shared" si="0"/>
        <v>3.3333333333333335</v>
      </c>
      <c r="H5" s="2">
        <f t="shared" si="1"/>
        <v>1.0330578512396695E-2</v>
      </c>
      <c r="I5" s="3">
        <f>$C$4/3*H5</f>
        <v>0.34435261707988984</v>
      </c>
      <c r="J5" s="3">
        <f t="shared" si="2"/>
        <v>1.0330578512396695</v>
      </c>
      <c r="K5" s="3">
        <f t="shared" si="2"/>
        <v>3.0991735537190088</v>
      </c>
      <c r="M5">
        <f t="shared" si="3"/>
        <v>3.0991735537190088</v>
      </c>
      <c r="N5" s="7">
        <f t="shared" si="4"/>
        <v>451.73333333333323</v>
      </c>
      <c r="P5" t="s">
        <v>12</v>
      </c>
    </row>
    <row r="6" spans="2:16" x14ac:dyDescent="0.4">
      <c r="E6">
        <f t="shared" si="5"/>
        <v>4</v>
      </c>
      <c r="F6">
        <v>15000</v>
      </c>
      <c r="G6" s="1">
        <f t="shared" si="0"/>
        <v>5</v>
      </c>
      <c r="H6" s="2">
        <f t="shared" si="1"/>
        <v>1.549586776859504E-2</v>
      </c>
      <c r="I6" s="3">
        <f>$C$4/3*H6</f>
        <v>0.51652892561983466</v>
      </c>
      <c r="J6" s="3">
        <f t="shared" si="2"/>
        <v>1.549586776859504</v>
      </c>
      <c r="K6" s="3">
        <f t="shared" si="2"/>
        <v>4.6487603305785115</v>
      </c>
      <c r="M6">
        <f t="shared" si="3"/>
        <v>4.6487603305785115</v>
      </c>
      <c r="N6" s="7">
        <f t="shared" si="4"/>
        <v>301.15555555555562</v>
      </c>
      <c r="P6" t="s">
        <v>13</v>
      </c>
    </row>
    <row r="7" spans="2:16" x14ac:dyDescent="0.4">
      <c r="E7">
        <f t="shared" si="5"/>
        <v>5</v>
      </c>
      <c r="F7">
        <v>21000</v>
      </c>
      <c r="G7" s="1">
        <f t="shared" si="0"/>
        <v>7</v>
      </c>
      <c r="H7" s="2">
        <f t="shared" si="1"/>
        <v>2.1694214876033055E-2</v>
      </c>
      <c r="I7" s="3">
        <f>$C$4/3*H7</f>
        <v>0.72314049586776852</v>
      </c>
      <c r="J7" s="3">
        <f t="shared" si="2"/>
        <v>2.1694214876033056</v>
      </c>
      <c r="K7" s="3">
        <f t="shared" si="2"/>
        <v>6.5082644628099171</v>
      </c>
      <c r="M7">
        <f t="shared" si="3"/>
        <v>6.5082644628099171</v>
      </c>
      <c r="N7" s="7">
        <f t="shared" si="4"/>
        <v>215.11111111111111</v>
      </c>
    </row>
    <row r="8" spans="2:16" x14ac:dyDescent="0.4">
      <c r="E8">
        <f t="shared" si="5"/>
        <v>6</v>
      </c>
      <c r="F8">
        <v>28000</v>
      </c>
      <c r="G8" s="1">
        <f t="shared" si="0"/>
        <v>9.3333333333333339</v>
      </c>
      <c r="H8" s="2">
        <f t="shared" si="1"/>
        <v>2.8925619834710745E-2</v>
      </c>
      <c r="I8" s="3">
        <f>$C$4/3*H8</f>
        <v>0.96418732782369154</v>
      </c>
      <c r="J8" s="3">
        <f t="shared" si="2"/>
        <v>2.8925619834710745</v>
      </c>
      <c r="K8" s="3">
        <f t="shared" si="2"/>
        <v>8.677685950413224</v>
      </c>
      <c r="M8">
        <f t="shared" si="3"/>
        <v>8.677685950413224</v>
      </c>
      <c r="N8" s="7">
        <f t="shared" si="4"/>
        <v>161.33333333333331</v>
      </c>
    </row>
    <row r="9" spans="2:16" x14ac:dyDescent="0.4">
      <c r="E9">
        <f t="shared" si="5"/>
        <v>7</v>
      </c>
      <c r="F9">
        <v>36000</v>
      </c>
      <c r="G9" s="1">
        <f t="shared" si="0"/>
        <v>12</v>
      </c>
      <c r="H9" s="2">
        <f t="shared" si="1"/>
        <v>3.71900826446281E-2</v>
      </c>
      <c r="I9" s="3">
        <f>$C$4/3*H9</f>
        <v>1.2396694214876034</v>
      </c>
      <c r="J9" s="3">
        <f t="shared" si="2"/>
        <v>3.7190082644628104</v>
      </c>
      <c r="K9" s="3">
        <f t="shared" si="2"/>
        <v>11.15702479338843</v>
      </c>
      <c r="M9">
        <f t="shared" si="3"/>
        <v>11.15702479338843</v>
      </c>
      <c r="N9" s="7">
        <f t="shared" si="4"/>
        <v>125.48148148148147</v>
      </c>
    </row>
    <row r="10" spans="2:16" x14ac:dyDescent="0.4">
      <c r="E10">
        <f t="shared" si="5"/>
        <v>8</v>
      </c>
      <c r="F10">
        <v>45000</v>
      </c>
      <c r="G10" s="1">
        <f t="shared" si="0"/>
        <v>15</v>
      </c>
      <c r="H10" s="2">
        <f t="shared" si="1"/>
        <v>4.6487603305785122E-2</v>
      </c>
      <c r="I10" s="3">
        <f>$C$4/3*H10</f>
        <v>1.5495867768595042</v>
      </c>
      <c r="J10" s="3">
        <f t="shared" si="2"/>
        <v>4.6487603305785123</v>
      </c>
      <c r="K10" s="3">
        <f t="shared" si="2"/>
        <v>13.946280991735538</v>
      </c>
      <c r="M10">
        <f t="shared" si="3"/>
        <v>13.946280991735538</v>
      </c>
      <c r="N10" s="7">
        <f t="shared" si="4"/>
        <v>100.38518518518518</v>
      </c>
    </row>
    <row r="11" spans="2:16" x14ac:dyDescent="0.4">
      <c r="E11">
        <f t="shared" si="5"/>
        <v>9</v>
      </c>
      <c r="F11">
        <v>55000</v>
      </c>
      <c r="G11" s="1">
        <f t="shared" si="0"/>
        <v>18.333333333333332</v>
      </c>
      <c r="H11" s="2">
        <f t="shared" si="1"/>
        <v>5.6818181818181809E-2</v>
      </c>
      <c r="I11" s="3">
        <f>$C$4/3*H11</f>
        <v>1.8939393939393938</v>
      </c>
      <c r="J11" s="3">
        <f t="shared" si="2"/>
        <v>5.6818181818181817</v>
      </c>
      <c r="K11" s="3">
        <f t="shared" si="2"/>
        <v>17.045454545454547</v>
      </c>
      <c r="M11">
        <f t="shared" si="3"/>
        <v>17.045454545454543</v>
      </c>
      <c r="N11" s="7">
        <f t="shared" si="4"/>
        <v>82.13333333333334</v>
      </c>
    </row>
    <row r="12" spans="2:16" x14ac:dyDescent="0.4">
      <c r="E12">
        <f t="shared" si="5"/>
        <v>10</v>
      </c>
      <c r="F12">
        <v>66000</v>
      </c>
      <c r="G12" s="1">
        <f t="shared" si="0"/>
        <v>22</v>
      </c>
      <c r="H12" s="2">
        <f t="shared" si="1"/>
        <v>6.8181818181818177E-2</v>
      </c>
      <c r="I12" s="3">
        <f>$C$4/3*H12</f>
        <v>2.2727272727272729</v>
      </c>
      <c r="J12" s="3">
        <f t="shared" si="2"/>
        <v>6.8181818181818183</v>
      </c>
      <c r="K12" s="3">
        <f t="shared" si="2"/>
        <v>20.454545454545453</v>
      </c>
      <c r="M12">
        <f t="shared" si="3"/>
        <v>20.454545454545457</v>
      </c>
      <c r="N12" s="7">
        <f t="shared" si="4"/>
        <v>68.444444444444443</v>
      </c>
    </row>
    <row r="13" spans="2:16" x14ac:dyDescent="0.4">
      <c r="E13">
        <f t="shared" si="5"/>
        <v>11</v>
      </c>
      <c r="F13">
        <v>78000</v>
      </c>
      <c r="G13" s="1">
        <f t="shared" si="0"/>
        <v>26</v>
      </c>
      <c r="H13" s="2">
        <f t="shared" si="1"/>
        <v>8.057851239669421E-2</v>
      </c>
      <c r="I13" s="3">
        <f>$C$4/3*H13</f>
        <v>2.6859504132231407</v>
      </c>
      <c r="J13" s="3">
        <f t="shared" si="2"/>
        <v>8.0578512396694215</v>
      </c>
      <c r="K13" s="3">
        <f t="shared" si="2"/>
        <v>24.173553719008265</v>
      </c>
      <c r="M13">
        <f t="shared" si="3"/>
        <v>24.173553719008265</v>
      </c>
      <c r="N13" s="7">
        <f t="shared" si="4"/>
        <v>57.914529914529922</v>
      </c>
    </row>
    <row r="14" spans="2:16" x14ac:dyDescent="0.4">
      <c r="E14">
        <f t="shared" si="5"/>
        <v>12</v>
      </c>
      <c r="F14">
        <v>91000</v>
      </c>
      <c r="G14" s="1">
        <f t="shared" si="0"/>
        <v>30.333333333333332</v>
      </c>
      <c r="H14" s="2">
        <f t="shared" si="1"/>
        <v>9.400826446280991E-2</v>
      </c>
      <c r="I14" s="3">
        <f>$C$4/3*H14</f>
        <v>3.1336088154269972</v>
      </c>
      <c r="J14" s="3">
        <f t="shared" si="2"/>
        <v>9.4008264462809912</v>
      </c>
      <c r="K14" s="3">
        <f t="shared" si="2"/>
        <v>28.202479338842974</v>
      </c>
      <c r="M14">
        <f t="shared" si="3"/>
        <v>28.202479338842974</v>
      </c>
      <c r="N14" s="7">
        <f t="shared" si="4"/>
        <v>49.641025641025642</v>
      </c>
    </row>
    <row r="15" spans="2:16" x14ac:dyDescent="0.4">
      <c r="E15">
        <f t="shared" si="5"/>
        <v>13</v>
      </c>
      <c r="F15">
        <v>105000</v>
      </c>
      <c r="G15" s="1">
        <f t="shared" si="0"/>
        <v>35</v>
      </c>
      <c r="H15" s="2">
        <f t="shared" si="1"/>
        <v>0.10847107438016529</v>
      </c>
      <c r="I15" s="3">
        <f>$C$4/3*H15</f>
        <v>3.615702479338843</v>
      </c>
      <c r="J15" s="3">
        <f t="shared" si="2"/>
        <v>10.847107438016529</v>
      </c>
      <c r="K15" s="3">
        <f t="shared" si="2"/>
        <v>32.541322314049587</v>
      </c>
      <c r="M15">
        <f t="shared" si="3"/>
        <v>32.541322314049587</v>
      </c>
      <c r="N15" s="7">
        <f t="shared" si="4"/>
        <v>43.022222222222219</v>
      </c>
    </row>
    <row r="16" spans="2:16" x14ac:dyDescent="0.4">
      <c r="E16">
        <f t="shared" si="5"/>
        <v>14</v>
      </c>
      <c r="F16">
        <v>120000</v>
      </c>
      <c r="G16" s="1">
        <f t="shared" si="0"/>
        <v>40</v>
      </c>
      <c r="H16" s="2">
        <f t="shared" si="1"/>
        <v>0.12396694214876032</v>
      </c>
      <c r="I16" s="3">
        <f>$C$4/3*H16</f>
        <v>4.1322314049586772</v>
      </c>
      <c r="J16" s="3">
        <f t="shared" si="2"/>
        <v>12.396694214876032</v>
      </c>
      <c r="K16" s="3">
        <f t="shared" si="2"/>
        <v>37.190082644628092</v>
      </c>
      <c r="M16">
        <f t="shared" si="3"/>
        <v>37.190082644628092</v>
      </c>
      <c r="N16" s="7">
        <f t="shared" si="4"/>
        <v>37.644444444444453</v>
      </c>
    </row>
    <row r="17" spans="5:14" x14ac:dyDescent="0.4">
      <c r="E17">
        <f t="shared" si="5"/>
        <v>15</v>
      </c>
      <c r="F17">
        <v>136000</v>
      </c>
      <c r="G17" s="1">
        <f t="shared" si="0"/>
        <v>45.333333333333336</v>
      </c>
      <c r="H17" s="2">
        <f t="shared" si="1"/>
        <v>0.14049586776859505</v>
      </c>
      <c r="I17" s="3">
        <f>$C$4/3*H17</f>
        <v>4.6831955922865021</v>
      </c>
      <c r="J17" s="3">
        <f t="shared" si="2"/>
        <v>14.049586776859506</v>
      </c>
      <c r="K17" s="3">
        <f t="shared" si="2"/>
        <v>42.148760330578519</v>
      </c>
      <c r="M17">
        <f t="shared" si="3"/>
        <v>42.148760330578519</v>
      </c>
      <c r="N17" s="7">
        <f t="shared" si="4"/>
        <v>33.2156862745098</v>
      </c>
    </row>
    <row r="18" spans="5:14" x14ac:dyDescent="0.4">
      <c r="E18">
        <f t="shared" si="5"/>
        <v>16</v>
      </c>
      <c r="F18">
        <v>153000</v>
      </c>
      <c r="G18" s="1">
        <f t="shared" si="0"/>
        <v>51</v>
      </c>
      <c r="H18" s="2">
        <f t="shared" si="1"/>
        <v>0.15805785123966942</v>
      </c>
      <c r="I18" s="3">
        <f>$C$4/3*H18</f>
        <v>5.2685950413223148</v>
      </c>
      <c r="J18" s="3">
        <f t="shared" si="2"/>
        <v>15.805785123966945</v>
      </c>
      <c r="K18" s="3">
        <f t="shared" si="2"/>
        <v>47.41735537190084</v>
      </c>
      <c r="M18">
        <f t="shared" si="3"/>
        <v>47.417355371900832</v>
      </c>
      <c r="N18" s="7">
        <f t="shared" si="4"/>
        <v>29.525054466230934</v>
      </c>
    </row>
    <row r="19" spans="5:14" x14ac:dyDescent="0.4">
      <c r="G19" s="1">
        <f>SUM(G3:G18)</f>
        <v>322.66666666666669</v>
      </c>
      <c r="H19" s="2">
        <f>SUM(H3:H18)</f>
        <v>1</v>
      </c>
      <c r="I19" s="3">
        <f>SUM(I3:I18)</f>
        <v>33.333333333333336</v>
      </c>
      <c r="J19" s="4">
        <f>SUM(J3:J18)</f>
        <v>99.999999999999986</v>
      </c>
      <c r="K19" s="3">
        <f>SUM(K3:K18)</f>
        <v>300</v>
      </c>
      <c r="L19" s="3">
        <f>SUM(I19:K19)</f>
        <v>433.33333333333331</v>
      </c>
      <c r="M1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I5" sqref="I5"/>
    </sheetView>
  </sheetViews>
  <sheetFormatPr defaultRowHeight="18.75" x14ac:dyDescent="0.4"/>
  <cols>
    <col min="1" max="1" width="3.625" customWidth="1"/>
    <col min="2" max="2" width="9" style="9"/>
    <col min="4" max="4" width="4.25" customWidth="1"/>
    <col min="5" max="5" width="3.5" bestFit="1" customWidth="1"/>
    <col min="6" max="6" width="9" style="1"/>
    <col min="7" max="7" width="4.375" customWidth="1"/>
    <col min="10" max="12" width="9" style="1"/>
  </cols>
  <sheetData>
    <row r="2" spans="2:12" x14ac:dyDescent="0.4">
      <c r="B2" s="9">
        <v>7.8299999999999995E-2</v>
      </c>
      <c r="C2" t="s">
        <v>18</v>
      </c>
      <c r="E2">
        <v>0</v>
      </c>
      <c r="F2" s="1">
        <v>100</v>
      </c>
      <c r="H2" t="s">
        <v>21</v>
      </c>
      <c r="I2">
        <v>3.7999999999999999E-2</v>
      </c>
    </row>
    <row r="3" spans="2:12" x14ac:dyDescent="0.4">
      <c r="B3" s="10">
        <f>(1+B2)^30</f>
        <v>9.5981637791799734</v>
      </c>
      <c r="C3" t="s">
        <v>17</v>
      </c>
      <c r="E3">
        <f>E2+1</f>
        <v>1</v>
      </c>
      <c r="F3" s="1">
        <f>F2*(1+$B$3/100)</f>
        <v>109.59816377917997</v>
      </c>
      <c r="J3" s="1" t="s">
        <v>22</v>
      </c>
      <c r="K3" s="1" t="s">
        <v>23</v>
      </c>
      <c r="L3" s="1" t="s">
        <v>24</v>
      </c>
    </row>
    <row r="4" spans="2:12" x14ac:dyDescent="0.4">
      <c r="E4">
        <f>E3+1</f>
        <v>2</v>
      </c>
      <c r="F4" s="1">
        <f>F3*(1+$B$3/100)</f>
        <v>120.11757503767956</v>
      </c>
      <c r="H4" t="s">
        <v>20</v>
      </c>
      <c r="I4">
        <v>10000</v>
      </c>
      <c r="J4" s="2">
        <f>I4*$I$2</f>
        <v>380</v>
      </c>
      <c r="K4" s="2">
        <f>J4/12</f>
        <v>31.666666666666668</v>
      </c>
      <c r="L4" s="2">
        <f>K4/30</f>
        <v>1.0555555555555556</v>
      </c>
    </row>
    <row r="5" spans="2:12" x14ac:dyDescent="0.4">
      <c r="E5">
        <f>E4+1</f>
        <v>3</v>
      </c>
      <c r="F5" s="1">
        <f>F4*(1+$B$3/100)</f>
        <v>131.64665661737544</v>
      </c>
    </row>
    <row r="6" spans="2:12" x14ac:dyDescent="0.4">
      <c r="E6">
        <f>E5+1</f>
        <v>4</v>
      </c>
      <c r="F6" s="1">
        <f>F5*(1+$B$3/100)</f>
        <v>144.28231832932579</v>
      </c>
    </row>
    <row r="7" spans="2:12" x14ac:dyDescent="0.4">
      <c r="E7">
        <f>E6+1</f>
        <v>5</v>
      </c>
      <c r="F7" s="1">
        <f>F6*(1+$B$3/100)</f>
        <v>158.13077154697228</v>
      </c>
    </row>
    <row r="8" spans="2:12" x14ac:dyDescent="0.4">
      <c r="E8">
        <f>E7+1</f>
        <v>6</v>
      </c>
      <c r="F8" s="1">
        <f>F7*(1+$B$3/100)</f>
        <v>173.30842198533159</v>
      </c>
    </row>
    <row r="9" spans="2:12" x14ac:dyDescent="0.4">
      <c r="E9">
        <f>E8+1</f>
        <v>7</v>
      </c>
      <c r="F9" s="1">
        <f>F8*(1+$B$3/100)</f>
        <v>189.94284817059605</v>
      </c>
    </row>
    <row r="10" spans="2:12" x14ac:dyDescent="0.4">
      <c r="E10">
        <f>E9+1</f>
        <v>8</v>
      </c>
      <c r="F10" s="1">
        <f>F9*(1+$B$3/100)</f>
        <v>208.17387382484901</v>
      </c>
    </row>
    <row r="11" spans="2:12" x14ac:dyDescent="0.4">
      <c r="E11">
        <f>E10+1</f>
        <v>9</v>
      </c>
      <c r="F11" s="1">
        <f>F10*(1+$B$3/100)</f>
        <v>228.15474318002148</v>
      </c>
    </row>
    <row r="12" spans="2:12" x14ac:dyDescent="0.4">
      <c r="E12">
        <f>E11+1</f>
        <v>10</v>
      </c>
      <c r="F12" s="1">
        <f>F11*(1+$B$3/100)</f>
        <v>250.05340910040738</v>
      </c>
    </row>
    <row r="13" spans="2:12" x14ac:dyDescent="0.4">
      <c r="E13">
        <f>E12+1</f>
        <v>11</v>
      </c>
      <c r="F13" s="1">
        <f>F12*(1+$B$3/100)</f>
        <v>274.05394484128738</v>
      </c>
    </row>
    <row r="14" spans="2:12" x14ac:dyDescent="0.4">
      <c r="E14" s="5">
        <f>E13+1</f>
        <v>12</v>
      </c>
      <c r="F14" s="8">
        <f>F13*(1+$B$3/100)</f>
        <v>300.35809131045767</v>
      </c>
    </row>
    <row r="15" spans="2:12" x14ac:dyDescent="0.4">
      <c r="E15">
        <f>E14+1</f>
        <v>13</v>
      </c>
      <c r="F15" s="1">
        <f>F14*(1+$B$3/100)</f>
        <v>329.18695283845432</v>
      </c>
    </row>
    <row r="16" spans="2:12" x14ac:dyDescent="0.4">
      <c r="E16">
        <f>E15+1</f>
        <v>14</v>
      </c>
      <c r="F16" s="1">
        <f>F15*(1+$B$3/100)</f>
        <v>360.78285571158108</v>
      </c>
    </row>
    <row r="17" spans="5:6" x14ac:dyDescent="0.4">
      <c r="E17">
        <f>E16+1</f>
        <v>15</v>
      </c>
      <c r="F17" s="1">
        <f>F16*(1+$B$3/100)</f>
        <v>395.4113850899812</v>
      </c>
    </row>
    <row r="18" spans="5:6" x14ac:dyDescent="0.4">
      <c r="E18">
        <f>E17+1</f>
        <v>16</v>
      </c>
      <c r="F18" s="1">
        <f>F17*(1+$B$3/100)</f>
        <v>433.36361743244157</v>
      </c>
    </row>
    <row r="19" spans="5:6" x14ac:dyDescent="0.4">
      <c r="E19">
        <f>E18+1</f>
        <v>17</v>
      </c>
      <c r="F19" s="1">
        <f>F18*(1+$B$3/100)</f>
        <v>474.95856719298621</v>
      </c>
    </row>
    <row r="20" spans="5:6" x14ac:dyDescent="0.4">
      <c r="E20">
        <f>E19+1</f>
        <v>18</v>
      </c>
      <c r="F20" s="1">
        <f>F19*(1+$B$3/100)</f>
        <v>520.54586835541556</v>
      </c>
    </row>
    <row r="21" spans="5:6" x14ac:dyDescent="0.4">
      <c r="E21">
        <f>E20+1</f>
        <v>19</v>
      </c>
      <c r="F21" s="1">
        <f>F20*(1+$B$3/100)</f>
        <v>570.50871334592296</v>
      </c>
    </row>
    <row r="22" spans="5:6" x14ac:dyDescent="0.4">
      <c r="E22">
        <f>E21+1</f>
        <v>20</v>
      </c>
      <c r="F22" s="1">
        <f>F21*(1+$B$3/100)</f>
        <v>625.26707402735701</v>
      </c>
    </row>
    <row r="23" spans="5:6" x14ac:dyDescent="0.4">
      <c r="E23">
        <f>E22+1</f>
        <v>21</v>
      </c>
      <c r="F23" s="1">
        <f>F22*(1+$B$3/100)</f>
        <v>685.28123184978915</v>
      </c>
    </row>
    <row r="24" spans="5:6" x14ac:dyDescent="0.4">
      <c r="E24">
        <f>E23+1</f>
        <v>22</v>
      </c>
      <c r="F24" s="1">
        <f>F23*(1+$B$3/100)</f>
        <v>751.05564683071395</v>
      </c>
    </row>
    <row r="25" spans="5:6" x14ac:dyDescent="0.4">
      <c r="E25">
        <f>E24+1</f>
        <v>23</v>
      </c>
      <c r="F25" s="1">
        <f>F24*(1+$B$3/100)</f>
        <v>823.14319788630542</v>
      </c>
    </row>
    <row r="26" spans="5:6" x14ac:dyDescent="0.4">
      <c r="E26" s="5">
        <f>E25+1</f>
        <v>24</v>
      </c>
      <c r="F26" s="8">
        <f>F25*(1+$B$3/100)</f>
        <v>902.14983015661244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2022-07-07T14:08:38Z</dcterms:created>
  <dcterms:modified xsi:type="dcterms:W3CDTF">2022-08-05T13:29:53Z</dcterms:modified>
</cp:coreProperties>
</file>