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tabRatio="502" activeTab="1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21" i="2" l="1"/>
  <c r="D21" i="2"/>
  <c r="E21" i="2"/>
  <c r="B21" i="2"/>
  <c r="B22" i="2"/>
  <c r="C22" i="2"/>
  <c r="D22" i="2"/>
  <c r="E22" i="2"/>
  <c r="C14" i="2"/>
  <c r="D14" i="2"/>
  <c r="E14" i="2"/>
  <c r="B14" i="2"/>
  <c r="C13" i="2"/>
  <c r="D13" i="2"/>
  <c r="E13" i="2"/>
  <c r="B13" i="2"/>
  <c r="C18" i="2"/>
  <c r="D18" i="2"/>
  <c r="E18" i="2"/>
  <c r="B18" i="2"/>
  <c r="C17" i="2"/>
  <c r="D17" i="2"/>
  <c r="E17" i="2"/>
  <c r="B17" i="2"/>
  <c r="D9" i="2"/>
  <c r="B10" i="2"/>
  <c r="C10" i="2"/>
  <c r="D10" i="2"/>
  <c r="E10" i="2"/>
  <c r="C9" i="2"/>
  <c r="E9" i="2"/>
  <c r="B9" i="2"/>
</calcChain>
</file>

<file path=xl/sharedStrings.xml><?xml version="1.0" encoding="utf-8"?>
<sst xmlns="http://schemas.openxmlformats.org/spreadsheetml/2006/main" count="19" uniqueCount="5">
  <si>
    <t>P</t>
  </si>
  <si>
    <t>T</t>
  </si>
  <si>
    <t>A/B</t>
  </si>
  <si>
    <t>TMA</t>
  </si>
  <si>
    <t>TAF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</si>
</sst>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Border="1"/>
    <xf numFmtId="11" fontId="0" fillId="0" borderId="0" xfId="0" applyNumberFormat="1" applyBorder="1"/>
    <xf numFmtId="11" fontId="0" fillId="0" borderId="1" xfId="0" applyNumberFormat="1" applyBorder="1"/>
    <xf numFmtId="0" fontId="1" fillId="0" borderId="2" xfId="0" applyFont="1" applyBorder="1"/>
    <xf numFmtId="0" fontId="1" fillId="0" borderId="4" xfId="0" applyFont="1" applyBorder="1"/>
    <xf numFmtId="11" fontId="0" fillId="0" borderId="4" xfId="0" applyNumberFormat="1" applyBorder="1"/>
    <xf numFmtId="11" fontId="0" fillId="0" borderId="3" xfId="0" applyNumberFormat="1" applyBorder="1"/>
    <xf numFmtId="0" fontId="1" fillId="0" borderId="6" xfId="0" applyFont="1" applyBorder="1"/>
    <xf numFmtId="164" fontId="0" fillId="0" borderId="6" xfId="0" applyNumberFormat="1" applyBorder="1"/>
    <xf numFmtId="164" fontId="0" fillId="0" borderId="4" xfId="0" applyNumberFormat="1" applyBorder="1"/>
    <xf numFmtId="1" fontId="0" fillId="0" borderId="6" xfId="0" applyNumberFormat="1" applyBorder="1"/>
    <xf numFmtId="0" fontId="0" fillId="0" borderId="4" xfId="0" applyBorder="1"/>
    <xf numFmtId="0" fontId="0" fillId="0" borderId="0" xfId="0" applyBorder="1"/>
    <xf numFmtId="0" fontId="0" fillId="0" borderId="1" xfId="0" applyBorder="1"/>
    <xf numFmtId="164" fontId="0" fillId="0" borderId="7" xfId="0" applyNumberFormat="1" applyBorder="1"/>
    <xf numFmtId="164" fontId="0" fillId="0" borderId="3" xfId="0" applyNumberFormat="1" applyBorder="1"/>
    <xf numFmtId="1" fontId="0" fillId="0" borderId="7" xfId="0" applyNumberFormat="1" applyBorder="1"/>
    <xf numFmtId="1" fontId="0" fillId="0" borderId="2" xfId="0" applyNumberFormat="1" applyBorder="1"/>
    <xf numFmtId="0" fontId="1" fillId="0" borderId="3" xfId="0" applyFont="1" applyBorder="1"/>
    <xf numFmtId="11" fontId="0" fillId="0" borderId="6" xfId="0" applyNumberFormat="1" applyBorder="1"/>
    <xf numFmtId="11" fontId="0" fillId="0" borderId="7" xfId="0" applyNumberFormat="1" applyBorder="1"/>
    <xf numFmtId="1" fontId="0" fillId="0" borderId="5" xfId="0" applyNumberFormat="1" applyBorder="1"/>
    <xf numFmtId="1" fontId="0" fillId="0" borderId="8" xfId="0" applyNumberFormat="1" applyBorder="1"/>
    <xf numFmtId="1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Blad1!$B$2:$B$5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Blad1!$C$2:$C$5</c:f>
              <c:numCache>
                <c:formatCode>0.00</c:formatCode>
                <c:ptCount val="4"/>
                <c:pt idx="0">
                  <c:v>20.072091</c:v>
                </c:pt>
                <c:pt idx="1">
                  <c:v>19.742059999999999</c:v>
                </c:pt>
                <c:pt idx="2">
                  <c:v>19.447465000000001</c:v>
                </c:pt>
                <c:pt idx="3">
                  <c:v>19.244298000000001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Blad1!$B$2:$B$5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Blad1!$D$2:$D$5</c:f>
              <c:numCache>
                <c:formatCode>0.00</c:formatCode>
                <c:ptCount val="4"/>
                <c:pt idx="0">
                  <c:v>20.184984</c:v>
                </c:pt>
                <c:pt idx="1">
                  <c:v>19.659680000000002</c:v>
                </c:pt>
                <c:pt idx="2">
                  <c:v>19.346768000000001</c:v>
                </c:pt>
                <c:pt idx="3">
                  <c:v>19.210528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73600"/>
        <c:axId val="276875136"/>
      </c:scatterChart>
      <c:valAx>
        <c:axId val="276873600"/>
        <c:scaling>
          <c:orientation val="minMax"/>
          <c:max val="9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276875136"/>
        <c:crosses val="autoZero"/>
        <c:crossBetween val="midCat"/>
      </c:valAx>
      <c:valAx>
        <c:axId val="276875136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76873600"/>
        <c:crosses val="autoZero"/>
        <c:crossBetween val="midCat"/>
        <c:majorUnit val="0.2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Blad1!$B$2:$B$5</c:f>
              <c:strCache>
                <c:ptCount val="1"/>
                <c:pt idx="0">
                  <c:v>3 5 7 9</c:v>
                </c:pt>
              </c:strCache>
            </c:strRef>
          </c:tx>
          <c:xVal>
            <c:numRef>
              <c:f>Blad1!$B$2:$B$5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Blad1!$O$2:$O$5</c:f>
              <c:numCache>
                <c:formatCode>General</c:formatCode>
                <c:ptCount val="4"/>
                <c:pt idx="0">
                  <c:v>3.1</c:v>
                </c:pt>
                <c:pt idx="1">
                  <c:v>1.3</c:v>
                </c:pt>
                <c:pt idx="2">
                  <c:v>9</c:v>
                </c:pt>
                <c:pt idx="3">
                  <c:v>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63424"/>
        <c:axId val="283064960"/>
      </c:scatterChart>
      <c:valAx>
        <c:axId val="28306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064960"/>
        <c:crosses val="autoZero"/>
        <c:crossBetween val="midCat"/>
      </c:valAx>
      <c:valAx>
        <c:axId val="28306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06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TMA</c:v>
          </c:tx>
          <c:xVal>
            <c:numRef>
              <c:f>Blad2!$B$1:$E$1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Blad2!$B$9:$E$9</c:f>
              <c:numCache>
                <c:formatCode>0.0</c:formatCode>
                <c:ptCount val="4"/>
                <c:pt idx="0">
                  <c:v>6.9449999999999994</c:v>
                </c:pt>
                <c:pt idx="1">
                  <c:v>14.525000000000002</c:v>
                </c:pt>
                <c:pt idx="2">
                  <c:v>35.700000000000003</c:v>
                </c:pt>
                <c:pt idx="3">
                  <c:v>46.35</c:v>
                </c:pt>
              </c:numCache>
            </c:numRef>
          </c:yVal>
          <c:smooth val="0"/>
        </c:ser>
        <c:ser>
          <c:idx val="1"/>
          <c:order val="1"/>
          <c:tx>
            <c:v>TAF</c:v>
          </c:tx>
          <c:xVal>
            <c:numRef>
              <c:f>Blad2!$B$1:$E$1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Blad2!$B$10:$E$10</c:f>
              <c:numCache>
                <c:formatCode>0.0</c:formatCode>
                <c:ptCount val="4"/>
                <c:pt idx="0">
                  <c:v>0.61499999999999999</c:v>
                </c:pt>
                <c:pt idx="1">
                  <c:v>0.26500000000000007</c:v>
                </c:pt>
                <c:pt idx="2">
                  <c:v>0.96250000000000013</c:v>
                </c:pt>
                <c:pt idx="3">
                  <c:v>0.55799999999999994</c:v>
                </c:pt>
              </c:numCache>
            </c:numRef>
          </c:yVal>
          <c:smooth val="0"/>
        </c:ser>
        <c:ser>
          <c:idx val="2"/>
          <c:order val="2"/>
          <c:tx>
            <c:v>TMA-Analytical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diamond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Blad2!$B$1:$E$1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Blad2!$B$17:$E$17</c:f>
              <c:numCache>
                <c:formatCode>0.0</c:formatCode>
                <c:ptCount val="4"/>
                <c:pt idx="0">
                  <c:v>17.045454545454547</c:v>
                </c:pt>
                <c:pt idx="1">
                  <c:v>28.40909090909091</c:v>
                </c:pt>
                <c:pt idx="2">
                  <c:v>39.772727272727273</c:v>
                </c:pt>
                <c:pt idx="3">
                  <c:v>51.136363636363633</c:v>
                </c:pt>
              </c:numCache>
            </c:numRef>
          </c:yVal>
          <c:smooth val="0"/>
        </c:ser>
        <c:ser>
          <c:idx val="3"/>
          <c:order val="3"/>
          <c:tx>
            <c:v>TAF-Analytical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Blad2!$B$1:$E$1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Blad2!$B$18:$E$18</c:f>
              <c:numCache>
                <c:formatCode>0.0</c:formatCode>
                <c:ptCount val="4"/>
                <c:pt idx="0">
                  <c:v>9.67741935483871</c:v>
                </c:pt>
                <c:pt idx="1">
                  <c:v>16.129032258064516</c:v>
                </c:pt>
                <c:pt idx="2">
                  <c:v>22.58064516129032</c:v>
                </c:pt>
                <c:pt idx="3">
                  <c:v>29.032258064516128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87776"/>
        <c:axId val="283389952"/>
      </c:scatterChart>
      <c:valAx>
        <c:axId val="283387776"/>
        <c:scaling>
          <c:orientation val="minMax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283389952"/>
        <c:crosses val="autoZero"/>
        <c:crossBetween val="midCat"/>
      </c:valAx>
      <c:valAx>
        <c:axId val="28338995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83387776"/>
        <c:crosses val="autoZero"/>
        <c:crossBetween val="midCat"/>
        <c:majorUnit val="10"/>
        <c:minorUnit val="5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TMA</c:v>
          </c:tx>
          <c:xVal>
            <c:numRef>
              <c:f>Blad2!$B$1:$E$1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Blad2!$B$13:$E$13</c:f>
              <c:numCache>
                <c:formatCode>0</c:formatCode>
                <c:ptCount val="4"/>
                <c:pt idx="0">
                  <c:v>148.05000000000004</c:v>
                </c:pt>
                <c:pt idx="1">
                  <c:v>342</c:v>
                </c:pt>
                <c:pt idx="2">
                  <c:v>516.6</c:v>
                </c:pt>
                <c:pt idx="3">
                  <c:v>708.48</c:v>
                </c:pt>
              </c:numCache>
            </c:numRef>
          </c:yVal>
          <c:smooth val="0"/>
        </c:ser>
        <c:ser>
          <c:idx val="1"/>
          <c:order val="1"/>
          <c:tx>
            <c:v>TAF</c:v>
          </c:tx>
          <c:xVal>
            <c:numRef>
              <c:f>Blad2!$B$1:$E$1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Blad2!$B$14:$E$14</c:f>
              <c:numCache>
                <c:formatCode>0</c:formatCode>
                <c:ptCount val="4"/>
                <c:pt idx="0">
                  <c:v>28.035000000000004</c:v>
                </c:pt>
                <c:pt idx="1">
                  <c:v>31.65</c:v>
                </c:pt>
                <c:pt idx="2">
                  <c:v>51.177000000000007</c:v>
                </c:pt>
                <c:pt idx="3">
                  <c:v>65.124000000000009</c:v>
                </c:pt>
              </c:numCache>
            </c:numRef>
          </c:yVal>
          <c:smooth val="0"/>
        </c:ser>
        <c:ser>
          <c:idx val="2"/>
          <c:order val="2"/>
          <c:tx>
            <c:v>TMA-Analytical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diamond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Blad2!$B$1:$E$1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Blad2!$B$21:$E$21</c:f>
              <c:numCache>
                <c:formatCode>0</c:formatCode>
                <c:ptCount val="4"/>
                <c:pt idx="0">
                  <c:v>306.81818181818187</c:v>
                </c:pt>
                <c:pt idx="1">
                  <c:v>511.36363636363643</c:v>
                </c:pt>
                <c:pt idx="2">
                  <c:v>715.90909090909088</c:v>
                </c:pt>
                <c:pt idx="3">
                  <c:v>920.4545454545455</c:v>
                </c:pt>
              </c:numCache>
            </c:numRef>
          </c:yVal>
          <c:smooth val="0"/>
        </c:ser>
        <c:ser>
          <c:idx val="3"/>
          <c:order val="3"/>
          <c:tx>
            <c:v>TAF-Anlytical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Blad2!$B$1:$E$1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Blad2!$B$22:$E$22</c:f>
              <c:numCache>
                <c:formatCode>0</c:formatCode>
                <c:ptCount val="4"/>
                <c:pt idx="0">
                  <c:v>174.1935483870968</c:v>
                </c:pt>
                <c:pt idx="1">
                  <c:v>290.32258064516128</c:v>
                </c:pt>
                <c:pt idx="2">
                  <c:v>406.45161290322579</c:v>
                </c:pt>
                <c:pt idx="3">
                  <c:v>522.58064516129036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30912"/>
        <c:axId val="283432832"/>
      </c:scatterChart>
      <c:valAx>
        <c:axId val="283430912"/>
        <c:scaling>
          <c:orientation val="minMax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283432832"/>
        <c:crosses val="autoZero"/>
        <c:crossBetween val="midCat"/>
      </c:valAx>
      <c:valAx>
        <c:axId val="28343283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83430912"/>
        <c:crosses val="autoZero"/>
        <c:crossBetween val="midCat"/>
        <c:majorUnit val="200"/>
        <c:minorUnit val="10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5</xdr:row>
      <xdr:rowOff>95250</xdr:rowOff>
    </xdr:from>
    <xdr:to>
      <xdr:col>9</xdr:col>
      <xdr:colOff>510540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259080</xdr:colOff>
      <xdr:row>8</xdr:row>
      <xdr:rowOff>34290</xdr:rowOff>
    </xdr:from>
    <xdr:to>
      <xdr:col>19</xdr:col>
      <xdr:colOff>563880</xdr:colOff>
      <xdr:row>23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95250</xdr:rowOff>
    </xdr:from>
    <xdr:to>
      <xdr:col>15</xdr:col>
      <xdr:colOff>457200</xdr:colOff>
      <xdr:row>18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396240</xdr:colOff>
      <xdr:row>3</xdr:row>
      <xdr:rowOff>114300</xdr:rowOff>
    </xdr:from>
    <xdr:to>
      <xdr:col>24</xdr:col>
      <xdr:colOff>91440</xdr:colOff>
      <xdr:row>18</xdr:row>
      <xdr:rowOff>68580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Q8" sqref="Q8"/>
    </sheetView>
  </sheetViews>
  <sheetFormatPr defaultRowHeight="14.4" x14ac:dyDescent="0.3"/>
  <sheetData>
    <row r="1" spans="1:15" x14ac:dyDescent="0.3">
      <c r="B1" s="3" t="s">
        <v>0</v>
      </c>
      <c r="C1" s="3" t="s">
        <v>1</v>
      </c>
      <c r="D1" s="3" t="s">
        <v>1</v>
      </c>
    </row>
    <row r="2" spans="1:15" x14ac:dyDescent="0.3">
      <c r="A2" s="1" t="s">
        <v>2</v>
      </c>
      <c r="B2">
        <v>3</v>
      </c>
      <c r="C2" s="2">
        <v>20.072091</v>
      </c>
      <c r="D2" s="2">
        <v>20.184984</v>
      </c>
      <c r="O2">
        <v>3.1</v>
      </c>
    </row>
    <row r="3" spans="1:15" x14ac:dyDescent="0.3">
      <c r="A3" s="1" t="s">
        <v>2</v>
      </c>
      <c r="B3">
        <v>5</v>
      </c>
      <c r="C3" s="2">
        <v>19.742059999999999</v>
      </c>
      <c r="D3" s="2">
        <v>19.659680000000002</v>
      </c>
      <c r="O3">
        <v>1.3</v>
      </c>
    </row>
    <row r="4" spans="1:15" x14ac:dyDescent="0.3">
      <c r="A4" s="1" t="s">
        <v>2</v>
      </c>
      <c r="B4">
        <v>7</v>
      </c>
      <c r="C4" s="2">
        <v>19.447465000000001</v>
      </c>
      <c r="D4" s="2">
        <v>19.346768000000001</v>
      </c>
      <c r="O4">
        <v>9</v>
      </c>
    </row>
    <row r="5" spans="1:15" x14ac:dyDescent="0.3">
      <c r="A5" s="1" t="s">
        <v>2</v>
      </c>
      <c r="B5">
        <v>9</v>
      </c>
      <c r="C5" s="2">
        <v>19.244298000000001</v>
      </c>
      <c r="D5" s="2">
        <v>19.210528</v>
      </c>
      <c r="O5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G29" sqref="G29"/>
    </sheetView>
  </sheetViews>
  <sheetFormatPr defaultRowHeight="14.4" x14ac:dyDescent="0.3"/>
  <sheetData>
    <row r="1" spans="1:5" ht="15" thickBot="1" x14ac:dyDescent="0.35">
      <c r="A1" s="15"/>
      <c r="B1" s="8">
        <v>3</v>
      </c>
      <c r="C1" s="8">
        <v>5</v>
      </c>
      <c r="D1" s="8">
        <v>7</v>
      </c>
      <c r="E1" s="22">
        <v>9</v>
      </c>
    </row>
    <row r="2" spans="1:5" x14ac:dyDescent="0.3">
      <c r="A2" s="4" t="s">
        <v>3</v>
      </c>
      <c r="B2" s="5">
        <v>4.6299999999999996E-21</v>
      </c>
      <c r="C2" s="5">
        <v>5.8099999999999998E-21</v>
      </c>
      <c r="D2" s="5">
        <v>1.02E-20</v>
      </c>
      <c r="E2" s="6">
        <v>1.03E-20</v>
      </c>
    </row>
    <row r="3" spans="1:5" ht="15" thickBot="1" x14ac:dyDescent="0.35">
      <c r="A3" s="8" t="s">
        <v>4</v>
      </c>
      <c r="B3" s="9">
        <v>4.0999999999999999E-22</v>
      </c>
      <c r="C3" s="9">
        <v>1.0600000000000001E-22</v>
      </c>
      <c r="D3" s="9">
        <v>2.7500000000000001E-22</v>
      </c>
      <c r="E3" s="10">
        <v>1.24E-22</v>
      </c>
    </row>
    <row r="4" spans="1:5" ht="15" thickBot="1" x14ac:dyDescent="0.35">
      <c r="A4" s="4"/>
      <c r="B4" s="16"/>
      <c r="C4" s="16"/>
      <c r="D4" s="16"/>
      <c r="E4" s="17"/>
    </row>
    <row r="5" spans="1:5" x14ac:dyDescent="0.3">
      <c r="A5" s="11" t="s">
        <v>3</v>
      </c>
      <c r="B5" s="23">
        <v>3.2900000000000002E-23</v>
      </c>
      <c r="C5" s="23">
        <v>4.56E-23</v>
      </c>
      <c r="D5" s="23">
        <v>4.9199999999999999E-23</v>
      </c>
      <c r="E5" s="24">
        <v>5.2479999999999998E-23</v>
      </c>
    </row>
    <row r="6" spans="1:5" ht="15" thickBot="1" x14ac:dyDescent="0.35">
      <c r="A6" s="8" t="s">
        <v>4</v>
      </c>
      <c r="B6" s="9">
        <v>6.2300000000000004E-24</v>
      </c>
      <c r="C6" s="9">
        <v>4.2199999999999998E-24</v>
      </c>
      <c r="D6" s="9">
        <v>4.8739999999999998E-24</v>
      </c>
      <c r="E6" s="10">
        <v>4.8240000000000003E-24</v>
      </c>
    </row>
    <row r="7" spans="1:5" x14ac:dyDescent="0.3">
      <c r="A7" s="16"/>
      <c r="B7" s="16"/>
      <c r="C7" s="16"/>
      <c r="D7" s="16"/>
      <c r="E7" s="17"/>
    </row>
    <row r="8" spans="1:5" ht="15" thickBot="1" x14ac:dyDescent="0.35">
      <c r="A8" s="16"/>
      <c r="B8" s="16"/>
      <c r="C8" s="16"/>
      <c r="D8" s="16"/>
      <c r="E8" s="17"/>
    </row>
    <row r="9" spans="1:5" x14ac:dyDescent="0.3">
      <c r="A9" s="11" t="s">
        <v>3</v>
      </c>
      <c r="B9" s="12">
        <f>B2*5*B$1/1E-20</f>
        <v>6.9449999999999994</v>
      </c>
      <c r="C9" s="12">
        <f t="shared" ref="C9:E10" si="0">C2*5*C$1/1E-20</f>
        <v>14.525000000000002</v>
      </c>
      <c r="D9" s="12">
        <f>D2*5*D$1/1E-20</f>
        <v>35.700000000000003</v>
      </c>
      <c r="E9" s="18">
        <f t="shared" si="0"/>
        <v>46.35</v>
      </c>
    </row>
    <row r="10" spans="1:5" ht="15" thickBot="1" x14ac:dyDescent="0.35">
      <c r="A10" s="8" t="s">
        <v>4</v>
      </c>
      <c r="B10" s="13">
        <f>B3*5*B$1/1E-20</f>
        <v>0.61499999999999999</v>
      </c>
      <c r="C10" s="13">
        <f t="shared" si="0"/>
        <v>0.26500000000000007</v>
      </c>
      <c r="D10" s="13">
        <f t="shared" si="0"/>
        <v>0.96250000000000013</v>
      </c>
      <c r="E10" s="19">
        <f t="shared" si="0"/>
        <v>0.55799999999999994</v>
      </c>
    </row>
    <row r="11" spans="1:5" x14ac:dyDescent="0.3">
      <c r="A11" s="16"/>
      <c r="B11" s="16"/>
      <c r="C11" s="16"/>
      <c r="D11" s="16"/>
      <c r="E11" s="17"/>
    </row>
    <row r="12" spans="1:5" ht="15" thickBot="1" x14ac:dyDescent="0.35">
      <c r="A12" s="16"/>
      <c r="B12" s="16"/>
      <c r="C12" s="16"/>
      <c r="D12" s="16"/>
      <c r="E12" s="17"/>
    </row>
    <row r="13" spans="1:5" x14ac:dyDescent="0.3">
      <c r="A13" s="11" t="s">
        <v>3</v>
      </c>
      <c r="B13" s="14">
        <f>B5*3600/1E-20*B$1*5/1.2</f>
        <v>148.05000000000004</v>
      </c>
      <c r="C13" s="14">
        <f t="shared" ref="C13:E13" si="1">C5*3600/1E-20*C$1*5/1.2</f>
        <v>342</v>
      </c>
      <c r="D13" s="14">
        <f t="shared" si="1"/>
        <v>516.6</v>
      </c>
      <c r="E13" s="20">
        <f t="shared" si="1"/>
        <v>708.48</v>
      </c>
    </row>
    <row r="14" spans="1:5" ht="15" thickBot="1" x14ac:dyDescent="0.35">
      <c r="A14" s="7" t="s">
        <v>4</v>
      </c>
      <c r="B14" s="21">
        <f>B6*3600/1E-20*B$1*5/1.2</f>
        <v>28.035000000000004</v>
      </c>
      <c r="C14" s="21">
        <f t="shared" ref="C14:E14" si="2">C6*3600/1E-20*C$1*5/1.2</f>
        <v>31.65</v>
      </c>
      <c r="D14" s="21">
        <f t="shared" si="2"/>
        <v>51.177000000000007</v>
      </c>
      <c r="E14" s="27">
        <f t="shared" si="2"/>
        <v>65.124000000000009</v>
      </c>
    </row>
    <row r="15" spans="1:5" ht="15" thickTop="1" x14ac:dyDescent="0.3"/>
    <row r="16" spans="1:5" ht="15" thickBot="1" x14ac:dyDescent="0.35"/>
    <row r="17" spans="1:5" x14ac:dyDescent="0.3">
      <c r="A17" s="11" t="s">
        <v>3</v>
      </c>
      <c r="B17" s="12">
        <f>B$1*5/0.88</f>
        <v>17.045454545454547</v>
      </c>
      <c r="C17" s="12">
        <f t="shared" ref="C17:E17" si="3">C$1*5/0.88</f>
        <v>28.40909090909091</v>
      </c>
      <c r="D17" s="12">
        <f t="shared" si="3"/>
        <v>39.772727272727273</v>
      </c>
      <c r="E17" s="18">
        <f t="shared" si="3"/>
        <v>51.136363636363633</v>
      </c>
    </row>
    <row r="18" spans="1:5" ht="15" thickBot="1" x14ac:dyDescent="0.35">
      <c r="A18" s="8" t="s">
        <v>4</v>
      </c>
      <c r="B18" s="13">
        <f>B$1*5/1.55</f>
        <v>9.67741935483871</v>
      </c>
      <c r="C18" s="13">
        <f t="shared" ref="C18:E18" si="4">C$1*5/1.55</f>
        <v>16.129032258064516</v>
      </c>
      <c r="D18" s="13">
        <f t="shared" si="4"/>
        <v>22.58064516129032</v>
      </c>
      <c r="E18" s="19">
        <f t="shared" si="4"/>
        <v>29.032258064516128</v>
      </c>
    </row>
    <row r="20" spans="1:5" ht="15" thickBot="1" x14ac:dyDescent="0.35"/>
    <row r="21" spans="1:5" ht="15" thickBot="1" x14ac:dyDescent="0.35">
      <c r="A21" s="11" t="s">
        <v>3</v>
      </c>
      <c r="B21" s="14">
        <f>B17*3600*0.005</f>
        <v>306.81818181818187</v>
      </c>
      <c r="C21" s="14">
        <f t="shared" ref="C21:E21" si="5">C17*3600*0.005</f>
        <v>511.36363636363643</v>
      </c>
      <c r="D21" s="14">
        <f t="shared" si="5"/>
        <v>715.90909090909088</v>
      </c>
      <c r="E21" s="20">
        <f t="shared" si="5"/>
        <v>920.4545454545455</v>
      </c>
    </row>
    <row r="22" spans="1:5" ht="15" thickBot="1" x14ac:dyDescent="0.35">
      <c r="A22" s="8" t="s">
        <v>4</v>
      </c>
      <c r="B22" s="25">
        <f>B18*3600*0.005</f>
        <v>174.1935483870968</v>
      </c>
      <c r="C22" s="25">
        <f t="shared" ref="C22:E22" si="6">C18*3600*0.005</f>
        <v>290.32258064516128</v>
      </c>
      <c r="D22" s="25">
        <f t="shared" si="6"/>
        <v>406.45161290322579</v>
      </c>
      <c r="E22" s="26">
        <f t="shared" si="6"/>
        <v>522.58064516129036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2019-01-14T16:16:54Z</dcterms:modified>
</cp:coreProperties>
</file>