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615b370932c294/Universidad/Tercero/1º Cuatrimestre/[SEM] - Sistemas Empotrados/Prácticas/Práctica 3/"/>
    </mc:Choice>
  </mc:AlternateContent>
  <xr:revisionPtr revIDLastSave="250" documentId="8_{A1D36F7A-EA92-415F-B376-A677ECDEC44B}" xr6:coauthVersionLast="47" xr6:coauthVersionMax="47" xr10:uidLastSave="{A8823B48-5C60-4DC0-8F0E-EE190E615C7B}"/>
  <bookViews>
    <workbookView xWindow="-110" yWindow="-110" windowWidth="21820" windowHeight="14020" xr2:uid="{93DB0C9F-4705-4006-B61F-D25C775A7243}"/>
  </bookViews>
  <sheets>
    <sheet name="Tabl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H4" i="1"/>
  <c r="I4" i="1" s="1"/>
  <c r="H5" i="1"/>
  <c r="I5" i="1"/>
  <c r="H6" i="1"/>
  <c r="I6" i="1" s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 s="1"/>
  <c r="H15" i="1"/>
  <c r="I15" i="1"/>
  <c r="H16" i="1"/>
  <c r="I16" i="1"/>
  <c r="H17" i="1"/>
  <c r="I17" i="1"/>
  <c r="H18" i="1"/>
  <c r="I18" i="1"/>
  <c r="H19" i="1"/>
  <c r="I19" i="1"/>
  <c r="H20" i="1"/>
  <c r="I20" i="1" s="1"/>
  <c r="H21" i="1"/>
  <c r="I21" i="1"/>
  <c r="H22" i="1"/>
  <c r="I22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 s="1"/>
  <c r="H40" i="1"/>
  <c r="I40" i="1"/>
  <c r="H41" i="1"/>
  <c r="I41" i="1"/>
  <c r="H42" i="1"/>
  <c r="I42" i="1" s="1"/>
  <c r="H43" i="1"/>
  <c r="I43" i="1"/>
  <c r="H44" i="1"/>
  <c r="I44" i="1" s="1"/>
  <c r="K4" i="1"/>
  <c r="L4" i="1"/>
  <c r="K5" i="1"/>
  <c r="L5" i="1"/>
  <c r="K6" i="1"/>
  <c r="L6" i="1"/>
  <c r="K7" i="1"/>
  <c r="L7" i="1"/>
  <c r="K8" i="1"/>
  <c r="L8" i="1"/>
  <c r="K9" i="1"/>
  <c r="L9" i="1" s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 s="1"/>
  <c r="K18" i="1"/>
  <c r="L18" i="1"/>
  <c r="K19" i="1"/>
  <c r="L19" i="1"/>
  <c r="K20" i="1"/>
  <c r="L20" i="1"/>
  <c r="K21" i="1"/>
  <c r="L21" i="1"/>
  <c r="K22" i="1"/>
  <c r="L22" i="1" s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4" i="1"/>
  <c r="O4" i="1" s="1"/>
</calcChain>
</file>

<file path=xl/sharedStrings.xml><?xml version="1.0" encoding="utf-8"?>
<sst xmlns="http://schemas.openxmlformats.org/spreadsheetml/2006/main" count="40" uniqueCount="11">
  <si>
    <t>Matrix.c</t>
  </si>
  <si>
    <t>Tamaño M</t>
  </si>
  <si>
    <t>Tiempo (ms)</t>
  </si>
  <si>
    <t>Parallelmatrix.c (2 Hebras)</t>
  </si>
  <si>
    <t>Parallelmatrix.c (Mono hebra)</t>
  </si>
  <si>
    <t>Parallelmatrix.c (3 Hebras)</t>
  </si>
  <si>
    <t>Parallelmatrix.c (4 Hebras)</t>
  </si>
  <si>
    <t>Intel</t>
  </si>
  <si>
    <t>AMD</t>
  </si>
  <si>
    <t>Eficiencia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</si>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</sst>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13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1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Eficiencia (Intel)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Eficiancia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Tablas!$F$4:$F$22</c:f>
              <c:numCache>
                <c:formatCode>0.00</c:formatCode>
                <c:ptCount val="19"/>
                <c:pt idx="0">
                  <c:v>0.91507837988349416</c:v>
                </c:pt>
                <c:pt idx="1">
                  <c:v>0.94334017396656145</c:v>
                </c:pt>
                <c:pt idx="2">
                  <c:v>0.95499986302057893</c:v>
                </c:pt>
                <c:pt idx="3">
                  <c:v>0.9553204551426886</c:v>
                </c:pt>
                <c:pt idx="4">
                  <c:v>0.9347880815057803</c:v>
                </c:pt>
                <c:pt idx="5">
                  <c:v>0.95069386400633549</c:v>
                </c:pt>
                <c:pt idx="6">
                  <c:v>0.99422894313075971</c:v>
                </c:pt>
                <c:pt idx="7">
                  <c:v>0.94347586246325821</c:v>
                </c:pt>
                <c:pt idx="8">
                  <c:v>1.1688101577219507</c:v>
                </c:pt>
                <c:pt idx="9">
                  <c:v>0.91267110299040732</c:v>
                </c:pt>
                <c:pt idx="10">
                  <c:v>0.88125546345138239</c:v>
                </c:pt>
                <c:pt idx="11">
                  <c:v>0.90667313266010463</c:v>
                </c:pt>
                <c:pt idx="12">
                  <c:v>0.89490280098373232</c:v>
                </c:pt>
                <c:pt idx="13">
                  <c:v>0.90734356552813</c:v>
                </c:pt>
                <c:pt idx="14">
                  <c:v>0.90427005908837954</c:v>
                </c:pt>
                <c:pt idx="15">
                  <c:v>0.92417425566257616</c:v>
                </c:pt>
                <c:pt idx="16">
                  <c:v>0.88307065913314298</c:v>
                </c:pt>
                <c:pt idx="17">
                  <c:v>0.89713057446928879</c:v>
                </c:pt>
                <c:pt idx="18">
                  <c:v>0.99471049976637249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25-45CE-9EF6-AE5401DF82F2}"/>
            </c:ext>
          </c:extLst>
        </c:ser>
        <c:ser>
          <c:idx val="1"/>
          <c:order val="1"/>
          <c:tx>
            <c:v>Eficiancia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Tablas!$I$4:$I$22</c:f>
              <c:numCache>
                <c:formatCode>0.00</c:formatCode>
                <c:ptCount val="19"/>
                <c:pt idx="0">
                  <c:v>0.62378467014224048</c:v>
                </c:pt>
                <c:pt idx="1">
                  <c:v>0.56888617940650932</c:v>
                </c:pt>
                <c:pt idx="2">
                  <c:v>0.69361925130213942</c:v>
                </c:pt>
                <c:pt idx="3">
                  <c:v>0.80583259423766096</c:v>
                </c:pt>
                <c:pt idx="4">
                  <c:v>0.75184863903789378</c:v>
                </c:pt>
                <c:pt idx="5">
                  <c:v>0.8168257155072316</c:v>
                </c:pt>
                <c:pt idx="6">
                  <c:v>0.86675523168909063</c:v>
                </c:pt>
                <c:pt idx="7">
                  <c:v>0.84728357302443891</c:v>
                </c:pt>
                <c:pt idx="8">
                  <c:v>0.86349558339199917</c:v>
                </c:pt>
                <c:pt idx="9">
                  <c:v>0.85628211034996826</c:v>
                </c:pt>
                <c:pt idx="10">
                  <c:v>0.55250764769949823</c:v>
                </c:pt>
                <c:pt idx="11">
                  <c:v>0.87553451409381522</c:v>
                </c:pt>
                <c:pt idx="12">
                  <c:v>0.8698896410774738</c:v>
                </c:pt>
                <c:pt idx="13">
                  <c:v>0.87539250711604577</c:v>
                </c:pt>
                <c:pt idx="14">
                  <c:v>0.87604579725083798</c:v>
                </c:pt>
                <c:pt idx="15">
                  <c:v>0.88557092057945985</c:v>
                </c:pt>
                <c:pt idx="16">
                  <c:v>0.84412803827372573</c:v>
                </c:pt>
                <c:pt idx="17">
                  <c:v>0.91364840432249039</c:v>
                </c:pt>
                <c:pt idx="18">
                  <c:v>1.067378135291001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25-45CE-9EF6-AE5401DF82F2}"/>
            </c:ext>
          </c:extLst>
        </c:ser>
        <c:ser>
          <c:idx val="2"/>
          <c:order val="2"/>
          <c:tx>
            <c:v>Eficiencia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Tablas!$L$4:$L$22</c:f>
              <c:numCache>
                <c:formatCode>0.00</c:formatCode>
                <c:ptCount val="19"/>
                <c:pt idx="0">
                  <c:v>0.53848706453575523</c:v>
                </c:pt>
                <c:pt idx="1">
                  <c:v>0.73326142883170664</c:v>
                </c:pt>
                <c:pt idx="2">
                  <c:v>0.69981231827736912</c:v>
                </c:pt>
                <c:pt idx="3">
                  <c:v>0.70663426281687836</c:v>
                </c:pt>
                <c:pt idx="4">
                  <c:v>0.69361746608622576</c:v>
                </c:pt>
                <c:pt idx="5">
                  <c:v>0.69062263379828348</c:v>
                </c:pt>
                <c:pt idx="6">
                  <c:v>0.64661408509309715</c:v>
                </c:pt>
                <c:pt idx="7">
                  <c:v>0.66927578585372016</c:v>
                </c:pt>
                <c:pt idx="8">
                  <c:v>0.36358263976019756</c:v>
                </c:pt>
                <c:pt idx="9">
                  <c:v>0.84070645079251483</c:v>
                </c:pt>
                <c:pt idx="10">
                  <c:v>0.84008503945227508</c:v>
                </c:pt>
                <c:pt idx="11">
                  <c:v>0.9001224217011492</c:v>
                </c:pt>
                <c:pt idx="12">
                  <c:v>0.47332066024077379</c:v>
                </c:pt>
                <c:pt idx="13">
                  <c:v>0.85843268920373317</c:v>
                </c:pt>
                <c:pt idx="14">
                  <c:v>0.70336172245495432</c:v>
                </c:pt>
                <c:pt idx="15">
                  <c:v>0.89463480029521936</c:v>
                </c:pt>
                <c:pt idx="16">
                  <c:v>0.81216945072478441</c:v>
                </c:pt>
                <c:pt idx="17">
                  <c:v>0.90806215741315111</c:v>
                </c:pt>
                <c:pt idx="18">
                  <c:v>1.102908968294023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25-45CE-9EF6-AE5401DF82F2}"/>
            </c:ext>
          </c:extLst>
        </c:ser>
        <c:ser>
          <c:idx val="3"/>
          <c:order val="3"/>
          <c:tx>
            <c:v>Eficiencia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Tablas!$O$4:$O$22</c:f>
              <c:numCache>
                <c:formatCode>0.00</c:formatCode>
                <c:ptCount val="19"/>
                <c:pt idx="0">
                  <c:v>0.33591562593008606</c:v>
                </c:pt>
                <c:pt idx="1">
                  <c:v>0.51379308218174224</c:v>
                </c:pt>
                <c:pt idx="2">
                  <c:v>0.50477755284142312</c:v>
                </c:pt>
                <c:pt idx="3">
                  <c:v>0.48676854228803146</c:v>
                </c:pt>
                <c:pt idx="4">
                  <c:v>0.51180632125717851</c:v>
                </c:pt>
                <c:pt idx="5">
                  <c:v>0.5731048371485159</c:v>
                </c:pt>
                <c:pt idx="6">
                  <c:v>0.61071646746837027</c:v>
                </c:pt>
                <c:pt idx="7">
                  <c:v>0.77000931679977158</c:v>
                </c:pt>
                <c:pt idx="8">
                  <c:v>0.71121858411959338</c:v>
                </c:pt>
                <c:pt idx="9">
                  <c:v>0.61418911288766342</c:v>
                </c:pt>
                <c:pt idx="10">
                  <c:v>0.64093312531011326</c:v>
                </c:pt>
                <c:pt idx="11">
                  <c:v>0.42882540006415665</c:v>
                </c:pt>
                <c:pt idx="12">
                  <c:v>0.70662492936859822</c:v>
                </c:pt>
                <c:pt idx="13">
                  <c:v>0.81435895843485029</c:v>
                </c:pt>
                <c:pt idx="14">
                  <c:v>0.71992333958467236</c:v>
                </c:pt>
                <c:pt idx="15">
                  <c:v>0.82414973285078708</c:v>
                </c:pt>
                <c:pt idx="16">
                  <c:v>0.50324975226338797</c:v>
                </c:pt>
                <c:pt idx="17">
                  <c:v>0.60231052029639576</c:v>
                </c:pt>
                <c:pt idx="18">
                  <c:v>1.093587316998663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25-45CE-9EF6-AE5401DF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Eficiencia (ARM)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Eficiancia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Tablas!$F$26:$F$44</c:f>
              <c:numCache>
                <c:formatCode>0.00</c:formatCode>
                <c:ptCount val="19"/>
                <c:pt idx="0">
                  <c:v>0.98515968686800826</c:v>
                </c:pt>
                <c:pt idx="1">
                  <c:v>1.0055251329349972</c:v>
                </c:pt>
                <c:pt idx="2">
                  <c:v>0.99976405837288385</c:v>
                </c:pt>
                <c:pt idx="3">
                  <c:v>1.0084601007528065</c:v>
                </c:pt>
                <c:pt idx="4">
                  <c:v>1.0110193455005021</c:v>
                </c:pt>
                <c:pt idx="5">
                  <c:v>1.0039309376734982</c:v>
                </c:pt>
                <c:pt idx="6">
                  <c:v>1.012481744298628</c:v>
                </c:pt>
                <c:pt idx="7">
                  <c:v>1.0109668781585208</c:v>
                </c:pt>
                <c:pt idx="8">
                  <c:v>1.0196749265415874</c:v>
                </c:pt>
                <c:pt idx="9">
                  <c:v>1.0087909051084827</c:v>
                </c:pt>
                <c:pt idx="10">
                  <c:v>1.0158408986022114</c:v>
                </c:pt>
                <c:pt idx="11">
                  <c:v>1.0159372726379441</c:v>
                </c:pt>
                <c:pt idx="12">
                  <c:v>1.0246903884401384</c:v>
                </c:pt>
                <c:pt idx="13">
                  <c:v>1.0141527472590797</c:v>
                </c:pt>
                <c:pt idx="14">
                  <c:v>1.0097539248508611</c:v>
                </c:pt>
                <c:pt idx="15">
                  <c:v>1.0103749235251029</c:v>
                </c:pt>
                <c:pt idx="16">
                  <c:v>1.0054942415056223</c:v>
                </c:pt>
                <c:pt idx="17">
                  <c:v>0.98397878865260802</c:v>
                </c:pt>
                <c:pt idx="18">
                  <c:v>1.002980968771978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138-9456-92BB7AC2EC7B}"/>
            </c:ext>
          </c:extLst>
        </c:ser>
        <c:ser>
          <c:idx val="1"/>
          <c:order val="1"/>
          <c:tx>
            <c:v>Eficiancia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Tablas!$I$26:$I$44</c:f>
              <c:numCache>
                <c:formatCode>0.00</c:formatCode>
                <c:ptCount val="19"/>
                <c:pt idx="0">
                  <c:v>0.49869515275567677</c:v>
                </c:pt>
                <c:pt idx="1">
                  <c:v>0.54626928128073882</c:v>
                </c:pt>
                <c:pt idx="2">
                  <c:v>0.78677696700061772</c:v>
                </c:pt>
                <c:pt idx="3">
                  <c:v>0.82228997289000505</c:v>
                </c:pt>
                <c:pt idx="4">
                  <c:v>0.84754808507751456</c:v>
                </c:pt>
                <c:pt idx="5">
                  <c:v>0.85618244619624351</c:v>
                </c:pt>
                <c:pt idx="6">
                  <c:v>0.880773322994022</c:v>
                </c:pt>
                <c:pt idx="7">
                  <c:v>0.89282739363228281</c:v>
                </c:pt>
                <c:pt idx="8">
                  <c:v>0.89747826725394331</c:v>
                </c:pt>
                <c:pt idx="9">
                  <c:v>0.91195406765462061</c:v>
                </c:pt>
                <c:pt idx="10">
                  <c:v>0.91335562444433394</c:v>
                </c:pt>
                <c:pt idx="11">
                  <c:v>0.72713762712960317</c:v>
                </c:pt>
                <c:pt idx="12">
                  <c:v>0.93585295300405036</c:v>
                </c:pt>
                <c:pt idx="13">
                  <c:v>0.90863808831773807</c:v>
                </c:pt>
                <c:pt idx="14">
                  <c:v>0.94818798302604401</c:v>
                </c:pt>
                <c:pt idx="15">
                  <c:v>0.91053913950238441</c:v>
                </c:pt>
                <c:pt idx="16">
                  <c:v>0.8688642527635444</c:v>
                </c:pt>
                <c:pt idx="17">
                  <c:v>0.93405581324994036</c:v>
                </c:pt>
                <c:pt idx="18">
                  <c:v>0.88568585480554107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138-9456-92BB7AC2EC7B}"/>
            </c:ext>
          </c:extLst>
        </c:ser>
        <c:ser>
          <c:idx val="2"/>
          <c:order val="2"/>
          <c:tx>
            <c:v>Eficiencia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Tablas!$L$26:$L$44</c:f>
              <c:numCache>
                <c:formatCode>0.00</c:formatCode>
                <c:ptCount val="19"/>
                <c:pt idx="0">
                  <c:v>0.35544129465959062</c:v>
                </c:pt>
                <c:pt idx="1">
                  <c:v>0.68315555630910729</c:v>
                </c:pt>
                <c:pt idx="2">
                  <c:v>0.75511386892528787</c:v>
                </c:pt>
                <c:pt idx="3">
                  <c:v>0.76740580655156743</c:v>
                </c:pt>
                <c:pt idx="4">
                  <c:v>0.80598501375455178</c:v>
                </c:pt>
                <c:pt idx="5">
                  <c:v>0.81555194276929077</c:v>
                </c:pt>
                <c:pt idx="6">
                  <c:v>0.59091732839198807</c:v>
                </c:pt>
                <c:pt idx="7">
                  <c:v>0.86814540148040298</c:v>
                </c:pt>
                <c:pt idx="8">
                  <c:v>0.86535758334766688</c:v>
                </c:pt>
                <c:pt idx="9">
                  <c:v>0.80005141358440257</c:v>
                </c:pt>
                <c:pt idx="10">
                  <c:v>0.89821920895155938</c:v>
                </c:pt>
                <c:pt idx="11">
                  <c:v>0.9066960259920297</c:v>
                </c:pt>
                <c:pt idx="12">
                  <c:v>0.87746294854496665</c:v>
                </c:pt>
                <c:pt idx="13">
                  <c:v>0.83396244997773195</c:v>
                </c:pt>
                <c:pt idx="14">
                  <c:v>0.7704771828883098</c:v>
                </c:pt>
                <c:pt idx="15">
                  <c:v>0.86312528623910756</c:v>
                </c:pt>
                <c:pt idx="16">
                  <c:v>0.83002667354301707</c:v>
                </c:pt>
                <c:pt idx="17">
                  <c:v>0.87139006979248756</c:v>
                </c:pt>
                <c:pt idx="18">
                  <c:v>0.73346003553705286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138-9456-92BB7AC2EC7B}"/>
            </c:ext>
          </c:extLst>
        </c:ser>
        <c:ser>
          <c:idx val="3"/>
          <c:order val="3"/>
          <c:tx>
            <c:v>Eficiencia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Tablas!$O$26:$O$44</c:f>
              <c:numCache>
                <c:formatCode>0.00</c:formatCode>
                <c:ptCount val="19"/>
                <c:pt idx="0">
                  <c:v>0.24346745032973874</c:v>
                </c:pt>
                <c:pt idx="1">
                  <c:v>0.56233163711442968</c:v>
                </c:pt>
                <c:pt idx="2">
                  <c:v>0.67658069842029389</c:v>
                </c:pt>
                <c:pt idx="3">
                  <c:v>0.46854894893532067</c:v>
                </c:pt>
                <c:pt idx="4">
                  <c:v>0.56464779262975728</c:v>
                </c:pt>
                <c:pt idx="5">
                  <c:v>0.71909617488296396</c:v>
                </c:pt>
                <c:pt idx="6">
                  <c:v>0.7515933990421908</c:v>
                </c:pt>
                <c:pt idx="7">
                  <c:v>0.59587099513784747</c:v>
                </c:pt>
                <c:pt idx="8">
                  <c:v>0.72150933861572641</c:v>
                </c:pt>
                <c:pt idx="9">
                  <c:v>0.7300424140510956</c:v>
                </c:pt>
                <c:pt idx="10">
                  <c:v>0.71887285508571153</c:v>
                </c:pt>
                <c:pt idx="11">
                  <c:v>0.72006245199311292</c:v>
                </c:pt>
                <c:pt idx="12">
                  <c:v>0.75518938244392275</c:v>
                </c:pt>
                <c:pt idx="13">
                  <c:v>0.72461965550410212</c:v>
                </c:pt>
                <c:pt idx="14">
                  <c:v>0.78065196166000783</c:v>
                </c:pt>
                <c:pt idx="15">
                  <c:v>0.6767127702129021</c:v>
                </c:pt>
                <c:pt idx="16">
                  <c:v>0.74052466107112658</c:v>
                </c:pt>
                <c:pt idx="17">
                  <c:v>0.82523029392175029</c:v>
                </c:pt>
                <c:pt idx="18">
                  <c:v>0.69346981764691629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138-9456-92BB7AC2E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Secuencial vs Tiempo Paralelo (Intel)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Paralelo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Tablas!$D$4:$D$22</c:f>
              <c:numCache>
                <c:formatCode>0.00</c:formatCode>
                <c:ptCount val="19"/>
                <c:pt idx="0">
                  <c:v>4.8447380000000004</c:v>
                </c:pt>
                <c:pt idx="1">
                  <c:v>15.01323</c:v>
                </c:pt>
                <c:pt idx="2">
                  <c:v>35.041759999999996</c:v>
                </c:pt>
                <c:pt idx="3">
                  <c:v>70.468801999999997</c:v>
                </c:pt>
                <c:pt idx="4">
                  <c:v>120.56043099999999</c:v>
                </c:pt>
                <c:pt idx="5">
                  <c:v>189.58261100000001</c:v>
                </c:pt>
                <c:pt idx="6">
                  <c:v>282.88007499999998</c:v>
                </c:pt>
                <c:pt idx="7">
                  <c:v>416.70424400000002</c:v>
                </c:pt>
                <c:pt idx="8">
                  <c:v>569.47177999999997</c:v>
                </c:pt>
                <c:pt idx="9">
                  <c:v>766.64783699999998</c:v>
                </c:pt>
                <c:pt idx="10">
                  <c:v>1022.526716</c:v>
                </c:pt>
                <c:pt idx="11">
                  <c:v>1326.461806</c:v>
                </c:pt>
                <c:pt idx="12">
                  <c:v>1657.2386859999999</c:v>
                </c:pt>
                <c:pt idx="13">
                  <c:v>2046.326562</c:v>
                </c:pt>
                <c:pt idx="14">
                  <c:v>2486.1934179999998</c:v>
                </c:pt>
                <c:pt idx="15">
                  <c:v>3083.6109430000001</c:v>
                </c:pt>
                <c:pt idx="16">
                  <c:v>3671.6799719999999</c:v>
                </c:pt>
                <c:pt idx="17">
                  <c:v>4432.4826220000004</c:v>
                </c:pt>
                <c:pt idx="18">
                  <c:v>9420.8611020000008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4-4ADA-904F-400AEFE98943}"/>
            </c:ext>
          </c:extLst>
        </c:ser>
        <c:ser>
          <c:idx val="1"/>
          <c:order val="1"/>
          <c:tx>
            <c:v>Tiempo Paralelo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Tablas!$G$4:$G$22</c:f>
              <c:numCache>
                <c:formatCode>0.00</c:formatCode>
                <c:ptCount val="19"/>
                <c:pt idx="0">
                  <c:v>3.5535619999999999</c:v>
                </c:pt>
                <c:pt idx="1">
                  <c:v>12.447642</c:v>
                </c:pt>
                <c:pt idx="2">
                  <c:v>24.123376</c:v>
                </c:pt>
                <c:pt idx="3">
                  <c:v>41.770640999999998</c:v>
                </c:pt>
                <c:pt idx="4">
                  <c:v>74.947568000000004</c:v>
                </c:pt>
                <c:pt idx="5">
                  <c:v>110.326488</c:v>
                </c:pt>
                <c:pt idx="6">
                  <c:v>162.24162699999999</c:v>
                </c:pt>
                <c:pt idx="7">
                  <c:v>232.006384</c:v>
                </c:pt>
                <c:pt idx="8">
                  <c:v>385.41274199999998</c:v>
                </c:pt>
                <c:pt idx="9">
                  <c:v>408.56705899999997</c:v>
                </c:pt>
                <c:pt idx="10">
                  <c:v>815.47039099999995</c:v>
                </c:pt>
                <c:pt idx="11">
                  <c:v>686.81888700000002</c:v>
                </c:pt>
                <c:pt idx="12">
                  <c:v>852.44579999999996</c:v>
                </c:pt>
                <c:pt idx="13">
                  <c:v>1060.5078430000001</c:v>
                </c:pt>
                <c:pt idx="14">
                  <c:v>1283.1465410000001</c:v>
                </c:pt>
                <c:pt idx="15">
                  <c:v>1609.0150329999999</c:v>
                </c:pt>
                <c:pt idx="16">
                  <c:v>1920.533797</c:v>
                </c:pt>
                <c:pt idx="17">
                  <c:v>2176.1739320000001</c:v>
                </c:pt>
                <c:pt idx="18">
                  <c:v>4389.7420910000001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4-4ADA-904F-400AEFE98943}"/>
            </c:ext>
          </c:extLst>
        </c:ser>
        <c:ser>
          <c:idx val="2"/>
          <c:order val="2"/>
          <c:tx>
            <c:v>Tiempo Paralelo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Tablas!$J$4:$J$22</c:f>
              <c:numCache>
                <c:formatCode>0.00</c:formatCode>
                <c:ptCount val="19"/>
                <c:pt idx="0">
                  <c:v>2.7443029999999999</c:v>
                </c:pt>
                <c:pt idx="1">
                  <c:v>6.4381690000000003</c:v>
                </c:pt>
                <c:pt idx="2">
                  <c:v>15.939928999999999</c:v>
                </c:pt>
                <c:pt idx="3">
                  <c:v>31.756309000000002</c:v>
                </c:pt>
                <c:pt idx="4">
                  <c:v>54.159754</c:v>
                </c:pt>
                <c:pt idx="5">
                  <c:v>86.991562000000002</c:v>
                </c:pt>
                <c:pt idx="6">
                  <c:v>144.984757</c:v>
                </c:pt>
                <c:pt idx="7">
                  <c:v>195.808865</c:v>
                </c:pt>
                <c:pt idx="8">
                  <c:v>610.22752300000002</c:v>
                </c:pt>
                <c:pt idx="9">
                  <c:v>277.424352</c:v>
                </c:pt>
                <c:pt idx="10">
                  <c:v>357.54604699999999</c:v>
                </c:pt>
                <c:pt idx="11">
                  <c:v>445.37174499999998</c:v>
                </c:pt>
                <c:pt idx="12">
                  <c:v>1044.441726</c:v>
                </c:pt>
                <c:pt idx="13">
                  <c:v>720.97333600000002</c:v>
                </c:pt>
                <c:pt idx="14">
                  <c:v>1065.4500129999999</c:v>
                </c:pt>
                <c:pt idx="15">
                  <c:v>1061.809</c:v>
                </c:pt>
                <c:pt idx="16">
                  <c:v>1330.7374259999999</c:v>
                </c:pt>
                <c:pt idx="17">
                  <c:v>1459.707594</c:v>
                </c:pt>
                <c:pt idx="18">
                  <c:v>2832.2160530000001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4-4ADA-904F-400AEFE98943}"/>
            </c:ext>
          </c:extLst>
        </c:ser>
        <c:ser>
          <c:idx val="3"/>
          <c:order val="3"/>
          <c:tx>
            <c:v>Tiempo Paralelo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Tablas!$M$4:$M$22</c:f>
              <c:numCache>
                <c:formatCode>0.00</c:formatCode>
                <c:ptCount val="19"/>
                <c:pt idx="0">
                  <c:v>3.299426</c:v>
                </c:pt>
                <c:pt idx="1">
                  <c:v>6.8911899999999999</c:v>
                </c:pt>
                <c:pt idx="2">
                  <c:v>16.574071</c:v>
                </c:pt>
                <c:pt idx="3">
                  <c:v>34.575102000000001</c:v>
                </c:pt>
                <c:pt idx="4">
                  <c:v>55.049365999999999</c:v>
                </c:pt>
                <c:pt idx="5">
                  <c:v>78.622187999999994</c:v>
                </c:pt>
                <c:pt idx="6">
                  <c:v>115.130168</c:v>
                </c:pt>
                <c:pt idx="7">
                  <c:v>127.644688</c:v>
                </c:pt>
                <c:pt idx="8">
                  <c:v>233.96618699999999</c:v>
                </c:pt>
                <c:pt idx="9">
                  <c:v>284.80532799999997</c:v>
                </c:pt>
                <c:pt idx="10">
                  <c:v>351.48255699999999</c:v>
                </c:pt>
                <c:pt idx="11">
                  <c:v>701.14041799999995</c:v>
                </c:pt>
                <c:pt idx="12">
                  <c:v>524.70111099999997</c:v>
                </c:pt>
                <c:pt idx="13">
                  <c:v>569.99472400000002</c:v>
                </c:pt>
                <c:pt idx="14">
                  <c:v>780.704745</c:v>
                </c:pt>
                <c:pt idx="15">
                  <c:v>864.464834</c:v>
                </c:pt>
                <c:pt idx="16">
                  <c:v>1610.707625</c:v>
                </c:pt>
                <c:pt idx="17">
                  <c:v>1650.5255790000001</c:v>
                </c:pt>
                <c:pt idx="18">
                  <c:v>2142.2682279999999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4-4ADA-904F-400AEFE98943}"/>
            </c:ext>
          </c:extLst>
        </c:ser>
        <c:ser>
          <c:idx val="4"/>
          <c:order val="4"/>
          <c:tx>
            <c:v>Tiempo Secuencial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Tablas!$C$4:$C$22</c:f>
              <c:numCache>
                <c:formatCode>0.00</c:formatCode>
                <c:ptCount val="19"/>
                <c:pt idx="0">
                  <c:v>4.4333150000000003</c:v>
                </c:pt>
                <c:pt idx="1">
                  <c:v>14.162583</c:v>
                </c:pt>
                <c:pt idx="2">
                  <c:v>33.464875999999997</c:v>
                </c:pt>
                <c:pt idx="3">
                  <c:v>67.320288000000005</c:v>
                </c:pt>
                <c:pt idx="4">
                  <c:v>112.698454</c:v>
                </c:pt>
                <c:pt idx="5">
                  <c:v>180.23502500000001</c:v>
                </c:pt>
                <c:pt idx="6">
                  <c:v>281.24755800000003</c:v>
                </c:pt>
                <c:pt idx="7">
                  <c:v>393.150396</c:v>
                </c:pt>
                <c:pt idx="8">
                  <c:v>665.60440100000005</c:v>
                </c:pt>
                <c:pt idx="9">
                  <c:v>699.69732699999997</c:v>
                </c:pt>
                <c:pt idx="10">
                  <c:v>901.10725500000001</c:v>
                </c:pt>
                <c:pt idx="11">
                  <c:v>1202.667281</c:v>
                </c:pt>
                <c:pt idx="12">
                  <c:v>1483.067542</c:v>
                </c:pt>
                <c:pt idx="13">
                  <c:v>1856.721239</c:v>
                </c:pt>
                <c:pt idx="14">
                  <c:v>2248.1902690000002</c:v>
                </c:pt>
                <c:pt idx="15">
                  <c:v>2849.7938479999998</c:v>
                </c:pt>
                <c:pt idx="16">
                  <c:v>3242.3528529999999</c:v>
                </c:pt>
                <c:pt idx="17">
                  <c:v>3976.5156809999999</c:v>
                </c:pt>
                <c:pt idx="18">
                  <c:v>9371.0294549999999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64-4ADA-904F-400AEFE9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Secuencial vs Tiempo Paralelo (ARM)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Tiempo Paralelo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Tablas!$D$26:$D$44</c:f>
              <c:numCache>
                <c:formatCode>0.00</c:formatCode>
                <c:ptCount val="19"/>
                <c:pt idx="0">
                  <c:v>26.359618999999999</c:v>
                </c:pt>
                <c:pt idx="1">
                  <c:v>82.346073000000004</c:v>
                </c:pt>
                <c:pt idx="2">
                  <c:v>191.297316</c:v>
                </c:pt>
                <c:pt idx="3">
                  <c:v>374.95451800000001</c:v>
                </c:pt>
                <c:pt idx="4">
                  <c:v>643.85085300000003</c:v>
                </c:pt>
                <c:pt idx="5">
                  <c:v>1028.033598</c:v>
                </c:pt>
                <c:pt idx="6">
                  <c:v>1528.9675500000001</c:v>
                </c:pt>
                <c:pt idx="7">
                  <c:v>2183.4661289999999</c:v>
                </c:pt>
                <c:pt idx="8">
                  <c:v>2997.6406710000001</c:v>
                </c:pt>
                <c:pt idx="9">
                  <c:v>4031.6512990000001</c:v>
                </c:pt>
                <c:pt idx="10">
                  <c:v>5227.3432890000004</c:v>
                </c:pt>
                <c:pt idx="11">
                  <c:v>6673.0956679999999</c:v>
                </c:pt>
                <c:pt idx="12">
                  <c:v>8321.0896620000003</c:v>
                </c:pt>
                <c:pt idx="13">
                  <c:v>10297.385259000001</c:v>
                </c:pt>
                <c:pt idx="14">
                  <c:v>12562.112675</c:v>
                </c:pt>
                <c:pt idx="15">
                  <c:v>15200.899805999999</c:v>
                </c:pt>
                <c:pt idx="16">
                  <c:v>17958.777366999999</c:v>
                </c:pt>
                <c:pt idx="17">
                  <c:v>25767.039024000002</c:v>
                </c:pt>
                <c:pt idx="18">
                  <c:v>24813.507171000001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F-4A98-853C-586C8FE7ED82}"/>
            </c:ext>
          </c:extLst>
        </c:ser>
        <c:ser>
          <c:idx val="1"/>
          <c:order val="1"/>
          <c:tx>
            <c:v>Tiempo Paralelo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Tablas!$G$26:$G$44</c:f>
              <c:numCache>
                <c:formatCode>0.00</c:formatCode>
                <c:ptCount val="19"/>
                <c:pt idx="0">
                  <c:v>26.036380999999999</c:v>
                </c:pt>
                <c:pt idx="1">
                  <c:v>75.787756000000002</c:v>
                </c:pt>
                <c:pt idx="2">
                  <c:v>121.54154800000001</c:v>
                </c:pt>
                <c:pt idx="3">
                  <c:v>229.92294899999999</c:v>
                </c:pt>
                <c:pt idx="4">
                  <c:v>384.016954</c:v>
                </c:pt>
                <c:pt idx="5">
                  <c:v>602.718929</c:v>
                </c:pt>
                <c:pt idx="6">
                  <c:v>878.80257700000004</c:v>
                </c:pt>
                <c:pt idx="7">
                  <c:v>1236.191873</c:v>
                </c:pt>
                <c:pt idx="8">
                  <c:v>1702.893063</c:v>
                </c:pt>
                <c:pt idx="9">
                  <c:v>2229.878295</c:v>
                </c:pt>
                <c:pt idx="10">
                  <c:v>2906.9449850000001</c:v>
                </c:pt>
                <c:pt idx="11">
                  <c:v>4661.7355230000003</c:v>
                </c:pt>
                <c:pt idx="12">
                  <c:v>4555.4916350000003</c:v>
                </c:pt>
                <c:pt idx="13">
                  <c:v>5746.57924</c:v>
                </c:pt>
                <c:pt idx="14">
                  <c:v>6688.8859620000003</c:v>
                </c:pt>
                <c:pt idx="15">
                  <c:v>8433.7988960000002</c:v>
                </c:pt>
                <c:pt idx="16">
                  <c:v>10391.408767000001</c:v>
                </c:pt>
                <c:pt idx="17">
                  <c:v>13572.111798</c:v>
                </c:pt>
                <c:pt idx="18">
                  <c:v>14049.8323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F-4A98-853C-586C8FE7ED82}"/>
            </c:ext>
          </c:extLst>
        </c:ser>
        <c:ser>
          <c:idx val="2"/>
          <c:order val="2"/>
          <c:tx>
            <c:v>Tiempo Paralelo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Tablas!$J$26:$J$44</c:f>
              <c:numCache>
                <c:formatCode>0.00</c:formatCode>
                <c:ptCount val="19"/>
                <c:pt idx="0">
                  <c:v>24.353232999999999</c:v>
                </c:pt>
                <c:pt idx="1">
                  <c:v>40.401265000000002</c:v>
                </c:pt>
                <c:pt idx="2">
                  <c:v>84.425315999999995</c:v>
                </c:pt>
                <c:pt idx="3">
                  <c:v>164.244553</c:v>
                </c:pt>
                <c:pt idx="4">
                  <c:v>269.21330499999999</c:v>
                </c:pt>
                <c:pt idx="5">
                  <c:v>421.83077900000001</c:v>
                </c:pt>
                <c:pt idx="6">
                  <c:v>873.24777800000004</c:v>
                </c:pt>
                <c:pt idx="7">
                  <c:v>847.55845899999997</c:v>
                </c:pt>
                <c:pt idx="8">
                  <c:v>1177.4011459999999</c:v>
                </c:pt>
                <c:pt idx="9">
                  <c:v>1694.51325</c:v>
                </c:pt>
                <c:pt idx="10">
                  <c:v>1970.621073</c:v>
                </c:pt>
                <c:pt idx="11">
                  <c:v>2492.362901</c:v>
                </c:pt>
                <c:pt idx="12">
                  <c:v>3239.088561</c:v>
                </c:pt>
                <c:pt idx="13">
                  <c:v>4174.0974269999997</c:v>
                </c:pt>
                <c:pt idx="14">
                  <c:v>5487.7863829999997</c:v>
                </c:pt>
                <c:pt idx="15">
                  <c:v>5931.3938250000001</c:v>
                </c:pt>
                <c:pt idx="16">
                  <c:v>7251.7537899999998</c:v>
                </c:pt>
                <c:pt idx="17">
                  <c:v>9698.7639729999992</c:v>
                </c:pt>
                <c:pt idx="18">
                  <c:v>11310.534659999999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F-4A98-853C-586C8FE7ED82}"/>
            </c:ext>
          </c:extLst>
        </c:ser>
        <c:ser>
          <c:idx val="3"/>
          <c:order val="3"/>
          <c:tx>
            <c:v>Tiempo Paralelo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Tablas!$M$26:$M$44</c:f>
              <c:numCache>
                <c:formatCode>0.00</c:formatCode>
                <c:ptCount val="19"/>
                <c:pt idx="0">
                  <c:v>26.665201</c:v>
                </c:pt>
                <c:pt idx="1">
                  <c:v>36.811483000000003</c:v>
                </c:pt>
                <c:pt idx="2">
                  <c:v>70.668650999999997</c:v>
                </c:pt>
                <c:pt idx="3">
                  <c:v>201.75409200000001</c:v>
                </c:pt>
                <c:pt idx="4">
                  <c:v>288.20871899999997</c:v>
                </c:pt>
                <c:pt idx="5">
                  <c:v>358.80970100000002</c:v>
                </c:pt>
                <c:pt idx="6">
                  <c:v>514.92327299999999</c:v>
                </c:pt>
                <c:pt idx="7">
                  <c:v>926.128287</c:v>
                </c:pt>
                <c:pt idx="8">
                  <c:v>1059.105845</c:v>
                </c:pt>
                <c:pt idx="9">
                  <c:v>1392.7592030000001</c:v>
                </c:pt>
                <c:pt idx="10">
                  <c:v>1846.6927310000001</c:v>
                </c:pt>
                <c:pt idx="11">
                  <c:v>2353.7703550000001</c:v>
                </c:pt>
                <c:pt idx="12">
                  <c:v>2822.6497869999998</c:v>
                </c:pt>
                <c:pt idx="13">
                  <c:v>3602.9665599999998</c:v>
                </c:pt>
                <c:pt idx="14">
                  <c:v>4062.1951909999998</c:v>
                </c:pt>
                <c:pt idx="15">
                  <c:v>5673.9759670000003</c:v>
                </c:pt>
                <c:pt idx="16">
                  <c:v>6096.1667369999996</c:v>
                </c:pt>
                <c:pt idx="17">
                  <c:v>7680.9528300000002</c:v>
                </c:pt>
                <c:pt idx="18">
                  <c:v>8972.083149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AF-4A98-853C-586C8FE7ED82}"/>
            </c:ext>
          </c:extLst>
        </c:ser>
        <c:ser>
          <c:idx val="4"/>
          <c:order val="4"/>
          <c:tx>
            <c:v>Tiempo Secuencial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Tablas!$C$26:$C$44</c:f>
              <c:numCache>
                <c:formatCode>0.00</c:formatCode>
                <c:ptCount val="19"/>
                <c:pt idx="0">
                  <c:v>25.968433999999998</c:v>
                </c:pt>
                <c:pt idx="1">
                  <c:v>82.801045999999999</c:v>
                </c:pt>
                <c:pt idx="2">
                  <c:v>191.25218100000001</c:v>
                </c:pt>
                <c:pt idx="3">
                  <c:v>378.12667099999999</c:v>
                </c:pt>
                <c:pt idx="4">
                  <c:v>650.94566799999996</c:v>
                </c:pt>
                <c:pt idx="5">
                  <c:v>1032.074734</c:v>
                </c:pt>
                <c:pt idx="6">
                  <c:v>1548.0517319999999</c:v>
                </c:pt>
                <c:pt idx="7">
                  <c:v>2207.411936</c:v>
                </c:pt>
                <c:pt idx="8">
                  <c:v>3056.6190310000002</c:v>
                </c:pt>
                <c:pt idx="9">
                  <c:v>4067.093163</c:v>
                </c:pt>
                <c:pt idx="10">
                  <c:v>5310.1491040000001</c:v>
                </c:pt>
                <c:pt idx="11">
                  <c:v>6779.4466130000001</c:v>
                </c:pt>
                <c:pt idx="12">
                  <c:v>8526.5405979999996</c:v>
                </c:pt>
                <c:pt idx="13">
                  <c:v>10443.12155</c:v>
                </c:pt>
                <c:pt idx="14">
                  <c:v>12684.642578000001</c:v>
                </c:pt>
                <c:pt idx="15">
                  <c:v>15358.607979</c:v>
                </c:pt>
                <c:pt idx="16">
                  <c:v>18057.447227000001</c:v>
                </c:pt>
                <c:pt idx="17">
                  <c:v>25354.219846</c:v>
                </c:pt>
                <c:pt idx="18">
                  <c:v>24887.475461000002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AF-4A98-853C-586C8FE7E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Ganancia (Intel)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Tablas!$E$4:$E$22</c:f>
              <c:numCache>
                <c:formatCode>0.00</c:formatCode>
                <c:ptCount val="19"/>
                <c:pt idx="0">
                  <c:v>0.91507837988349416</c:v>
                </c:pt>
                <c:pt idx="1">
                  <c:v>0.94334017396656145</c:v>
                </c:pt>
                <c:pt idx="2">
                  <c:v>0.95499986302057893</c:v>
                </c:pt>
                <c:pt idx="3">
                  <c:v>0.9553204551426886</c:v>
                </c:pt>
                <c:pt idx="4">
                  <c:v>0.9347880815057803</c:v>
                </c:pt>
                <c:pt idx="5">
                  <c:v>0.95069386400633549</c:v>
                </c:pt>
                <c:pt idx="6">
                  <c:v>0.99422894313075971</c:v>
                </c:pt>
                <c:pt idx="7">
                  <c:v>0.94347586246325821</c:v>
                </c:pt>
                <c:pt idx="8">
                  <c:v>1.1688101577219507</c:v>
                </c:pt>
                <c:pt idx="9">
                  <c:v>0.91267110299040732</c:v>
                </c:pt>
                <c:pt idx="10">
                  <c:v>0.88125546345138239</c:v>
                </c:pt>
                <c:pt idx="11">
                  <c:v>0.90667313266010463</c:v>
                </c:pt>
                <c:pt idx="12">
                  <c:v>0.89490280098373232</c:v>
                </c:pt>
                <c:pt idx="13">
                  <c:v>0.90734356552813</c:v>
                </c:pt>
                <c:pt idx="14">
                  <c:v>0.90427005908837954</c:v>
                </c:pt>
                <c:pt idx="15">
                  <c:v>0.92417425566257616</c:v>
                </c:pt>
                <c:pt idx="16">
                  <c:v>0.88307065913314298</c:v>
                </c:pt>
                <c:pt idx="17">
                  <c:v>0.89713057446928879</c:v>
                </c:pt>
                <c:pt idx="18">
                  <c:v>0.99471049976637249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3-47A3-BB48-85D492AB7DD9}"/>
            </c:ext>
          </c:extLst>
        </c:ser>
        <c:ser>
          <c:idx val="1"/>
          <c:order val="1"/>
          <c:tx>
            <c:v>Ganancia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Tablas!$H$4:$H$22</c:f>
              <c:numCache>
                <c:formatCode>0.00</c:formatCode>
                <c:ptCount val="19"/>
                <c:pt idx="0">
                  <c:v>1.247569340284481</c:v>
                </c:pt>
                <c:pt idx="1">
                  <c:v>1.1377723588130186</c:v>
                </c:pt>
                <c:pt idx="2">
                  <c:v>1.3872385026042788</c:v>
                </c:pt>
                <c:pt idx="3">
                  <c:v>1.6116651884753219</c:v>
                </c:pt>
                <c:pt idx="4">
                  <c:v>1.5036972780757876</c:v>
                </c:pt>
                <c:pt idx="5">
                  <c:v>1.6336514310144632</c:v>
                </c:pt>
                <c:pt idx="6">
                  <c:v>1.7335104633781813</c:v>
                </c:pt>
                <c:pt idx="7">
                  <c:v>1.6945671460488778</c:v>
                </c:pt>
                <c:pt idx="8">
                  <c:v>1.7269911667839983</c:v>
                </c:pt>
                <c:pt idx="9">
                  <c:v>1.7125642206999365</c:v>
                </c:pt>
                <c:pt idx="10">
                  <c:v>1.1050152953989965</c:v>
                </c:pt>
                <c:pt idx="11">
                  <c:v>1.7510690281876304</c:v>
                </c:pt>
                <c:pt idx="12">
                  <c:v>1.7397792821549476</c:v>
                </c:pt>
                <c:pt idx="13">
                  <c:v>1.7507850142320915</c:v>
                </c:pt>
                <c:pt idx="14">
                  <c:v>1.752091594501676</c:v>
                </c:pt>
                <c:pt idx="15">
                  <c:v>1.7711418411589197</c:v>
                </c:pt>
                <c:pt idx="16">
                  <c:v>1.6882560765474515</c:v>
                </c:pt>
                <c:pt idx="17">
                  <c:v>1.8272968086449808</c:v>
                </c:pt>
                <c:pt idx="18">
                  <c:v>2.134756270582002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53-47A3-BB48-85D492AB7DD9}"/>
            </c:ext>
          </c:extLst>
        </c:ser>
        <c:ser>
          <c:idx val="2"/>
          <c:order val="2"/>
          <c:tx>
            <c:v>Ganancia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Tablas!$K$4:$K$22</c:f>
              <c:numCache>
                <c:formatCode>0.00</c:formatCode>
                <c:ptCount val="19"/>
                <c:pt idx="0">
                  <c:v>1.6154611936072658</c:v>
                </c:pt>
                <c:pt idx="1">
                  <c:v>2.1997842864951198</c:v>
                </c:pt>
                <c:pt idx="2">
                  <c:v>2.0994369548321075</c:v>
                </c:pt>
                <c:pt idx="3">
                  <c:v>2.1199027884506352</c:v>
                </c:pt>
                <c:pt idx="4">
                  <c:v>2.0808523982586773</c:v>
                </c:pt>
                <c:pt idx="5">
                  <c:v>2.0718679013948504</c:v>
                </c:pt>
                <c:pt idx="6">
                  <c:v>1.9398422552792913</c:v>
                </c:pt>
                <c:pt idx="7">
                  <c:v>2.0078273575611605</c:v>
                </c:pt>
                <c:pt idx="8">
                  <c:v>1.0907479192805927</c:v>
                </c:pt>
                <c:pt idx="9">
                  <c:v>2.5221193523775445</c:v>
                </c:pt>
                <c:pt idx="10">
                  <c:v>2.5202551183568254</c:v>
                </c:pt>
                <c:pt idx="11">
                  <c:v>2.7003672651034476</c:v>
                </c:pt>
                <c:pt idx="12">
                  <c:v>1.4199619807223214</c:v>
                </c:pt>
                <c:pt idx="13">
                  <c:v>2.5752980676111994</c:v>
                </c:pt>
                <c:pt idx="14">
                  <c:v>2.1100851673648631</c:v>
                </c:pt>
                <c:pt idx="15">
                  <c:v>2.6839044008856581</c:v>
                </c:pt>
                <c:pt idx="16">
                  <c:v>2.4365083521743531</c:v>
                </c:pt>
                <c:pt idx="17">
                  <c:v>2.7241864722394533</c:v>
                </c:pt>
                <c:pt idx="18">
                  <c:v>3.3087269048820689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53-47A3-BB48-85D492AB7DD9}"/>
            </c:ext>
          </c:extLst>
        </c:ser>
        <c:ser>
          <c:idx val="3"/>
          <c:order val="3"/>
          <c:tx>
            <c:v>Ganancia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Tablas!$N$4:$N$22</c:f>
              <c:numCache>
                <c:formatCode>0.00</c:formatCode>
                <c:ptCount val="19"/>
                <c:pt idx="0">
                  <c:v>1.3436625037203442</c:v>
                </c:pt>
                <c:pt idx="1">
                  <c:v>2.055172328726969</c:v>
                </c:pt>
                <c:pt idx="2">
                  <c:v>2.0191102113656925</c:v>
                </c:pt>
                <c:pt idx="3">
                  <c:v>1.9470741691521258</c:v>
                </c:pt>
                <c:pt idx="4">
                  <c:v>2.047225285028714</c:v>
                </c:pt>
                <c:pt idx="5">
                  <c:v>2.2924193485940636</c:v>
                </c:pt>
                <c:pt idx="6">
                  <c:v>2.4428658698734811</c:v>
                </c:pt>
                <c:pt idx="7">
                  <c:v>3.0800372671990863</c:v>
                </c:pt>
                <c:pt idx="8">
                  <c:v>2.8448743364783735</c:v>
                </c:pt>
                <c:pt idx="9">
                  <c:v>2.4567564515506537</c:v>
                </c:pt>
                <c:pt idx="10">
                  <c:v>2.563732501240453</c:v>
                </c:pt>
                <c:pt idx="11">
                  <c:v>1.7153016002566266</c:v>
                </c:pt>
                <c:pt idx="12">
                  <c:v>2.8264997174743929</c:v>
                </c:pt>
                <c:pt idx="13">
                  <c:v>3.2574358337394012</c:v>
                </c:pt>
                <c:pt idx="14">
                  <c:v>2.8796933583386894</c:v>
                </c:pt>
                <c:pt idx="15">
                  <c:v>3.2965989314031483</c:v>
                </c:pt>
                <c:pt idx="16">
                  <c:v>2.0129990090535519</c:v>
                </c:pt>
                <c:pt idx="17">
                  <c:v>2.409242081185583</c:v>
                </c:pt>
                <c:pt idx="18">
                  <c:v>4.3743492679946518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53-47A3-BB48-85D492AB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de Ganancia (ARM)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Ganancia 1 Hebra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Tablas!$E$26:$E$44</c:f>
              <c:numCache>
                <c:formatCode>0.00</c:formatCode>
                <c:ptCount val="19"/>
                <c:pt idx="0">
                  <c:v>0.98515968686800826</c:v>
                </c:pt>
                <c:pt idx="1">
                  <c:v>1.0055251329349972</c:v>
                </c:pt>
                <c:pt idx="2">
                  <c:v>0.99976405837288385</c:v>
                </c:pt>
                <c:pt idx="3">
                  <c:v>1.0084601007528065</c:v>
                </c:pt>
                <c:pt idx="4">
                  <c:v>1.0110193455005021</c:v>
                </c:pt>
                <c:pt idx="5">
                  <c:v>1.0039309376734982</c:v>
                </c:pt>
                <c:pt idx="6">
                  <c:v>1.012481744298628</c:v>
                </c:pt>
                <c:pt idx="7">
                  <c:v>1.0109668781585208</c:v>
                </c:pt>
                <c:pt idx="8">
                  <c:v>1.0196749265415874</c:v>
                </c:pt>
                <c:pt idx="9">
                  <c:v>1.0087909051084827</c:v>
                </c:pt>
                <c:pt idx="10">
                  <c:v>1.0158408986022114</c:v>
                </c:pt>
                <c:pt idx="11">
                  <c:v>1.0159372726379441</c:v>
                </c:pt>
                <c:pt idx="12">
                  <c:v>1.0246903884401384</c:v>
                </c:pt>
                <c:pt idx="13">
                  <c:v>1.0141527472590797</c:v>
                </c:pt>
                <c:pt idx="14">
                  <c:v>1.0097539248508611</c:v>
                </c:pt>
                <c:pt idx="15">
                  <c:v>1.0103749235251029</c:v>
                </c:pt>
                <c:pt idx="16">
                  <c:v>1.0054942415056223</c:v>
                </c:pt>
                <c:pt idx="17">
                  <c:v>0.98397878865260802</c:v>
                </c:pt>
                <c:pt idx="18">
                  <c:v>1.002980968771978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6-4543-9C0A-584000E08EED}"/>
            </c:ext>
          </c:extLst>
        </c:ser>
        <c:ser>
          <c:idx val="1"/>
          <c:order val="1"/>
          <c:tx>
            <c:v>Ganancia 2 Hebras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Tablas!$H$26:$H$44</c:f>
              <c:numCache>
                <c:formatCode>0.00</c:formatCode>
                <c:ptCount val="19"/>
                <c:pt idx="0">
                  <c:v>0.99739030551135355</c:v>
                </c:pt>
                <c:pt idx="1">
                  <c:v>1.0925385625614776</c:v>
                </c:pt>
                <c:pt idx="2">
                  <c:v>1.5735539340012354</c:v>
                </c:pt>
                <c:pt idx="3">
                  <c:v>1.6445799457800101</c:v>
                </c:pt>
                <c:pt idx="4">
                  <c:v>1.6950961701550291</c:v>
                </c:pt>
                <c:pt idx="5">
                  <c:v>1.712364892392487</c:v>
                </c:pt>
                <c:pt idx="6">
                  <c:v>1.761546645988044</c:v>
                </c:pt>
                <c:pt idx="7">
                  <c:v>1.7856547872645656</c:v>
                </c:pt>
                <c:pt idx="8">
                  <c:v>1.7949565345078866</c:v>
                </c:pt>
                <c:pt idx="9">
                  <c:v>1.8239081353092412</c:v>
                </c:pt>
                <c:pt idx="10">
                  <c:v>1.8267112488886679</c:v>
                </c:pt>
                <c:pt idx="11">
                  <c:v>1.4542752542592063</c:v>
                </c:pt>
                <c:pt idx="12">
                  <c:v>1.8717059060081007</c:v>
                </c:pt>
                <c:pt idx="13">
                  <c:v>1.8172761766354761</c:v>
                </c:pt>
                <c:pt idx="14">
                  <c:v>1.896375966052088</c:v>
                </c:pt>
                <c:pt idx="15">
                  <c:v>1.8210782790047688</c:v>
                </c:pt>
                <c:pt idx="16">
                  <c:v>1.7377285055270888</c:v>
                </c:pt>
                <c:pt idx="17">
                  <c:v>1.8681116264998807</c:v>
                </c:pt>
                <c:pt idx="18">
                  <c:v>1.7713717096110821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6-4543-9C0A-584000E08EED}"/>
            </c:ext>
          </c:extLst>
        </c:ser>
        <c:ser>
          <c:idx val="2"/>
          <c:order val="2"/>
          <c:tx>
            <c:v>Ganancia 3 Hebras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Tablas!$K$26:$K$44</c:f>
              <c:numCache>
                <c:formatCode>0.00</c:formatCode>
                <c:ptCount val="19"/>
                <c:pt idx="0">
                  <c:v>1.0663238839787719</c:v>
                </c:pt>
                <c:pt idx="1">
                  <c:v>2.0494666689273218</c:v>
                </c:pt>
                <c:pt idx="2">
                  <c:v>2.2653416067758636</c:v>
                </c:pt>
                <c:pt idx="3">
                  <c:v>2.3022174196547023</c:v>
                </c:pt>
                <c:pt idx="4">
                  <c:v>2.4179550412636552</c:v>
                </c:pt>
                <c:pt idx="5">
                  <c:v>2.4466558283078723</c:v>
                </c:pt>
                <c:pt idx="6">
                  <c:v>1.7727519851759643</c:v>
                </c:pt>
                <c:pt idx="7">
                  <c:v>2.604436204441209</c:v>
                </c:pt>
                <c:pt idx="8">
                  <c:v>2.5960727500430005</c:v>
                </c:pt>
                <c:pt idx="9">
                  <c:v>2.4001542407532077</c:v>
                </c:pt>
                <c:pt idx="10">
                  <c:v>2.6946576268546782</c:v>
                </c:pt>
                <c:pt idx="11">
                  <c:v>2.7200880779760892</c:v>
                </c:pt>
                <c:pt idx="12">
                  <c:v>2.6323888456349001</c:v>
                </c:pt>
                <c:pt idx="13">
                  <c:v>2.5018873499331957</c:v>
                </c:pt>
                <c:pt idx="14">
                  <c:v>2.3114315486649293</c:v>
                </c:pt>
                <c:pt idx="15">
                  <c:v>2.5893758587173226</c:v>
                </c:pt>
                <c:pt idx="16">
                  <c:v>2.4900800206290512</c:v>
                </c:pt>
                <c:pt idx="17">
                  <c:v>2.6141702093774626</c:v>
                </c:pt>
                <c:pt idx="18">
                  <c:v>2.2003801066111586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6-4543-9C0A-584000E08EED}"/>
            </c:ext>
          </c:extLst>
        </c:ser>
        <c:ser>
          <c:idx val="3"/>
          <c:order val="3"/>
          <c:tx>
            <c:v>Ganancia 4 Hebras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Tablas!$B$4:$B$22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Tablas!$N$26:$N$44</c:f>
              <c:numCache>
                <c:formatCode>0.00</c:formatCode>
                <c:ptCount val="19"/>
                <c:pt idx="0">
                  <c:v>0.97386980131895495</c:v>
                </c:pt>
                <c:pt idx="1">
                  <c:v>2.2493265484577187</c:v>
                </c:pt>
                <c:pt idx="2">
                  <c:v>2.7063227936811756</c:v>
                </c:pt>
                <c:pt idx="3">
                  <c:v>1.8741957957412827</c:v>
                </c:pt>
                <c:pt idx="4">
                  <c:v>2.2585911705190291</c:v>
                </c:pt>
                <c:pt idx="5">
                  <c:v>2.8763846995318558</c:v>
                </c:pt>
                <c:pt idx="6">
                  <c:v>3.0063735961687632</c:v>
                </c:pt>
                <c:pt idx="7">
                  <c:v>2.3834839805513899</c:v>
                </c:pt>
                <c:pt idx="8">
                  <c:v>2.8860373544629057</c:v>
                </c:pt>
                <c:pt idx="9">
                  <c:v>2.9201696562043824</c:v>
                </c:pt>
                <c:pt idx="10">
                  <c:v>2.8754914203428461</c:v>
                </c:pt>
                <c:pt idx="11">
                  <c:v>2.8802498079724517</c:v>
                </c:pt>
                <c:pt idx="12">
                  <c:v>3.020757529775691</c:v>
                </c:pt>
                <c:pt idx="13">
                  <c:v>2.8984786220164085</c:v>
                </c:pt>
                <c:pt idx="14">
                  <c:v>3.1226078466400313</c:v>
                </c:pt>
                <c:pt idx="15">
                  <c:v>2.7068510808516084</c:v>
                </c:pt>
                <c:pt idx="16">
                  <c:v>2.9620986442845063</c:v>
                </c:pt>
                <c:pt idx="17">
                  <c:v>3.3009211756870012</c:v>
                </c:pt>
                <c:pt idx="18">
                  <c:v>2.7738792705876651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16-4543-9C0A-584000E0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255999"/>
        <c:axId val="2031561199"/>
      </c:lineChart>
      <c:catAx>
        <c:axId val="20342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561199"/>
        <c:crosses val="autoZero"/>
        <c:auto val="1"/>
        <c:lblAlgn val="ctr"/>
        <c:lblOffset val="100"/>
        <c:noMultiLvlLbl val="0"/>
      </c:catAx>
      <c:valAx>
        <c:axId val="203156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42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35</xdr:col>
      <xdr:colOff>627529</xdr:colOff>
      <xdr:row>21</xdr:row>
      <xdr:rowOff>105334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E471DB-35C6-4F79-AC5C-09667047D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24</xdr:row>
      <xdr:rowOff>0</xdr:rowOff>
    </xdr:from>
    <xdr:to>
      <xdr:col>35</xdr:col>
      <xdr:colOff>627529</xdr:colOff>
      <xdr:row>44</xdr:row>
      <xdr:rowOff>105333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FED84D3-A962-4E96-B45E-19F4728E2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25</xdr:col>
      <xdr:colOff>627529</xdr:colOff>
      <xdr:row>21</xdr:row>
      <xdr:rowOff>105334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CB046E9-9983-454B-852B-A775FE30E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25</xdr:col>
      <xdr:colOff>627529</xdr:colOff>
      <xdr:row>44</xdr:row>
      <xdr:rowOff>105334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13817B-7ADF-4A4F-BADB-2BB2EE8A2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45</xdr:col>
      <xdr:colOff>627529</xdr:colOff>
      <xdr:row>21</xdr:row>
      <xdr:rowOff>105334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0C91AE4-CCC2-451F-993F-7FAF83605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24</xdr:row>
      <xdr:rowOff>0</xdr:rowOff>
    </xdr:from>
    <xdr:to>
      <xdr:col>45</xdr:col>
      <xdr:colOff>627529</xdr:colOff>
      <xdr:row>44</xdr:row>
      <xdr:rowOff>105333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D69DBDF-9445-4D24-85F0-CE70F9C88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5F580-394D-4F04-A050-35E37420429F}">
  <dimension ref="B1:O44"/>
  <sheetViews>
    <sheetView tabSelected="1" topLeftCell="A15" zoomScaleNormal="100" workbookViewId="0">
      <selection activeCell="B2" sqref="B2:O22"/>
    </sheetView>
  </sheetViews>
  <sheetFormatPr baseColWidth="10" defaultRowHeight="14.5" x14ac:dyDescent="0.35"/>
  <cols>
    <col min="1" max="1" width="3.1796875" customWidth="1"/>
    <col min="2" max="2" width="12.54296875" customWidth="1"/>
    <col min="3" max="3" width="20.54296875" customWidth="1"/>
    <col min="4" max="15" width="28" customWidth="1"/>
    <col min="16" max="16" width="3.453125" customWidth="1"/>
  </cols>
  <sheetData>
    <row r="1" spans="2:15" ht="15" thickBot="1" x14ac:dyDescent="0.4"/>
    <row r="2" spans="2:15" ht="15" thickBot="1" x14ac:dyDescent="0.4">
      <c r="B2" s="3" t="s">
        <v>7</v>
      </c>
      <c r="C2" s="3" t="s">
        <v>0</v>
      </c>
      <c r="D2" s="24" t="s">
        <v>4</v>
      </c>
      <c r="E2" s="25"/>
      <c r="F2" s="26"/>
      <c r="G2" s="24" t="s">
        <v>3</v>
      </c>
      <c r="H2" s="25"/>
      <c r="I2" s="26"/>
      <c r="J2" s="24" t="s">
        <v>5</v>
      </c>
      <c r="K2" s="25"/>
      <c r="L2" s="26"/>
      <c r="M2" s="24" t="s">
        <v>6</v>
      </c>
      <c r="N2" s="25"/>
      <c r="O2" s="26"/>
    </row>
    <row r="3" spans="2:15" ht="15" thickBot="1" x14ac:dyDescent="0.4">
      <c r="B3" s="4" t="s">
        <v>1</v>
      </c>
      <c r="C3" s="7" t="s">
        <v>2</v>
      </c>
      <c r="D3" s="7" t="s">
        <v>2</v>
      </c>
      <c r="E3" s="7" t="s">
        <v>10</v>
      </c>
      <c r="F3" s="7" t="s">
        <v>9</v>
      </c>
      <c r="G3" s="7" t="s">
        <v>2</v>
      </c>
      <c r="H3" s="7" t="s">
        <v>10</v>
      </c>
      <c r="I3" s="7" t="s">
        <v>9</v>
      </c>
      <c r="J3" s="7" t="s">
        <v>2</v>
      </c>
      <c r="K3" s="7" t="s">
        <v>10</v>
      </c>
      <c r="L3" s="7" t="s">
        <v>9</v>
      </c>
      <c r="M3" s="7" t="s">
        <v>2</v>
      </c>
      <c r="N3" s="7" t="s">
        <v>10</v>
      </c>
      <c r="O3" s="7" t="s">
        <v>9</v>
      </c>
    </row>
    <row r="4" spans="2:15" x14ac:dyDescent="0.35">
      <c r="B4" s="5">
        <v>100</v>
      </c>
      <c r="C4" s="8">
        <v>4.4333150000000003</v>
      </c>
      <c r="D4" s="9">
        <v>4.8447380000000004</v>
      </c>
      <c r="E4" s="8">
        <f>C4/D4</f>
        <v>0.91507837988349416</v>
      </c>
      <c r="F4" s="8">
        <f>E4/1</f>
        <v>0.91507837988349416</v>
      </c>
      <c r="G4" s="8">
        <v>3.5535619999999999</v>
      </c>
      <c r="H4" s="8">
        <f t="shared" ref="H4:H22" si="0">C4/G4</f>
        <v>1.247569340284481</v>
      </c>
      <c r="I4" s="8">
        <f>H4/2</f>
        <v>0.62378467014224048</v>
      </c>
      <c r="J4" s="8">
        <v>2.7443029999999999</v>
      </c>
      <c r="K4" s="8">
        <f t="shared" ref="K4:K22" si="1">C4/J4</f>
        <v>1.6154611936072658</v>
      </c>
      <c r="L4" s="8">
        <f>K4/3</f>
        <v>0.53848706453575523</v>
      </c>
      <c r="M4" s="10">
        <v>3.299426</v>
      </c>
      <c r="N4" s="10">
        <f t="shared" ref="N4:N22" si="2">C4/M4</f>
        <v>1.3436625037203442</v>
      </c>
      <c r="O4" s="10">
        <f>N4/4</f>
        <v>0.33591562593008606</v>
      </c>
    </row>
    <row r="5" spans="2:15" x14ac:dyDescent="0.35">
      <c r="B5" s="5">
        <v>150</v>
      </c>
      <c r="C5" s="11">
        <v>14.162583</v>
      </c>
      <c r="D5" s="12">
        <v>15.01323</v>
      </c>
      <c r="E5" s="11">
        <f t="shared" ref="E5:E22" si="3">C5/D5</f>
        <v>0.94334017396656145</v>
      </c>
      <c r="F5" s="11">
        <f t="shared" ref="F5:F22" si="4">E5/1</f>
        <v>0.94334017396656145</v>
      </c>
      <c r="G5" s="11">
        <v>12.447642</v>
      </c>
      <c r="H5" s="11">
        <f t="shared" si="0"/>
        <v>1.1377723588130186</v>
      </c>
      <c r="I5" s="11">
        <f t="shared" ref="I5:I22" si="5">H5/2</f>
        <v>0.56888617940650932</v>
      </c>
      <c r="J5" s="11">
        <v>6.4381690000000003</v>
      </c>
      <c r="K5" s="11">
        <f t="shared" si="1"/>
        <v>2.1997842864951198</v>
      </c>
      <c r="L5" s="11">
        <f t="shared" ref="L5:L22" si="6">K5/3</f>
        <v>0.73326142883170664</v>
      </c>
      <c r="M5" s="13">
        <v>6.8911899999999999</v>
      </c>
      <c r="N5" s="13">
        <f t="shared" si="2"/>
        <v>2.055172328726969</v>
      </c>
      <c r="O5" s="13">
        <f t="shared" ref="O5:O22" si="7">N5/4</f>
        <v>0.51379308218174224</v>
      </c>
    </row>
    <row r="6" spans="2:15" x14ac:dyDescent="0.35">
      <c r="B6" s="5">
        <v>200</v>
      </c>
      <c r="C6" s="11">
        <v>33.464875999999997</v>
      </c>
      <c r="D6" s="12">
        <v>35.041759999999996</v>
      </c>
      <c r="E6" s="11">
        <f t="shared" si="3"/>
        <v>0.95499986302057893</v>
      </c>
      <c r="F6" s="11">
        <f t="shared" si="4"/>
        <v>0.95499986302057893</v>
      </c>
      <c r="G6" s="11">
        <v>24.123376</v>
      </c>
      <c r="H6" s="11">
        <f t="shared" si="0"/>
        <v>1.3872385026042788</v>
      </c>
      <c r="I6" s="11">
        <f t="shared" si="5"/>
        <v>0.69361925130213942</v>
      </c>
      <c r="J6" s="11">
        <v>15.939928999999999</v>
      </c>
      <c r="K6" s="11">
        <f t="shared" si="1"/>
        <v>2.0994369548321075</v>
      </c>
      <c r="L6" s="11">
        <f t="shared" si="6"/>
        <v>0.69981231827736912</v>
      </c>
      <c r="M6" s="13">
        <v>16.574071</v>
      </c>
      <c r="N6" s="13">
        <f t="shared" si="2"/>
        <v>2.0191102113656925</v>
      </c>
      <c r="O6" s="13">
        <f t="shared" si="7"/>
        <v>0.50477755284142312</v>
      </c>
    </row>
    <row r="7" spans="2:15" x14ac:dyDescent="0.35">
      <c r="B7" s="5">
        <v>250</v>
      </c>
      <c r="C7" s="11">
        <v>67.320288000000005</v>
      </c>
      <c r="D7" s="12">
        <v>70.468801999999997</v>
      </c>
      <c r="E7" s="11">
        <f t="shared" si="3"/>
        <v>0.9553204551426886</v>
      </c>
      <c r="F7" s="11">
        <f t="shared" si="4"/>
        <v>0.9553204551426886</v>
      </c>
      <c r="G7" s="11">
        <v>41.770640999999998</v>
      </c>
      <c r="H7" s="11">
        <f t="shared" si="0"/>
        <v>1.6116651884753219</v>
      </c>
      <c r="I7" s="11">
        <f t="shared" si="5"/>
        <v>0.80583259423766096</v>
      </c>
      <c r="J7" s="11">
        <v>31.756309000000002</v>
      </c>
      <c r="K7" s="11">
        <f t="shared" si="1"/>
        <v>2.1199027884506352</v>
      </c>
      <c r="L7" s="11">
        <f t="shared" si="6"/>
        <v>0.70663426281687836</v>
      </c>
      <c r="M7" s="13">
        <v>34.575102000000001</v>
      </c>
      <c r="N7" s="13">
        <f t="shared" si="2"/>
        <v>1.9470741691521258</v>
      </c>
      <c r="O7" s="13">
        <f t="shared" si="7"/>
        <v>0.48676854228803146</v>
      </c>
    </row>
    <row r="8" spans="2:15" x14ac:dyDescent="0.35">
      <c r="B8" s="5">
        <v>300</v>
      </c>
      <c r="C8" s="11">
        <v>112.698454</v>
      </c>
      <c r="D8" s="12">
        <v>120.56043099999999</v>
      </c>
      <c r="E8" s="11">
        <f t="shared" si="3"/>
        <v>0.9347880815057803</v>
      </c>
      <c r="F8" s="11">
        <f t="shared" si="4"/>
        <v>0.9347880815057803</v>
      </c>
      <c r="G8" s="11">
        <v>74.947568000000004</v>
      </c>
      <c r="H8" s="11">
        <f t="shared" si="0"/>
        <v>1.5036972780757876</v>
      </c>
      <c r="I8" s="11">
        <f t="shared" si="5"/>
        <v>0.75184863903789378</v>
      </c>
      <c r="J8" s="11">
        <v>54.159754</v>
      </c>
      <c r="K8" s="11">
        <f t="shared" si="1"/>
        <v>2.0808523982586773</v>
      </c>
      <c r="L8" s="11">
        <f t="shared" si="6"/>
        <v>0.69361746608622576</v>
      </c>
      <c r="M8" s="13">
        <v>55.049365999999999</v>
      </c>
      <c r="N8" s="13">
        <f t="shared" si="2"/>
        <v>2.047225285028714</v>
      </c>
      <c r="O8" s="13">
        <f t="shared" si="7"/>
        <v>0.51180632125717851</v>
      </c>
    </row>
    <row r="9" spans="2:15" x14ac:dyDescent="0.35">
      <c r="B9" s="5">
        <v>350</v>
      </c>
      <c r="C9" s="11">
        <v>180.23502500000001</v>
      </c>
      <c r="D9" s="12">
        <v>189.58261100000001</v>
      </c>
      <c r="E9" s="11">
        <f t="shared" si="3"/>
        <v>0.95069386400633549</v>
      </c>
      <c r="F9" s="11">
        <f t="shared" si="4"/>
        <v>0.95069386400633549</v>
      </c>
      <c r="G9" s="11">
        <v>110.326488</v>
      </c>
      <c r="H9" s="11">
        <f t="shared" si="0"/>
        <v>1.6336514310144632</v>
      </c>
      <c r="I9" s="11">
        <f t="shared" si="5"/>
        <v>0.8168257155072316</v>
      </c>
      <c r="J9" s="11">
        <v>86.991562000000002</v>
      </c>
      <c r="K9" s="11">
        <f t="shared" si="1"/>
        <v>2.0718679013948504</v>
      </c>
      <c r="L9" s="11">
        <f t="shared" si="6"/>
        <v>0.69062263379828348</v>
      </c>
      <c r="M9" s="13">
        <v>78.622187999999994</v>
      </c>
      <c r="N9" s="13">
        <f t="shared" si="2"/>
        <v>2.2924193485940636</v>
      </c>
      <c r="O9" s="13">
        <f t="shared" si="7"/>
        <v>0.5731048371485159</v>
      </c>
    </row>
    <row r="10" spans="2:15" x14ac:dyDescent="0.35">
      <c r="B10" s="5">
        <v>400</v>
      </c>
      <c r="C10" s="11">
        <v>281.24755800000003</v>
      </c>
      <c r="D10" s="12">
        <v>282.88007499999998</v>
      </c>
      <c r="E10" s="11">
        <f t="shared" si="3"/>
        <v>0.99422894313075971</v>
      </c>
      <c r="F10" s="11">
        <f t="shared" si="4"/>
        <v>0.99422894313075971</v>
      </c>
      <c r="G10" s="11">
        <v>162.24162699999999</v>
      </c>
      <c r="H10" s="11">
        <f t="shared" si="0"/>
        <v>1.7335104633781813</v>
      </c>
      <c r="I10" s="11">
        <f t="shared" si="5"/>
        <v>0.86675523168909063</v>
      </c>
      <c r="J10" s="11">
        <v>144.984757</v>
      </c>
      <c r="K10" s="11">
        <f t="shared" si="1"/>
        <v>1.9398422552792913</v>
      </c>
      <c r="L10" s="11">
        <f t="shared" si="6"/>
        <v>0.64661408509309715</v>
      </c>
      <c r="M10" s="13">
        <v>115.130168</v>
      </c>
      <c r="N10" s="13">
        <f t="shared" si="2"/>
        <v>2.4428658698734811</v>
      </c>
      <c r="O10" s="13">
        <f t="shared" si="7"/>
        <v>0.61071646746837027</v>
      </c>
    </row>
    <row r="11" spans="2:15" x14ac:dyDescent="0.35">
      <c r="B11" s="5">
        <v>450</v>
      </c>
      <c r="C11" s="11">
        <v>393.150396</v>
      </c>
      <c r="D11" s="12">
        <v>416.70424400000002</v>
      </c>
      <c r="E11" s="11">
        <f t="shared" si="3"/>
        <v>0.94347586246325821</v>
      </c>
      <c r="F11" s="11">
        <f t="shared" si="4"/>
        <v>0.94347586246325821</v>
      </c>
      <c r="G11" s="11">
        <v>232.006384</v>
      </c>
      <c r="H11" s="11">
        <f t="shared" si="0"/>
        <v>1.6945671460488778</v>
      </c>
      <c r="I11" s="11">
        <f t="shared" si="5"/>
        <v>0.84728357302443891</v>
      </c>
      <c r="J11" s="11">
        <v>195.808865</v>
      </c>
      <c r="K11" s="11">
        <f t="shared" si="1"/>
        <v>2.0078273575611605</v>
      </c>
      <c r="L11" s="11">
        <f t="shared" si="6"/>
        <v>0.66927578585372016</v>
      </c>
      <c r="M11" s="13">
        <v>127.644688</v>
      </c>
      <c r="N11" s="13">
        <f t="shared" si="2"/>
        <v>3.0800372671990863</v>
      </c>
      <c r="O11" s="13">
        <f t="shared" si="7"/>
        <v>0.77000931679977158</v>
      </c>
    </row>
    <row r="12" spans="2:15" x14ac:dyDescent="0.35">
      <c r="B12" s="5">
        <v>500</v>
      </c>
      <c r="C12" s="11">
        <v>665.60440100000005</v>
      </c>
      <c r="D12" s="12">
        <v>569.47177999999997</v>
      </c>
      <c r="E12" s="11">
        <f t="shared" si="3"/>
        <v>1.1688101577219507</v>
      </c>
      <c r="F12" s="11">
        <f t="shared" si="4"/>
        <v>1.1688101577219507</v>
      </c>
      <c r="G12" s="11">
        <v>385.41274199999998</v>
      </c>
      <c r="H12" s="11">
        <f t="shared" si="0"/>
        <v>1.7269911667839983</v>
      </c>
      <c r="I12" s="11">
        <f t="shared" si="5"/>
        <v>0.86349558339199917</v>
      </c>
      <c r="J12" s="11">
        <v>610.22752300000002</v>
      </c>
      <c r="K12" s="11">
        <f t="shared" si="1"/>
        <v>1.0907479192805927</v>
      </c>
      <c r="L12" s="11">
        <f t="shared" si="6"/>
        <v>0.36358263976019756</v>
      </c>
      <c r="M12" s="13">
        <v>233.96618699999999</v>
      </c>
      <c r="N12" s="13">
        <f t="shared" si="2"/>
        <v>2.8448743364783735</v>
      </c>
      <c r="O12" s="13">
        <f t="shared" si="7"/>
        <v>0.71121858411959338</v>
      </c>
    </row>
    <row r="13" spans="2:15" x14ac:dyDescent="0.35">
      <c r="B13" s="5">
        <v>550</v>
      </c>
      <c r="C13" s="11">
        <v>699.69732699999997</v>
      </c>
      <c r="D13" s="12">
        <v>766.64783699999998</v>
      </c>
      <c r="E13" s="11">
        <f t="shared" si="3"/>
        <v>0.91267110299040732</v>
      </c>
      <c r="F13" s="11">
        <f t="shared" si="4"/>
        <v>0.91267110299040732</v>
      </c>
      <c r="G13" s="11">
        <v>408.56705899999997</v>
      </c>
      <c r="H13" s="11">
        <f t="shared" si="0"/>
        <v>1.7125642206999365</v>
      </c>
      <c r="I13" s="11">
        <f t="shared" si="5"/>
        <v>0.85628211034996826</v>
      </c>
      <c r="J13" s="11">
        <v>277.424352</v>
      </c>
      <c r="K13" s="11">
        <f t="shared" si="1"/>
        <v>2.5221193523775445</v>
      </c>
      <c r="L13" s="11">
        <f t="shared" si="6"/>
        <v>0.84070645079251483</v>
      </c>
      <c r="M13" s="13">
        <v>284.80532799999997</v>
      </c>
      <c r="N13" s="13">
        <f t="shared" si="2"/>
        <v>2.4567564515506537</v>
      </c>
      <c r="O13" s="13">
        <f t="shared" si="7"/>
        <v>0.61418911288766342</v>
      </c>
    </row>
    <row r="14" spans="2:15" x14ac:dyDescent="0.35">
      <c r="B14" s="5">
        <v>600</v>
      </c>
      <c r="C14" s="11">
        <v>901.10725500000001</v>
      </c>
      <c r="D14" s="12">
        <v>1022.526716</v>
      </c>
      <c r="E14" s="11">
        <f t="shared" si="3"/>
        <v>0.88125546345138239</v>
      </c>
      <c r="F14" s="11">
        <f t="shared" si="4"/>
        <v>0.88125546345138239</v>
      </c>
      <c r="G14" s="11">
        <v>815.47039099999995</v>
      </c>
      <c r="H14" s="11">
        <f t="shared" si="0"/>
        <v>1.1050152953989965</v>
      </c>
      <c r="I14" s="11">
        <f t="shared" si="5"/>
        <v>0.55250764769949823</v>
      </c>
      <c r="J14" s="11">
        <v>357.54604699999999</v>
      </c>
      <c r="K14" s="11">
        <f t="shared" si="1"/>
        <v>2.5202551183568254</v>
      </c>
      <c r="L14" s="11">
        <f t="shared" si="6"/>
        <v>0.84008503945227508</v>
      </c>
      <c r="M14" s="13">
        <v>351.48255699999999</v>
      </c>
      <c r="N14" s="13">
        <f t="shared" si="2"/>
        <v>2.563732501240453</v>
      </c>
      <c r="O14" s="13">
        <f t="shared" si="7"/>
        <v>0.64093312531011326</v>
      </c>
    </row>
    <row r="15" spans="2:15" x14ac:dyDescent="0.35">
      <c r="B15" s="5">
        <v>650</v>
      </c>
      <c r="C15" s="11">
        <v>1202.667281</v>
      </c>
      <c r="D15" s="12">
        <v>1326.461806</v>
      </c>
      <c r="E15" s="11">
        <f t="shared" si="3"/>
        <v>0.90667313266010463</v>
      </c>
      <c r="F15" s="11">
        <f t="shared" si="4"/>
        <v>0.90667313266010463</v>
      </c>
      <c r="G15" s="11">
        <v>686.81888700000002</v>
      </c>
      <c r="H15" s="11">
        <f t="shared" si="0"/>
        <v>1.7510690281876304</v>
      </c>
      <c r="I15" s="11">
        <f t="shared" si="5"/>
        <v>0.87553451409381522</v>
      </c>
      <c r="J15" s="11">
        <v>445.37174499999998</v>
      </c>
      <c r="K15" s="11">
        <f t="shared" si="1"/>
        <v>2.7003672651034476</v>
      </c>
      <c r="L15" s="11">
        <f t="shared" si="6"/>
        <v>0.9001224217011492</v>
      </c>
      <c r="M15" s="13">
        <v>701.14041799999995</v>
      </c>
      <c r="N15" s="13">
        <f t="shared" si="2"/>
        <v>1.7153016002566266</v>
      </c>
      <c r="O15" s="13">
        <f t="shared" si="7"/>
        <v>0.42882540006415665</v>
      </c>
    </row>
    <row r="16" spans="2:15" x14ac:dyDescent="0.35">
      <c r="B16" s="5">
        <v>700</v>
      </c>
      <c r="C16" s="11">
        <v>1483.067542</v>
      </c>
      <c r="D16" s="12">
        <v>1657.2386859999999</v>
      </c>
      <c r="E16" s="11">
        <f t="shared" si="3"/>
        <v>0.89490280098373232</v>
      </c>
      <c r="F16" s="11">
        <f t="shared" si="4"/>
        <v>0.89490280098373232</v>
      </c>
      <c r="G16" s="11">
        <v>852.44579999999996</v>
      </c>
      <c r="H16" s="11">
        <f t="shared" si="0"/>
        <v>1.7397792821549476</v>
      </c>
      <c r="I16" s="11">
        <f t="shared" si="5"/>
        <v>0.8698896410774738</v>
      </c>
      <c r="J16" s="11">
        <v>1044.441726</v>
      </c>
      <c r="K16" s="11">
        <f t="shared" si="1"/>
        <v>1.4199619807223214</v>
      </c>
      <c r="L16" s="11">
        <f t="shared" si="6"/>
        <v>0.47332066024077379</v>
      </c>
      <c r="M16" s="13">
        <v>524.70111099999997</v>
      </c>
      <c r="N16" s="13">
        <f t="shared" si="2"/>
        <v>2.8264997174743929</v>
      </c>
      <c r="O16" s="13">
        <f t="shared" si="7"/>
        <v>0.70662492936859822</v>
      </c>
    </row>
    <row r="17" spans="2:15" x14ac:dyDescent="0.35">
      <c r="B17" s="5">
        <v>750</v>
      </c>
      <c r="C17" s="11">
        <v>1856.721239</v>
      </c>
      <c r="D17" s="12">
        <v>2046.326562</v>
      </c>
      <c r="E17" s="11">
        <f t="shared" si="3"/>
        <v>0.90734356552813</v>
      </c>
      <c r="F17" s="11">
        <f t="shared" si="4"/>
        <v>0.90734356552813</v>
      </c>
      <c r="G17" s="11">
        <v>1060.5078430000001</v>
      </c>
      <c r="H17" s="11">
        <f t="shared" si="0"/>
        <v>1.7507850142320915</v>
      </c>
      <c r="I17" s="11">
        <f t="shared" si="5"/>
        <v>0.87539250711604577</v>
      </c>
      <c r="J17" s="11">
        <v>720.97333600000002</v>
      </c>
      <c r="K17" s="11">
        <f t="shared" si="1"/>
        <v>2.5752980676111994</v>
      </c>
      <c r="L17" s="11">
        <f t="shared" si="6"/>
        <v>0.85843268920373317</v>
      </c>
      <c r="M17" s="13">
        <v>569.99472400000002</v>
      </c>
      <c r="N17" s="13">
        <f t="shared" si="2"/>
        <v>3.2574358337394012</v>
      </c>
      <c r="O17" s="13">
        <f t="shared" si="7"/>
        <v>0.81435895843485029</v>
      </c>
    </row>
    <row r="18" spans="2:15" x14ac:dyDescent="0.35">
      <c r="B18" s="5">
        <v>800</v>
      </c>
      <c r="C18" s="11">
        <v>2248.1902690000002</v>
      </c>
      <c r="D18" s="12">
        <v>2486.1934179999998</v>
      </c>
      <c r="E18" s="11">
        <f t="shared" si="3"/>
        <v>0.90427005908837954</v>
      </c>
      <c r="F18" s="11">
        <f t="shared" si="4"/>
        <v>0.90427005908837954</v>
      </c>
      <c r="G18" s="11">
        <v>1283.1465410000001</v>
      </c>
      <c r="H18" s="11">
        <f t="shared" si="0"/>
        <v>1.752091594501676</v>
      </c>
      <c r="I18" s="11">
        <f t="shared" si="5"/>
        <v>0.87604579725083798</v>
      </c>
      <c r="J18" s="11">
        <v>1065.4500129999999</v>
      </c>
      <c r="K18" s="11">
        <f t="shared" si="1"/>
        <v>2.1100851673648631</v>
      </c>
      <c r="L18" s="11">
        <f t="shared" si="6"/>
        <v>0.70336172245495432</v>
      </c>
      <c r="M18" s="13">
        <v>780.704745</v>
      </c>
      <c r="N18" s="13">
        <f t="shared" si="2"/>
        <v>2.8796933583386894</v>
      </c>
      <c r="O18" s="13">
        <f t="shared" si="7"/>
        <v>0.71992333958467236</v>
      </c>
    </row>
    <row r="19" spans="2:15" x14ac:dyDescent="0.35">
      <c r="B19" s="5">
        <v>850</v>
      </c>
      <c r="C19" s="11">
        <v>2849.7938479999998</v>
      </c>
      <c r="D19" s="12">
        <v>3083.6109430000001</v>
      </c>
      <c r="E19" s="11">
        <f t="shared" si="3"/>
        <v>0.92417425566257616</v>
      </c>
      <c r="F19" s="11">
        <f t="shared" si="4"/>
        <v>0.92417425566257616</v>
      </c>
      <c r="G19" s="11">
        <v>1609.0150329999999</v>
      </c>
      <c r="H19" s="11">
        <f t="shared" si="0"/>
        <v>1.7711418411589197</v>
      </c>
      <c r="I19" s="11">
        <f t="shared" si="5"/>
        <v>0.88557092057945985</v>
      </c>
      <c r="J19" s="11">
        <v>1061.809</v>
      </c>
      <c r="K19" s="11">
        <f t="shared" si="1"/>
        <v>2.6839044008856581</v>
      </c>
      <c r="L19" s="11">
        <f t="shared" si="6"/>
        <v>0.89463480029521936</v>
      </c>
      <c r="M19" s="13">
        <v>864.464834</v>
      </c>
      <c r="N19" s="13">
        <f t="shared" si="2"/>
        <v>3.2965989314031483</v>
      </c>
      <c r="O19" s="13">
        <f t="shared" si="7"/>
        <v>0.82414973285078708</v>
      </c>
    </row>
    <row r="20" spans="2:15" x14ac:dyDescent="0.35">
      <c r="B20" s="5">
        <v>900</v>
      </c>
      <c r="C20" s="11">
        <v>3242.3528529999999</v>
      </c>
      <c r="D20" s="12">
        <v>3671.6799719999999</v>
      </c>
      <c r="E20" s="11">
        <f t="shared" si="3"/>
        <v>0.88307065913314298</v>
      </c>
      <c r="F20" s="11">
        <f t="shared" si="4"/>
        <v>0.88307065913314298</v>
      </c>
      <c r="G20" s="11">
        <v>1920.533797</v>
      </c>
      <c r="H20" s="11">
        <f t="shared" si="0"/>
        <v>1.6882560765474515</v>
      </c>
      <c r="I20" s="11">
        <f t="shared" si="5"/>
        <v>0.84412803827372573</v>
      </c>
      <c r="J20" s="11">
        <v>1330.7374259999999</v>
      </c>
      <c r="K20" s="11">
        <f t="shared" si="1"/>
        <v>2.4365083521743531</v>
      </c>
      <c r="L20" s="11">
        <f t="shared" si="6"/>
        <v>0.81216945072478441</v>
      </c>
      <c r="M20" s="13">
        <v>1610.707625</v>
      </c>
      <c r="N20" s="13">
        <f t="shared" si="2"/>
        <v>2.0129990090535519</v>
      </c>
      <c r="O20" s="13">
        <f t="shared" si="7"/>
        <v>0.50324975226338797</v>
      </c>
    </row>
    <row r="21" spans="2:15" x14ac:dyDescent="0.35">
      <c r="B21" s="5">
        <v>950</v>
      </c>
      <c r="C21" s="11">
        <v>3976.5156809999999</v>
      </c>
      <c r="D21" s="12">
        <v>4432.4826220000004</v>
      </c>
      <c r="E21" s="11">
        <f t="shared" si="3"/>
        <v>0.89713057446928879</v>
      </c>
      <c r="F21" s="11">
        <f t="shared" si="4"/>
        <v>0.89713057446928879</v>
      </c>
      <c r="G21" s="11">
        <v>2176.1739320000001</v>
      </c>
      <c r="H21" s="11">
        <f t="shared" si="0"/>
        <v>1.8272968086449808</v>
      </c>
      <c r="I21" s="11">
        <f t="shared" si="5"/>
        <v>0.91364840432249039</v>
      </c>
      <c r="J21" s="11">
        <v>1459.707594</v>
      </c>
      <c r="K21" s="11">
        <f t="shared" si="1"/>
        <v>2.7241864722394533</v>
      </c>
      <c r="L21" s="11">
        <f t="shared" si="6"/>
        <v>0.90806215741315111</v>
      </c>
      <c r="M21" s="13">
        <v>1650.5255790000001</v>
      </c>
      <c r="N21" s="13">
        <f t="shared" si="2"/>
        <v>2.409242081185583</v>
      </c>
      <c r="O21" s="13">
        <f t="shared" si="7"/>
        <v>0.60231052029639576</v>
      </c>
    </row>
    <row r="22" spans="2:15" ht="15" thickBot="1" x14ac:dyDescent="0.4">
      <c r="B22" s="6">
        <v>1000</v>
      </c>
      <c r="C22" s="14">
        <v>9371.0294549999999</v>
      </c>
      <c r="D22" s="15">
        <v>9420.8611020000008</v>
      </c>
      <c r="E22" s="14">
        <f t="shared" si="3"/>
        <v>0.99471049976637249</v>
      </c>
      <c r="F22" s="14">
        <f t="shared" si="4"/>
        <v>0.99471049976637249</v>
      </c>
      <c r="G22" s="14">
        <v>4389.7420910000001</v>
      </c>
      <c r="H22" s="14">
        <f t="shared" si="0"/>
        <v>2.134756270582002</v>
      </c>
      <c r="I22" s="14">
        <f t="shared" si="5"/>
        <v>1.067378135291001</v>
      </c>
      <c r="J22" s="14">
        <v>2832.2160530000001</v>
      </c>
      <c r="K22" s="14">
        <f t="shared" si="1"/>
        <v>3.3087269048820689</v>
      </c>
      <c r="L22" s="14">
        <f t="shared" si="6"/>
        <v>1.102908968294023</v>
      </c>
      <c r="M22" s="16">
        <v>2142.2682279999999</v>
      </c>
      <c r="N22" s="16">
        <f t="shared" si="2"/>
        <v>4.3743492679946518</v>
      </c>
      <c r="O22" s="16">
        <f t="shared" si="7"/>
        <v>1.093587316998663</v>
      </c>
    </row>
    <row r="23" spans="2:15" ht="15" thickBot="1" x14ac:dyDescent="0.4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2:15" ht="15" thickBot="1" x14ac:dyDescent="0.4">
      <c r="B24" s="3" t="s">
        <v>8</v>
      </c>
      <c r="C24" s="18" t="s">
        <v>0</v>
      </c>
      <c r="D24" s="21" t="s">
        <v>4</v>
      </c>
      <c r="E24" s="22"/>
      <c r="F24" s="23"/>
      <c r="G24" s="21" t="s">
        <v>3</v>
      </c>
      <c r="H24" s="22"/>
      <c r="I24" s="23"/>
      <c r="J24" s="21" t="s">
        <v>5</v>
      </c>
      <c r="K24" s="22"/>
      <c r="L24" s="23"/>
      <c r="M24" s="21" t="s">
        <v>6</v>
      </c>
      <c r="N24" s="22"/>
      <c r="O24" s="23"/>
    </row>
    <row r="25" spans="2:15" ht="15" thickBot="1" x14ac:dyDescent="0.4">
      <c r="B25" s="4" t="s">
        <v>1</v>
      </c>
      <c r="C25" s="19" t="s">
        <v>2</v>
      </c>
      <c r="D25" s="19" t="s">
        <v>2</v>
      </c>
      <c r="E25" s="20" t="s">
        <v>10</v>
      </c>
      <c r="F25" s="20" t="s">
        <v>9</v>
      </c>
      <c r="G25" s="19" t="s">
        <v>2</v>
      </c>
      <c r="H25" s="20" t="s">
        <v>10</v>
      </c>
      <c r="I25" s="20" t="s">
        <v>9</v>
      </c>
      <c r="J25" s="19" t="s">
        <v>2</v>
      </c>
      <c r="K25" s="20" t="s">
        <v>10</v>
      </c>
      <c r="L25" s="20" t="s">
        <v>9</v>
      </c>
      <c r="M25" s="19" t="s">
        <v>2</v>
      </c>
      <c r="N25" s="20" t="s">
        <v>10</v>
      </c>
      <c r="O25" s="20" t="s">
        <v>9</v>
      </c>
    </row>
    <row r="26" spans="2:15" x14ac:dyDescent="0.35">
      <c r="B26" s="1">
        <v>100</v>
      </c>
      <c r="C26" s="8">
        <v>25.968433999999998</v>
      </c>
      <c r="D26" s="8">
        <v>26.359618999999999</v>
      </c>
      <c r="E26" s="8">
        <f>C26/D26</f>
        <v>0.98515968686800826</v>
      </c>
      <c r="F26" s="8">
        <f>E26/1</f>
        <v>0.98515968686800826</v>
      </c>
      <c r="G26" s="8">
        <v>26.036380999999999</v>
      </c>
      <c r="H26" s="8">
        <f t="shared" ref="H26:H44" si="8">C26/G26</f>
        <v>0.99739030551135355</v>
      </c>
      <c r="I26" s="8">
        <f>H26/2</f>
        <v>0.49869515275567677</v>
      </c>
      <c r="J26" s="8">
        <v>24.353232999999999</v>
      </c>
      <c r="K26" s="8">
        <f t="shared" ref="K26:K44" si="9">C26/J26</f>
        <v>1.0663238839787719</v>
      </c>
      <c r="L26" s="8">
        <f>K26/3</f>
        <v>0.35544129465959062</v>
      </c>
      <c r="M26" s="8">
        <v>26.665201</v>
      </c>
      <c r="N26" s="10">
        <f t="shared" ref="N26:N44" si="10">C26/M26</f>
        <v>0.97386980131895495</v>
      </c>
      <c r="O26" s="10">
        <f>N26/4</f>
        <v>0.24346745032973874</v>
      </c>
    </row>
    <row r="27" spans="2:15" x14ac:dyDescent="0.35">
      <c r="B27" s="1">
        <v>150</v>
      </c>
      <c r="C27" s="11">
        <v>82.801045999999999</v>
      </c>
      <c r="D27" s="11">
        <v>82.346073000000004</v>
      </c>
      <c r="E27" s="11">
        <f t="shared" ref="E27:E44" si="11">C27/D27</f>
        <v>1.0055251329349972</v>
      </c>
      <c r="F27" s="11">
        <f t="shared" ref="F27:F44" si="12">E27/1</f>
        <v>1.0055251329349972</v>
      </c>
      <c r="G27" s="11">
        <v>75.787756000000002</v>
      </c>
      <c r="H27" s="11">
        <f t="shared" si="8"/>
        <v>1.0925385625614776</v>
      </c>
      <c r="I27" s="11">
        <f t="shared" ref="I27:I44" si="13">H27/2</f>
        <v>0.54626928128073882</v>
      </c>
      <c r="J27" s="11">
        <v>40.401265000000002</v>
      </c>
      <c r="K27" s="11">
        <f t="shared" si="9"/>
        <v>2.0494666689273218</v>
      </c>
      <c r="L27" s="11">
        <f t="shared" ref="L27:L44" si="14">K27/3</f>
        <v>0.68315555630910729</v>
      </c>
      <c r="M27" s="11">
        <v>36.811483000000003</v>
      </c>
      <c r="N27" s="13">
        <f t="shared" si="10"/>
        <v>2.2493265484577187</v>
      </c>
      <c r="O27" s="13">
        <f t="shared" ref="O27:O44" si="15">N27/4</f>
        <v>0.56233163711442968</v>
      </c>
    </row>
    <row r="28" spans="2:15" x14ac:dyDescent="0.35">
      <c r="B28" s="1">
        <v>200</v>
      </c>
      <c r="C28" s="11">
        <v>191.25218100000001</v>
      </c>
      <c r="D28" s="11">
        <v>191.297316</v>
      </c>
      <c r="E28" s="11">
        <f t="shared" si="11"/>
        <v>0.99976405837288385</v>
      </c>
      <c r="F28" s="11">
        <f t="shared" si="12"/>
        <v>0.99976405837288385</v>
      </c>
      <c r="G28" s="11">
        <v>121.54154800000001</v>
      </c>
      <c r="H28" s="11">
        <f t="shared" si="8"/>
        <v>1.5735539340012354</v>
      </c>
      <c r="I28" s="11">
        <f t="shared" si="13"/>
        <v>0.78677696700061772</v>
      </c>
      <c r="J28" s="11">
        <v>84.425315999999995</v>
      </c>
      <c r="K28" s="11">
        <f t="shared" si="9"/>
        <v>2.2653416067758636</v>
      </c>
      <c r="L28" s="11">
        <f t="shared" si="14"/>
        <v>0.75511386892528787</v>
      </c>
      <c r="M28" s="11">
        <v>70.668650999999997</v>
      </c>
      <c r="N28" s="13">
        <f t="shared" si="10"/>
        <v>2.7063227936811756</v>
      </c>
      <c r="O28" s="13">
        <f t="shared" si="15"/>
        <v>0.67658069842029389</v>
      </c>
    </row>
    <row r="29" spans="2:15" x14ac:dyDescent="0.35">
      <c r="B29" s="1">
        <v>250</v>
      </c>
      <c r="C29" s="11">
        <v>378.12667099999999</v>
      </c>
      <c r="D29" s="11">
        <v>374.95451800000001</v>
      </c>
      <c r="E29" s="11">
        <f t="shared" si="11"/>
        <v>1.0084601007528065</v>
      </c>
      <c r="F29" s="11">
        <f t="shared" si="12"/>
        <v>1.0084601007528065</v>
      </c>
      <c r="G29" s="11">
        <v>229.92294899999999</v>
      </c>
      <c r="H29" s="11">
        <f t="shared" si="8"/>
        <v>1.6445799457800101</v>
      </c>
      <c r="I29" s="11">
        <f t="shared" si="13"/>
        <v>0.82228997289000505</v>
      </c>
      <c r="J29" s="11">
        <v>164.244553</v>
      </c>
      <c r="K29" s="11">
        <f t="shared" si="9"/>
        <v>2.3022174196547023</v>
      </c>
      <c r="L29" s="11">
        <f t="shared" si="14"/>
        <v>0.76740580655156743</v>
      </c>
      <c r="M29" s="11">
        <v>201.75409200000001</v>
      </c>
      <c r="N29" s="13">
        <f t="shared" si="10"/>
        <v>1.8741957957412827</v>
      </c>
      <c r="O29" s="13">
        <f t="shared" si="15"/>
        <v>0.46854894893532067</v>
      </c>
    </row>
    <row r="30" spans="2:15" x14ac:dyDescent="0.35">
      <c r="B30" s="1">
        <v>300</v>
      </c>
      <c r="C30" s="11">
        <v>650.94566799999996</v>
      </c>
      <c r="D30" s="11">
        <v>643.85085300000003</v>
      </c>
      <c r="E30" s="11">
        <f t="shared" si="11"/>
        <v>1.0110193455005021</v>
      </c>
      <c r="F30" s="11">
        <f t="shared" si="12"/>
        <v>1.0110193455005021</v>
      </c>
      <c r="G30" s="11">
        <v>384.016954</v>
      </c>
      <c r="H30" s="11">
        <f t="shared" si="8"/>
        <v>1.6950961701550291</v>
      </c>
      <c r="I30" s="11">
        <f t="shared" si="13"/>
        <v>0.84754808507751456</v>
      </c>
      <c r="J30" s="11">
        <v>269.21330499999999</v>
      </c>
      <c r="K30" s="11">
        <f t="shared" si="9"/>
        <v>2.4179550412636552</v>
      </c>
      <c r="L30" s="11">
        <f t="shared" si="14"/>
        <v>0.80598501375455178</v>
      </c>
      <c r="M30" s="11">
        <v>288.20871899999997</v>
      </c>
      <c r="N30" s="13">
        <f t="shared" si="10"/>
        <v>2.2585911705190291</v>
      </c>
      <c r="O30" s="13">
        <f t="shared" si="15"/>
        <v>0.56464779262975728</v>
      </c>
    </row>
    <row r="31" spans="2:15" x14ac:dyDescent="0.35">
      <c r="B31" s="1">
        <v>350</v>
      </c>
      <c r="C31" s="11">
        <v>1032.074734</v>
      </c>
      <c r="D31" s="11">
        <v>1028.033598</v>
      </c>
      <c r="E31" s="11">
        <f t="shared" si="11"/>
        <v>1.0039309376734982</v>
      </c>
      <c r="F31" s="11">
        <f t="shared" si="12"/>
        <v>1.0039309376734982</v>
      </c>
      <c r="G31" s="11">
        <v>602.718929</v>
      </c>
      <c r="H31" s="11">
        <f t="shared" si="8"/>
        <v>1.712364892392487</v>
      </c>
      <c r="I31" s="11">
        <f t="shared" si="13"/>
        <v>0.85618244619624351</v>
      </c>
      <c r="J31" s="11">
        <v>421.83077900000001</v>
      </c>
      <c r="K31" s="11">
        <f t="shared" si="9"/>
        <v>2.4466558283078723</v>
      </c>
      <c r="L31" s="11">
        <f t="shared" si="14"/>
        <v>0.81555194276929077</v>
      </c>
      <c r="M31" s="11">
        <v>358.80970100000002</v>
      </c>
      <c r="N31" s="13">
        <f t="shared" si="10"/>
        <v>2.8763846995318558</v>
      </c>
      <c r="O31" s="13">
        <f t="shared" si="15"/>
        <v>0.71909617488296396</v>
      </c>
    </row>
    <row r="32" spans="2:15" x14ac:dyDescent="0.35">
      <c r="B32" s="1">
        <v>400</v>
      </c>
      <c r="C32" s="11">
        <v>1548.0517319999999</v>
      </c>
      <c r="D32" s="11">
        <v>1528.9675500000001</v>
      </c>
      <c r="E32" s="11">
        <f t="shared" si="11"/>
        <v>1.012481744298628</v>
      </c>
      <c r="F32" s="11">
        <f t="shared" si="12"/>
        <v>1.012481744298628</v>
      </c>
      <c r="G32" s="11">
        <v>878.80257700000004</v>
      </c>
      <c r="H32" s="11">
        <f t="shared" si="8"/>
        <v>1.761546645988044</v>
      </c>
      <c r="I32" s="11">
        <f t="shared" si="13"/>
        <v>0.880773322994022</v>
      </c>
      <c r="J32" s="11">
        <v>873.24777800000004</v>
      </c>
      <c r="K32" s="11">
        <f t="shared" si="9"/>
        <v>1.7727519851759643</v>
      </c>
      <c r="L32" s="11">
        <f t="shared" si="14"/>
        <v>0.59091732839198807</v>
      </c>
      <c r="M32" s="11">
        <v>514.92327299999999</v>
      </c>
      <c r="N32" s="13">
        <f t="shared" si="10"/>
        <v>3.0063735961687632</v>
      </c>
      <c r="O32" s="13">
        <f t="shared" si="15"/>
        <v>0.7515933990421908</v>
      </c>
    </row>
    <row r="33" spans="2:15" x14ac:dyDescent="0.35">
      <c r="B33" s="1">
        <v>450</v>
      </c>
      <c r="C33" s="11">
        <v>2207.411936</v>
      </c>
      <c r="D33" s="11">
        <v>2183.4661289999999</v>
      </c>
      <c r="E33" s="11">
        <f t="shared" si="11"/>
        <v>1.0109668781585208</v>
      </c>
      <c r="F33" s="11">
        <f t="shared" si="12"/>
        <v>1.0109668781585208</v>
      </c>
      <c r="G33" s="11">
        <v>1236.191873</v>
      </c>
      <c r="H33" s="11">
        <f t="shared" si="8"/>
        <v>1.7856547872645656</v>
      </c>
      <c r="I33" s="11">
        <f t="shared" si="13"/>
        <v>0.89282739363228281</v>
      </c>
      <c r="J33" s="11">
        <v>847.55845899999997</v>
      </c>
      <c r="K33" s="11">
        <f t="shared" si="9"/>
        <v>2.604436204441209</v>
      </c>
      <c r="L33" s="11">
        <f t="shared" si="14"/>
        <v>0.86814540148040298</v>
      </c>
      <c r="M33" s="11">
        <v>926.128287</v>
      </c>
      <c r="N33" s="13">
        <f t="shared" si="10"/>
        <v>2.3834839805513899</v>
      </c>
      <c r="O33" s="13">
        <f t="shared" si="15"/>
        <v>0.59587099513784747</v>
      </c>
    </row>
    <row r="34" spans="2:15" x14ac:dyDescent="0.35">
      <c r="B34" s="1">
        <v>500</v>
      </c>
      <c r="C34" s="11">
        <v>3056.6190310000002</v>
      </c>
      <c r="D34" s="11">
        <v>2997.6406710000001</v>
      </c>
      <c r="E34" s="11">
        <f t="shared" si="11"/>
        <v>1.0196749265415874</v>
      </c>
      <c r="F34" s="11">
        <f t="shared" si="12"/>
        <v>1.0196749265415874</v>
      </c>
      <c r="G34" s="11">
        <v>1702.893063</v>
      </c>
      <c r="H34" s="11">
        <f t="shared" si="8"/>
        <v>1.7949565345078866</v>
      </c>
      <c r="I34" s="11">
        <f t="shared" si="13"/>
        <v>0.89747826725394331</v>
      </c>
      <c r="J34" s="11">
        <v>1177.4011459999999</v>
      </c>
      <c r="K34" s="11">
        <f t="shared" si="9"/>
        <v>2.5960727500430005</v>
      </c>
      <c r="L34" s="11">
        <f t="shared" si="14"/>
        <v>0.86535758334766688</v>
      </c>
      <c r="M34" s="11">
        <v>1059.105845</v>
      </c>
      <c r="N34" s="13">
        <f t="shared" si="10"/>
        <v>2.8860373544629057</v>
      </c>
      <c r="O34" s="13">
        <f t="shared" si="15"/>
        <v>0.72150933861572641</v>
      </c>
    </row>
    <row r="35" spans="2:15" x14ac:dyDescent="0.35">
      <c r="B35" s="1">
        <v>550</v>
      </c>
      <c r="C35" s="11">
        <v>4067.093163</v>
      </c>
      <c r="D35" s="11">
        <v>4031.6512990000001</v>
      </c>
      <c r="E35" s="11">
        <f t="shared" si="11"/>
        <v>1.0087909051084827</v>
      </c>
      <c r="F35" s="11">
        <f t="shared" si="12"/>
        <v>1.0087909051084827</v>
      </c>
      <c r="G35" s="11">
        <v>2229.878295</v>
      </c>
      <c r="H35" s="11">
        <f t="shared" si="8"/>
        <v>1.8239081353092412</v>
      </c>
      <c r="I35" s="11">
        <f t="shared" si="13"/>
        <v>0.91195406765462061</v>
      </c>
      <c r="J35" s="11">
        <v>1694.51325</v>
      </c>
      <c r="K35" s="11">
        <f t="shared" si="9"/>
        <v>2.4001542407532077</v>
      </c>
      <c r="L35" s="11">
        <f t="shared" si="14"/>
        <v>0.80005141358440257</v>
      </c>
      <c r="M35" s="11">
        <v>1392.7592030000001</v>
      </c>
      <c r="N35" s="13">
        <f t="shared" si="10"/>
        <v>2.9201696562043824</v>
      </c>
      <c r="O35" s="13">
        <f t="shared" si="15"/>
        <v>0.7300424140510956</v>
      </c>
    </row>
    <row r="36" spans="2:15" x14ac:dyDescent="0.35">
      <c r="B36" s="1">
        <v>600</v>
      </c>
      <c r="C36" s="11">
        <v>5310.1491040000001</v>
      </c>
      <c r="D36" s="11">
        <v>5227.3432890000004</v>
      </c>
      <c r="E36" s="11">
        <f t="shared" si="11"/>
        <v>1.0158408986022114</v>
      </c>
      <c r="F36" s="11">
        <f t="shared" si="12"/>
        <v>1.0158408986022114</v>
      </c>
      <c r="G36" s="11">
        <v>2906.9449850000001</v>
      </c>
      <c r="H36" s="11">
        <f t="shared" si="8"/>
        <v>1.8267112488886679</v>
      </c>
      <c r="I36" s="11">
        <f t="shared" si="13"/>
        <v>0.91335562444433394</v>
      </c>
      <c r="J36" s="11">
        <v>1970.621073</v>
      </c>
      <c r="K36" s="11">
        <f t="shared" si="9"/>
        <v>2.6946576268546782</v>
      </c>
      <c r="L36" s="11">
        <f t="shared" si="14"/>
        <v>0.89821920895155938</v>
      </c>
      <c r="M36" s="11">
        <v>1846.6927310000001</v>
      </c>
      <c r="N36" s="13">
        <f t="shared" si="10"/>
        <v>2.8754914203428461</v>
      </c>
      <c r="O36" s="13">
        <f t="shared" si="15"/>
        <v>0.71887285508571153</v>
      </c>
    </row>
    <row r="37" spans="2:15" x14ac:dyDescent="0.35">
      <c r="B37" s="1">
        <v>650</v>
      </c>
      <c r="C37" s="11">
        <v>6779.4466130000001</v>
      </c>
      <c r="D37" s="11">
        <v>6673.0956679999999</v>
      </c>
      <c r="E37" s="11">
        <f t="shared" si="11"/>
        <v>1.0159372726379441</v>
      </c>
      <c r="F37" s="11">
        <f t="shared" si="12"/>
        <v>1.0159372726379441</v>
      </c>
      <c r="G37" s="11">
        <v>4661.7355230000003</v>
      </c>
      <c r="H37" s="11">
        <f t="shared" si="8"/>
        <v>1.4542752542592063</v>
      </c>
      <c r="I37" s="11">
        <f t="shared" si="13"/>
        <v>0.72713762712960317</v>
      </c>
      <c r="J37" s="11">
        <v>2492.362901</v>
      </c>
      <c r="K37" s="11">
        <f t="shared" si="9"/>
        <v>2.7200880779760892</v>
      </c>
      <c r="L37" s="11">
        <f t="shared" si="14"/>
        <v>0.9066960259920297</v>
      </c>
      <c r="M37" s="11">
        <v>2353.7703550000001</v>
      </c>
      <c r="N37" s="13">
        <f t="shared" si="10"/>
        <v>2.8802498079724517</v>
      </c>
      <c r="O37" s="13">
        <f t="shared" si="15"/>
        <v>0.72006245199311292</v>
      </c>
    </row>
    <row r="38" spans="2:15" x14ac:dyDescent="0.35">
      <c r="B38" s="1">
        <v>700</v>
      </c>
      <c r="C38" s="11">
        <v>8526.5405979999996</v>
      </c>
      <c r="D38" s="11">
        <v>8321.0896620000003</v>
      </c>
      <c r="E38" s="11">
        <f t="shared" si="11"/>
        <v>1.0246903884401384</v>
      </c>
      <c r="F38" s="11">
        <f t="shared" si="12"/>
        <v>1.0246903884401384</v>
      </c>
      <c r="G38" s="11">
        <v>4555.4916350000003</v>
      </c>
      <c r="H38" s="11">
        <f t="shared" si="8"/>
        <v>1.8717059060081007</v>
      </c>
      <c r="I38" s="11">
        <f t="shared" si="13"/>
        <v>0.93585295300405036</v>
      </c>
      <c r="J38" s="11">
        <v>3239.088561</v>
      </c>
      <c r="K38" s="11">
        <f t="shared" si="9"/>
        <v>2.6323888456349001</v>
      </c>
      <c r="L38" s="11">
        <f t="shared" si="14"/>
        <v>0.87746294854496665</v>
      </c>
      <c r="M38" s="11">
        <v>2822.6497869999998</v>
      </c>
      <c r="N38" s="13">
        <f t="shared" si="10"/>
        <v>3.020757529775691</v>
      </c>
      <c r="O38" s="13">
        <f t="shared" si="15"/>
        <v>0.75518938244392275</v>
      </c>
    </row>
    <row r="39" spans="2:15" x14ac:dyDescent="0.35">
      <c r="B39" s="1">
        <v>750</v>
      </c>
      <c r="C39" s="11">
        <v>10443.12155</v>
      </c>
      <c r="D39" s="11">
        <v>10297.385259000001</v>
      </c>
      <c r="E39" s="11">
        <f t="shared" si="11"/>
        <v>1.0141527472590797</v>
      </c>
      <c r="F39" s="11">
        <f t="shared" si="12"/>
        <v>1.0141527472590797</v>
      </c>
      <c r="G39" s="11">
        <v>5746.57924</v>
      </c>
      <c r="H39" s="11">
        <f t="shared" si="8"/>
        <v>1.8172761766354761</v>
      </c>
      <c r="I39" s="11">
        <f t="shared" si="13"/>
        <v>0.90863808831773807</v>
      </c>
      <c r="J39" s="11">
        <v>4174.0974269999997</v>
      </c>
      <c r="K39" s="11">
        <f t="shared" si="9"/>
        <v>2.5018873499331957</v>
      </c>
      <c r="L39" s="11">
        <f t="shared" si="14"/>
        <v>0.83396244997773195</v>
      </c>
      <c r="M39" s="11">
        <v>3602.9665599999998</v>
      </c>
      <c r="N39" s="13">
        <f t="shared" si="10"/>
        <v>2.8984786220164085</v>
      </c>
      <c r="O39" s="13">
        <f t="shared" si="15"/>
        <v>0.72461965550410212</v>
      </c>
    </row>
    <row r="40" spans="2:15" x14ac:dyDescent="0.35">
      <c r="B40" s="1">
        <v>800</v>
      </c>
      <c r="C40" s="11">
        <v>12684.642578000001</v>
      </c>
      <c r="D40" s="11">
        <v>12562.112675</v>
      </c>
      <c r="E40" s="11">
        <f t="shared" si="11"/>
        <v>1.0097539248508611</v>
      </c>
      <c r="F40" s="11">
        <f t="shared" si="12"/>
        <v>1.0097539248508611</v>
      </c>
      <c r="G40" s="11">
        <v>6688.8859620000003</v>
      </c>
      <c r="H40" s="11">
        <f t="shared" si="8"/>
        <v>1.896375966052088</v>
      </c>
      <c r="I40" s="11">
        <f t="shared" si="13"/>
        <v>0.94818798302604401</v>
      </c>
      <c r="J40" s="11">
        <v>5487.7863829999997</v>
      </c>
      <c r="K40" s="11">
        <f t="shared" si="9"/>
        <v>2.3114315486649293</v>
      </c>
      <c r="L40" s="11">
        <f t="shared" si="14"/>
        <v>0.7704771828883098</v>
      </c>
      <c r="M40" s="11">
        <v>4062.1951909999998</v>
      </c>
      <c r="N40" s="13">
        <f t="shared" si="10"/>
        <v>3.1226078466400313</v>
      </c>
      <c r="O40" s="13">
        <f t="shared" si="15"/>
        <v>0.78065196166000783</v>
      </c>
    </row>
    <row r="41" spans="2:15" x14ac:dyDescent="0.35">
      <c r="B41" s="1">
        <v>850</v>
      </c>
      <c r="C41" s="11">
        <v>15358.607979</v>
      </c>
      <c r="D41" s="11">
        <v>15200.899805999999</v>
      </c>
      <c r="E41" s="11">
        <f t="shared" si="11"/>
        <v>1.0103749235251029</v>
      </c>
      <c r="F41" s="11">
        <f t="shared" si="12"/>
        <v>1.0103749235251029</v>
      </c>
      <c r="G41" s="11">
        <v>8433.7988960000002</v>
      </c>
      <c r="H41" s="11">
        <f t="shared" si="8"/>
        <v>1.8210782790047688</v>
      </c>
      <c r="I41" s="11">
        <f t="shared" si="13"/>
        <v>0.91053913950238441</v>
      </c>
      <c r="J41" s="11">
        <v>5931.3938250000001</v>
      </c>
      <c r="K41" s="11">
        <f t="shared" si="9"/>
        <v>2.5893758587173226</v>
      </c>
      <c r="L41" s="11">
        <f t="shared" si="14"/>
        <v>0.86312528623910756</v>
      </c>
      <c r="M41" s="11">
        <v>5673.9759670000003</v>
      </c>
      <c r="N41" s="13">
        <f t="shared" si="10"/>
        <v>2.7068510808516084</v>
      </c>
      <c r="O41" s="13">
        <f t="shared" si="15"/>
        <v>0.6767127702129021</v>
      </c>
    </row>
    <row r="42" spans="2:15" x14ac:dyDescent="0.35">
      <c r="B42" s="1">
        <v>900</v>
      </c>
      <c r="C42" s="11">
        <v>18057.447227000001</v>
      </c>
      <c r="D42" s="11">
        <v>17958.777366999999</v>
      </c>
      <c r="E42" s="11">
        <f t="shared" si="11"/>
        <v>1.0054942415056223</v>
      </c>
      <c r="F42" s="11">
        <f t="shared" si="12"/>
        <v>1.0054942415056223</v>
      </c>
      <c r="G42" s="11">
        <v>10391.408767000001</v>
      </c>
      <c r="H42" s="11">
        <f t="shared" si="8"/>
        <v>1.7377285055270888</v>
      </c>
      <c r="I42" s="11">
        <f t="shared" si="13"/>
        <v>0.8688642527635444</v>
      </c>
      <c r="J42" s="11">
        <v>7251.7537899999998</v>
      </c>
      <c r="K42" s="11">
        <f t="shared" si="9"/>
        <v>2.4900800206290512</v>
      </c>
      <c r="L42" s="11">
        <f t="shared" si="14"/>
        <v>0.83002667354301707</v>
      </c>
      <c r="M42" s="11">
        <v>6096.1667369999996</v>
      </c>
      <c r="N42" s="13">
        <f t="shared" si="10"/>
        <v>2.9620986442845063</v>
      </c>
      <c r="O42" s="13">
        <f t="shared" si="15"/>
        <v>0.74052466107112658</v>
      </c>
    </row>
    <row r="43" spans="2:15" x14ac:dyDescent="0.35">
      <c r="B43" s="1">
        <v>950</v>
      </c>
      <c r="C43" s="11">
        <v>25354.219846</v>
      </c>
      <c r="D43" s="11">
        <v>25767.039024000002</v>
      </c>
      <c r="E43" s="11">
        <f t="shared" si="11"/>
        <v>0.98397878865260802</v>
      </c>
      <c r="F43" s="11">
        <f t="shared" si="12"/>
        <v>0.98397878865260802</v>
      </c>
      <c r="G43" s="11">
        <v>13572.111798</v>
      </c>
      <c r="H43" s="11">
        <f t="shared" si="8"/>
        <v>1.8681116264998807</v>
      </c>
      <c r="I43" s="11">
        <f t="shared" si="13"/>
        <v>0.93405581324994036</v>
      </c>
      <c r="J43" s="11">
        <v>9698.7639729999992</v>
      </c>
      <c r="K43" s="11">
        <f t="shared" si="9"/>
        <v>2.6141702093774626</v>
      </c>
      <c r="L43" s="11">
        <f t="shared" si="14"/>
        <v>0.87139006979248756</v>
      </c>
      <c r="M43" s="11">
        <v>7680.9528300000002</v>
      </c>
      <c r="N43" s="13">
        <f t="shared" si="10"/>
        <v>3.3009211756870012</v>
      </c>
      <c r="O43" s="13">
        <f t="shared" si="15"/>
        <v>0.82523029392175029</v>
      </c>
    </row>
    <row r="44" spans="2:15" ht="15" thickBot="1" x14ac:dyDescent="0.4">
      <c r="B44" s="2">
        <v>1000</v>
      </c>
      <c r="C44" s="14">
        <v>24887.475461000002</v>
      </c>
      <c r="D44" s="14">
        <v>24813.507171000001</v>
      </c>
      <c r="E44" s="14">
        <f t="shared" si="11"/>
        <v>1.002980968771978</v>
      </c>
      <c r="F44" s="14">
        <f t="shared" si="12"/>
        <v>1.002980968771978</v>
      </c>
      <c r="G44" s="14">
        <v>14049.8323</v>
      </c>
      <c r="H44" s="14">
        <f t="shared" si="8"/>
        <v>1.7713717096110821</v>
      </c>
      <c r="I44" s="14">
        <f t="shared" si="13"/>
        <v>0.88568585480554107</v>
      </c>
      <c r="J44" s="14">
        <v>11310.534659999999</v>
      </c>
      <c r="K44" s="14">
        <f t="shared" si="9"/>
        <v>2.2003801066111586</v>
      </c>
      <c r="L44" s="14">
        <f t="shared" si="14"/>
        <v>0.73346003553705286</v>
      </c>
      <c r="M44" s="14">
        <v>8972.083149</v>
      </c>
      <c r="N44" s="16">
        <f t="shared" si="10"/>
        <v>2.7738792705876651</v>
      </c>
      <c r="O44" s="16">
        <f t="shared" si="15"/>
        <v>0.69346981764691629</v>
      </c>
    </row>
  </sheetData>
  <mergeCells count="8">
    <mergeCell ref="D24:F24"/>
    <mergeCell ref="D2:F2"/>
    <mergeCell ref="J24:L24"/>
    <mergeCell ref="M24:O24"/>
    <mergeCell ref="J2:L2"/>
    <mergeCell ref="M2:O2"/>
    <mergeCell ref="G24:I24"/>
    <mergeCell ref="G2:I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C2CC0C5D302144BC862B0E0EA14D36" ma:contentTypeVersion="8" ma:contentTypeDescription="Crear nuevo documento." ma:contentTypeScope="" ma:versionID="cae2ea02bddf96976c708ad9abe5f8e9">
  <xsd:schema xmlns:xsd="http://www.w3.org/2001/XMLSchema" xmlns:xs="http://www.w3.org/2001/XMLSchema" xmlns:p="http://schemas.microsoft.com/office/2006/metadata/properties" xmlns:ns3="011d3a09-6627-4f06-8cd9-d6adff002692" xmlns:ns4="a2d65aee-7056-498c-b3f7-e0c65be4962c" targetNamespace="http://schemas.microsoft.com/office/2006/metadata/properties" ma:root="true" ma:fieldsID="96e274e19234a4ff947bec5ba7733516" ns3:_="" ns4:_="">
    <xsd:import namespace="011d3a09-6627-4f06-8cd9-d6adff002692"/>
    <xsd:import namespace="a2d65aee-7056-498c-b3f7-e0c65be496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d3a09-6627-4f06-8cd9-d6adff0026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65aee-7056-498c-b3f7-e0c65be4962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9709E3-C6D1-4794-9272-028CDE349067}">
  <ds:schemaRefs>
    <ds:schemaRef ds:uri="a2d65aee-7056-498c-b3f7-e0c65be4962c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011d3a09-6627-4f06-8cd9-d6adff002692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8ED97B0-E70D-4A6E-A5A5-D1AF9739C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d3a09-6627-4f06-8cd9-d6adff002692"/>
    <ds:schemaRef ds:uri="a2d65aee-7056-498c-b3f7-e0c65be496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6FB411-CC73-4247-A0EC-91D7682662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Gea Belda</dc:creator>
  <cp:lastModifiedBy>Alejandro Gea Belda</cp:lastModifiedBy>
  <dcterms:created xsi:type="dcterms:W3CDTF">2023-11-18T09:32:22Z</dcterms:created>
  <dcterms:modified xsi:type="dcterms:W3CDTF">2023-11-19T15:34:12Z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0x0101001BC2CC0C5D302144BC862B0E0EA14D36</vt:lpwstr>
  </property>
</Properties>
</file>